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DA515024-05BB-4F16-ABC5-BB3303094D72}" xr6:coauthVersionLast="45" xr6:coauthVersionMax="45" xr10:uidLastSave="{45B21168-125E-455D-87F8-1D6B17518DDF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N254" i="55" s="1"/>
  <c r="AR227" i="55"/>
  <c r="AR254" i="55" s="1"/>
  <c r="AH233" i="55"/>
  <c r="AH252" i="55" s="1"/>
  <c r="AL233" i="55"/>
  <c r="AL252" i="55" s="1"/>
  <c r="AP233" i="55"/>
  <c r="AP253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G251" i="55"/>
  <c r="AN253" i="55"/>
  <c r="AH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J252" i="55" l="1"/>
  <c r="AI253" i="55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O33" i="53"/>
  <c r="R34" i="53"/>
  <c r="X24" i="53"/>
  <c r="T16" i="53"/>
  <c r="R19" i="53"/>
  <c r="N21" i="53"/>
  <c r="U16" i="53"/>
  <c r="N25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Q28" i="53"/>
  <c r="G20" i="53"/>
  <c r="G35" i="53"/>
  <c r="G15" i="53"/>
  <c r="O13" i="53"/>
  <c r="Q18" i="53"/>
  <c r="Q33" i="53"/>
  <c r="Q20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S22" i="53"/>
  <c r="H36" i="53"/>
  <c r="I26" i="53"/>
  <c r="L32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G29" i="53" l="1"/>
  <c r="Q17" i="53"/>
  <c r="T14" i="53"/>
  <c r="S28" i="53"/>
  <c r="O24" i="53"/>
  <c r="R26" i="53"/>
  <c r="T26" i="53"/>
  <c r="K31" i="53"/>
  <c r="W16" i="53"/>
  <c r="F22" i="53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F37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Z25" i="53"/>
  <c r="AB25" i="53"/>
  <c r="AC23" i="53"/>
  <c r="AA23" i="53"/>
  <c r="Y23" i="53"/>
  <c r="AC31" i="53"/>
  <c r="AB31" i="53"/>
  <c r="Y31" i="53"/>
  <c r="Z32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G17" i="51" l="1"/>
  <c r="D12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B13" i="53"/>
  <c r="AD29" i="53"/>
  <c r="AB29" i="53"/>
  <c r="Z29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AD17" i="53" l="1"/>
  <c r="Z14" i="53"/>
  <c r="AD15" i="53"/>
  <c r="Z17" i="53"/>
  <c r="AD14" i="53"/>
  <c r="Z15" i="53"/>
  <c r="AB17" i="53"/>
  <c r="AB14" i="53"/>
  <c r="AB15" i="53"/>
  <c r="H64" i="50"/>
  <c r="F18" i="50" s="1"/>
  <c r="I61" i="50"/>
  <c r="G15" i="50" s="1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<sst xmlns="http://schemas.openxmlformats.org/spreadsheetml/2006/main" count="600" uniqueCount="106">
  <si>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</si>
  <si>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</si>
  <si>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</si>
  <si>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</si>
  <si>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</si>
  <si>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</si>
  <si>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</si>
  <si>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</si>
  <si>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</si>
  <si>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</si>
  <si>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</si>
  <si>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</si>
  <si>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</si>
  <si>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</si>
  <si>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</si>
  <si>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</si>
  <si>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</si>
  <si>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</si>
  <si>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</si>
  <si>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</si>
  <si>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</si>
  <si>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</si>
  <si>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</si>
  <si>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</si>
  <si>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</si>
  <si>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</si>
  <si>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</si>
  <si>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</si>
  <si>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</si>
  <si>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</si>
  <si>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</si>
  <si>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</si>
  <si>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</si>
  <si>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</si>
  <si>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</si>
  <si>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</si>
  <si>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</si>
  <si>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</si>
  <si>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</si>
  <si>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</si>
  <si>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</si>
  <si>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</si>
  <si>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</si>
  <si>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</si>
  <si>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</si>
  <si>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</si>
  <si>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</si>
  <si>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</si>
  <si>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</si>
  <si>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</si>
  <si>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</si>
  <si>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</si>
  <si>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</si>
  <si>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</si>
  <si>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</si>
  <si>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</si>
  <si>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</si>
  <si>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</si>
  <si>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</si>
  <si>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</si>
  <si>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</si>
  <si>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</si>
  <si>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</si>
  <si>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</si>
  <si>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</si>
  <si>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</si>
  <si>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</si>
  <si>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</si>
  <si>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</si>
  <si>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</si>
  <si>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</si>
  <si>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</si>
  <si>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</si>
  <si>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</si>
  <si>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</si>
  <si>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</si>
  <si>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</si>
  <si>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</si>
  <si>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</si>
  <si>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</si>
  <si>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</si>
  <si>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</si>
  <si>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</si>
  <si>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</si>
  <si>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</si>
  <si>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</si>
  <si>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</si>
  <si>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</si>
  <si>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</si>
  <si>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</si>
  <si>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</si>
  <si>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</si>
  <si>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S0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</si>
  <si>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</si>
  <si>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</si>
  <si>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</si>
  <si>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</si>
  <si>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</si>
  <si>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</si>
  <si>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</si>
  <si>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</si>
  <si>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</si>
  <si>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</si>
  <si>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No incidents or observations during the survey period.</t>
  </si>
  <si>
    <t>Jacobs UK Ltd</t>
  </si>
  <si>
    <t>19 - London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</si>
</sst>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D71A2F8-5FDF-489B-B17E-E528729AC946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1707</c:v>
                </c:pt>
                <c:pt idx="1">
                  <c:v>78676</c:v>
                </c:pt>
                <c:pt idx="2">
                  <c:v>6497</c:v>
                </c:pt>
                <c:pt idx="3">
                  <c:v>665</c:v>
                </c:pt>
                <c:pt idx="4">
                  <c:v>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71</c:v>
                </c:pt>
                <c:pt idx="1">
                  <c:v>48</c:v>
                </c:pt>
                <c:pt idx="2">
                  <c:v>27</c:v>
                </c:pt>
                <c:pt idx="3">
                  <c:v>42</c:v>
                </c:pt>
                <c:pt idx="4">
                  <c:v>73</c:v>
                </c:pt>
                <c:pt idx="5">
                  <c:v>192</c:v>
                </c:pt>
                <c:pt idx="6">
                  <c:v>527</c:v>
                </c:pt>
                <c:pt idx="7">
                  <c:v>964</c:v>
                </c:pt>
                <c:pt idx="8">
                  <c:v>757</c:v>
                </c:pt>
                <c:pt idx="9">
                  <c:v>882</c:v>
                </c:pt>
                <c:pt idx="10">
                  <c:v>819</c:v>
                </c:pt>
                <c:pt idx="11">
                  <c:v>832</c:v>
                </c:pt>
                <c:pt idx="12">
                  <c:v>885</c:v>
                </c:pt>
                <c:pt idx="13">
                  <c:v>816</c:v>
                </c:pt>
                <c:pt idx="14">
                  <c:v>833</c:v>
                </c:pt>
                <c:pt idx="15">
                  <c:v>860</c:v>
                </c:pt>
                <c:pt idx="16">
                  <c:v>855</c:v>
                </c:pt>
                <c:pt idx="17">
                  <c:v>828</c:v>
                </c:pt>
                <c:pt idx="18">
                  <c:v>853</c:v>
                </c:pt>
                <c:pt idx="19">
                  <c:v>674</c:v>
                </c:pt>
                <c:pt idx="20">
                  <c:v>362</c:v>
                </c:pt>
                <c:pt idx="21">
                  <c:v>299</c:v>
                </c:pt>
                <c:pt idx="22">
                  <c:v>215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65</c:v>
                </c:pt>
                <c:pt idx="1">
                  <c:v>46</c:v>
                </c:pt>
                <c:pt idx="2">
                  <c:v>37</c:v>
                </c:pt>
                <c:pt idx="3">
                  <c:v>45</c:v>
                </c:pt>
                <c:pt idx="4">
                  <c:v>67</c:v>
                </c:pt>
                <c:pt idx="5">
                  <c:v>209</c:v>
                </c:pt>
                <c:pt idx="6">
                  <c:v>571</c:v>
                </c:pt>
                <c:pt idx="7">
                  <c:v>938</c:v>
                </c:pt>
                <c:pt idx="8">
                  <c:v>739</c:v>
                </c:pt>
                <c:pt idx="9">
                  <c:v>814</c:v>
                </c:pt>
                <c:pt idx="10">
                  <c:v>858</c:v>
                </c:pt>
                <c:pt idx="11">
                  <c:v>854</c:v>
                </c:pt>
                <c:pt idx="12">
                  <c:v>822</c:v>
                </c:pt>
                <c:pt idx="13">
                  <c:v>817</c:v>
                </c:pt>
                <c:pt idx="14">
                  <c:v>832</c:v>
                </c:pt>
                <c:pt idx="15">
                  <c:v>887</c:v>
                </c:pt>
                <c:pt idx="16">
                  <c:v>807</c:v>
                </c:pt>
                <c:pt idx="17">
                  <c:v>850</c:v>
                </c:pt>
                <c:pt idx="18">
                  <c:v>845</c:v>
                </c:pt>
                <c:pt idx="19">
                  <c:v>668</c:v>
                </c:pt>
                <c:pt idx="20">
                  <c:v>443</c:v>
                </c:pt>
                <c:pt idx="21">
                  <c:v>322</c:v>
                </c:pt>
                <c:pt idx="22">
                  <c:v>230</c:v>
                </c:pt>
                <c:pt idx="23">
                  <c:v>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72</c:v>
                </c:pt>
                <c:pt idx="1">
                  <c:v>49</c:v>
                </c:pt>
                <c:pt idx="2">
                  <c:v>45</c:v>
                </c:pt>
                <c:pt idx="3">
                  <c:v>36</c:v>
                </c:pt>
                <c:pt idx="4">
                  <c:v>80</c:v>
                </c:pt>
                <c:pt idx="5">
                  <c:v>170</c:v>
                </c:pt>
                <c:pt idx="6">
                  <c:v>554</c:v>
                </c:pt>
                <c:pt idx="7">
                  <c:v>907</c:v>
                </c:pt>
                <c:pt idx="8">
                  <c:v>719</c:v>
                </c:pt>
                <c:pt idx="9">
                  <c:v>832</c:v>
                </c:pt>
                <c:pt idx="10">
                  <c:v>869</c:v>
                </c:pt>
                <c:pt idx="11">
                  <c:v>854</c:v>
                </c:pt>
                <c:pt idx="12">
                  <c:v>848</c:v>
                </c:pt>
                <c:pt idx="13">
                  <c:v>881</c:v>
                </c:pt>
                <c:pt idx="14">
                  <c:v>862</c:v>
                </c:pt>
                <c:pt idx="15">
                  <c:v>835</c:v>
                </c:pt>
                <c:pt idx="16">
                  <c:v>859</c:v>
                </c:pt>
                <c:pt idx="17">
                  <c:v>786</c:v>
                </c:pt>
                <c:pt idx="18">
                  <c:v>878</c:v>
                </c:pt>
                <c:pt idx="19">
                  <c:v>736</c:v>
                </c:pt>
                <c:pt idx="20">
                  <c:v>505</c:v>
                </c:pt>
                <c:pt idx="21">
                  <c:v>338</c:v>
                </c:pt>
                <c:pt idx="22">
                  <c:v>271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57</c:v>
                </c:pt>
                <c:pt idx="1">
                  <c:v>53</c:v>
                </c:pt>
                <c:pt idx="2">
                  <c:v>41</c:v>
                </c:pt>
                <c:pt idx="3">
                  <c:v>59</c:v>
                </c:pt>
                <c:pt idx="4">
                  <c:v>77</c:v>
                </c:pt>
                <c:pt idx="5">
                  <c:v>165</c:v>
                </c:pt>
                <c:pt idx="6">
                  <c:v>452</c:v>
                </c:pt>
                <c:pt idx="7">
                  <c:v>921</c:v>
                </c:pt>
                <c:pt idx="8">
                  <c:v>794</c:v>
                </c:pt>
                <c:pt idx="9">
                  <c:v>873</c:v>
                </c:pt>
                <c:pt idx="10">
                  <c:v>913</c:v>
                </c:pt>
                <c:pt idx="11">
                  <c:v>833</c:v>
                </c:pt>
                <c:pt idx="12">
                  <c:v>773</c:v>
                </c:pt>
                <c:pt idx="13">
                  <c:v>845</c:v>
                </c:pt>
                <c:pt idx="14">
                  <c:v>852</c:v>
                </c:pt>
                <c:pt idx="15">
                  <c:v>866</c:v>
                </c:pt>
                <c:pt idx="16">
                  <c:v>875</c:v>
                </c:pt>
                <c:pt idx="17">
                  <c:v>911</c:v>
                </c:pt>
                <c:pt idx="18">
                  <c:v>906</c:v>
                </c:pt>
                <c:pt idx="19">
                  <c:v>761</c:v>
                </c:pt>
                <c:pt idx="20">
                  <c:v>444</c:v>
                </c:pt>
                <c:pt idx="21">
                  <c:v>339</c:v>
                </c:pt>
                <c:pt idx="22">
                  <c:v>288</c:v>
                </c:pt>
                <c:pt idx="23">
                  <c:v>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89</c:v>
                </c:pt>
                <c:pt idx="1">
                  <c:v>73</c:v>
                </c:pt>
                <c:pt idx="2">
                  <c:v>49</c:v>
                </c:pt>
                <c:pt idx="3">
                  <c:v>46</c:v>
                </c:pt>
                <c:pt idx="4">
                  <c:v>81</c:v>
                </c:pt>
                <c:pt idx="5">
                  <c:v>186</c:v>
                </c:pt>
                <c:pt idx="6">
                  <c:v>500</c:v>
                </c:pt>
                <c:pt idx="7">
                  <c:v>881</c:v>
                </c:pt>
                <c:pt idx="8">
                  <c:v>757</c:v>
                </c:pt>
                <c:pt idx="9">
                  <c:v>869</c:v>
                </c:pt>
                <c:pt idx="10">
                  <c:v>847</c:v>
                </c:pt>
                <c:pt idx="11">
                  <c:v>831</c:v>
                </c:pt>
                <c:pt idx="12">
                  <c:v>836</c:v>
                </c:pt>
                <c:pt idx="13">
                  <c:v>847</c:v>
                </c:pt>
                <c:pt idx="14">
                  <c:v>713</c:v>
                </c:pt>
                <c:pt idx="15">
                  <c:v>911</c:v>
                </c:pt>
                <c:pt idx="16">
                  <c:v>969</c:v>
                </c:pt>
                <c:pt idx="17">
                  <c:v>827</c:v>
                </c:pt>
                <c:pt idx="18">
                  <c:v>955</c:v>
                </c:pt>
                <c:pt idx="19">
                  <c:v>807</c:v>
                </c:pt>
                <c:pt idx="20">
                  <c:v>506</c:v>
                </c:pt>
                <c:pt idx="21">
                  <c:v>372</c:v>
                </c:pt>
                <c:pt idx="22">
                  <c:v>296</c:v>
                </c:pt>
                <c:pt idx="23">
                  <c:v>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145</c:v>
                </c:pt>
                <c:pt idx="1">
                  <c:v>104</c:v>
                </c:pt>
                <c:pt idx="2">
                  <c:v>96</c:v>
                </c:pt>
                <c:pt idx="3">
                  <c:v>83</c:v>
                </c:pt>
                <c:pt idx="4">
                  <c:v>63</c:v>
                </c:pt>
                <c:pt idx="5">
                  <c:v>104</c:v>
                </c:pt>
                <c:pt idx="6">
                  <c:v>201</c:v>
                </c:pt>
                <c:pt idx="7">
                  <c:v>412</c:v>
                </c:pt>
                <c:pt idx="8">
                  <c:v>727</c:v>
                </c:pt>
                <c:pt idx="9">
                  <c:v>961</c:v>
                </c:pt>
                <c:pt idx="10">
                  <c:v>903</c:v>
                </c:pt>
                <c:pt idx="11">
                  <c:v>902</c:v>
                </c:pt>
                <c:pt idx="12">
                  <c:v>885</c:v>
                </c:pt>
                <c:pt idx="13">
                  <c:v>917</c:v>
                </c:pt>
                <c:pt idx="14">
                  <c:v>837</c:v>
                </c:pt>
                <c:pt idx="15">
                  <c:v>840</c:v>
                </c:pt>
                <c:pt idx="16">
                  <c:v>808</c:v>
                </c:pt>
                <c:pt idx="17">
                  <c:v>812</c:v>
                </c:pt>
                <c:pt idx="18">
                  <c:v>784</c:v>
                </c:pt>
                <c:pt idx="19">
                  <c:v>666</c:v>
                </c:pt>
                <c:pt idx="20">
                  <c:v>413</c:v>
                </c:pt>
                <c:pt idx="21">
                  <c:v>349</c:v>
                </c:pt>
                <c:pt idx="22">
                  <c:v>311</c:v>
                </c:pt>
                <c:pt idx="23">
                  <c:v>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188</c:v>
                </c:pt>
                <c:pt idx="1">
                  <c:v>126</c:v>
                </c:pt>
                <c:pt idx="2">
                  <c:v>109</c:v>
                </c:pt>
                <c:pt idx="3">
                  <c:v>75</c:v>
                </c:pt>
                <c:pt idx="4">
                  <c:v>49</c:v>
                </c:pt>
                <c:pt idx="5">
                  <c:v>60</c:v>
                </c:pt>
                <c:pt idx="6">
                  <c:v>126</c:v>
                </c:pt>
                <c:pt idx="7">
                  <c:v>231</c:v>
                </c:pt>
                <c:pt idx="8">
                  <c:v>351</c:v>
                </c:pt>
                <c:pt idx="9">
                  <c:v>736</c:v>
                </c:pt>
                <c:pt idx="10">
                  <c:v>884</c:v>
                </c:pt>
                <c:pt idx="11">
                  <c:v>940</c:v>
                </c:pt>
                <c:pt idx="12">
                  <c:v>933</c:v>
                </c:pt>
                <c:pt idx="13">
                  <c:v>889</c:v>
                </c:pt>
                <c:pt idx="14">
                  <c:v>807</c:v>
                </c:pt>
                <c:pt idx="15">
                  <c:v>817</c:v>
                </c:pt>
                <c:pt idx="16">
                  <c:v>801</c:v>
                </c:pt>
                <c:pt idx="17">
                  <c:v>756</c:v>
                </c:pt>
                <c:pt idx="18">
                  <c:v>630</c:v>
                </c:pt>
                <c:pt idx="19">
                  <c:v>527</c:v>
                </c:pt>
                <c:pt idx="20">
                  <c:v>389</c:v>
                </c:pt>
                <c:pt idx="21">
                  <c:v>313</c:v>
                </c:pt>
                <c:pt idx="22">
                  <c:v>187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20</c:v>
                </c:pt>
                <c:pt idx="1">
                  <c:v>19</c:v>
                </c:pt>
                <c:pt idx="2">
                  <c:v>21</c:v>
                </c:pt>
                <c:pt idx="3">
                  <c:v>11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11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26</c:v>
                </c:pt>
                <c:pt idx="19">
                  <c:v>25</c:v>
                </c:pt>
                <c:pt idx="20">
                  <c:v>33</c:v>
                </c:pt>
                <c:pt idx="21">
                  <c:v>40</c:v>
                </c:pt>
                <c:pt idx="22">
                  <c:v>42</c:v>
                </c:pt>
                <c:pt idx="23">
                  <c:v>77</c:v>
                </c:pt>
                <c:pt idx="24">
                  <c:v>56</c:v>
                </c:pt>
                <c:pt idx="25">
                  <c:v>128</c:v>
                </c:pt>
                <c:pt idx="26">
                  <c:v>143</c:v>
                </c:pt>
                <c:pt idx="27">
                  <c:v>200</c:v>
                </c:pt>
                <c:pt idx="28">
                  <c:v>258</c:v>
                </c:pt>
                <c:pt idx="29">
                  <c:v>260</c:v>
                </c:pt>
                <c:pt idx="30">
                  <c:v>241</c:v>
                </c:pt>
                <c:pt idx="31">
                  <c:v>205</c:v>
                </c:pt>
                <c:pt idx="32">
                  <c:v>157</c:v>
                </c:pt>
                <c:pt idx="33">
                  <c:v>191</c:v>
                </c:pt>
                <c:pt idx="34">
                  <c:v>192</c:v>
                </c:pt>
                <c:pt idx="35">
                  <c:v>217</c:v>
                </c:pt>
                <c:pt idx="36">
                  <c:v>199</c:v>
                </c:pt>
                <c:pt idx="37">
                  <c:v>244</c:v>
                </c:pt>
                <c:pt idx="38">
                  <c:v>226</c:v>
                </c:pt>
                <c:pt idx="39">
                  <c:v>213</c:v>
                </c:pt>
                <c:pt idx="40">
                  <c:v>208</c:v>
                </c:pt>
                <c:pt idx="41">
                  <c:v>212</c:v>
                </c:pt>
                <c:pt idx="42">
                  <c:v>190</c:v>
                </c:pt>
                <c:pt idx="43">
                  <c:v>209</c:v>
                </c:pt>
                <c:pt idx="44">
                  <c:v>214</c:v>
                </c:pt>
                <c:pt idx="45">
                  <c:v>205</c:v>
                </c:pt>
                <c:pt idx="46">
                  <c:v>189</c:v>
                </c:pt>
                <c:pt idx="47">
                  <c:v>224</c:v>
                </c:pt>
                <c:pt idx="48">
                  <c:v>225</c:v>
                </c:pt>
                <c:pt idx="49">
                  <c:v>218</c:v>
                </c:pt>
                <c:pt idx="50">
                  <c:v>216</c:v>
                </c:pt>
                <c:pt idx="51">
                  <c:v>226</c:v>
                </c:pt>
                <c:pt idx="52">
                  <c:v>202</c:v>
                </c:pt>
                <c:pt idx="53">
                  <c:v>187</c:v>
                </c:pt>
                <c:pt idx="54">
                  <c:v>203</c:v>
                </c:pt>
                <c:pt idx="55">
                  <c:v>224</c:v>
                </c:pt>
                <c:pt idx="56">
                  <c:v>214</c:v>
                </c:pt>
                <c:pt idx="57">
                  <c:v>202</c:v>
                </c:pt>
                <c:pt idx="58">
                  <c:v>210</c:v>
                </c:pt>
                <c:pt idx="59">
                  <c:v>207</c:v>
                </c:pt>
                <c:pt idx="60">
                  <c:v>202</c:v>
                </c:pt>
                <c:pt idx="61">
                  <c:v>220</c:v>
                </c:pt>
                <c:pt idx="62">
                  <c:v>213</c:v>
                </c:pt>
                <c:pt idx="63">
                  <c:v>225</c:v>
                </c:pt>
                <c:pt idx="64">
                  <c:v>228</c:v>
                </c:pt>
                <c:pt idx="65">
                  <c:v>226</c:v>
                </c:pt>
                <c:pt idx="66">
                  <c:v>191</c:v>
                </c:pt>
                <c:pt idx="67">
                  <c:v>210</c:v>
                </c:pt>
                <c:pt idx="68">
                  <c:v>220</c:v>
                </c:pt>
                <c:pt idx="69">
                  <c:v>204</c:v>
                </c:pt>
                <c:pt idx="70">
                  <c:v>200</c:v>
                </c:pt>
                <c:pt idx="71">
                  <c:v>204</c:v>
                </c:pt>
                <c:pt idx="72">
                  <c:v>211</c:v>
                </c:pt>
                <c:pt idx="73">
                  <c:v>228</c:v>
                </c:pt>
                <c:pt idx="74">
                  <c:v>231</c:v>
                </c:pt>
                <c:pt idx="75">
                  <c:v>183</c:v>
                </c:pt>
                <c:pt idx="76">
                  <c:v>195</c:v>
                </c:pt>
                <c:pt idx="77">
                  <c:v>194</c:v>
                </c:pt>
                <c:pt idx="78">
                  <c:v>164</c:v>
                </c:pt>
                <c:pt idx="79">
                  <c:v>121</c:v>
                </c:pt>
                <c:pt idx="80">
                  <c:v>112</c:v>
                </c:pt>
                <c:pt idx="81">
                  <c:v>96</c:v>
                </c:pt>
                <c:pt idx="82">
                  <c:v>73</c:v>
                </c:pt>
                <c:pt idx="83">
                  <c:v>81</c:v>
                </c:pt>
                <c:pt idx="84">
                  <c:v>76</c:v>
                </c:pt>
                <c:pt idx="85">
                  <c:v>90</c:v>
                </c:pt>
                <c:pt idx="86">
                  <c:v>78</c:v>
                </c:pt>
                <c:pt idx="87">
                  <c:v>55</c:v>
                </c:pt>
                <c:pt idx="88">
                  <c:v>68</c:v>
                </c:pt>
                <c:pt idx="89">
                  <c:v>66</c:v>
                </c:pt>
                <c:pt idx="90">
                  <c:v>34</c:v>
                </c:pt>
                <c:pt idx="91">
                  <c:v>47</c:v>
                </c:pt>
                <c:pt idx="92">
                  <c:v>38</c:v>
                </c:pt>
                <c:pt idx="93">
                  <c:v>23</c:v>
                </c:pt>
                <c:pt idx="94">
                  <c:v>17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16</c:v>
                </c:pt>
                <c:pt idx="1">
                  <c:v>19</c:v>
                </c:pt>
                <c:pt idx="2">
                  <c:v>12</c:v>
                </c:pt>
                <c:pt idx="3">
                  <c:v>18</c:v>
                </c:pt>
                <c:pt idx="4">
                  <c:v>12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13</c:v>
                </c:pt>
                <c:pt idx="10">
                  <c:v>0</c:v>
                </c:pt>
                <c:pt idx="11">
                  <c:v>13</c:v>
                </c:pt>
                <c:pt idx="12">
                  <c:v>9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12</c:v>
                </c:pt>
                <c:pt idx="18">
                  <c:v>21</c:v>
                </c:pt>
                <c:pt idx="19">
                  <c:v>27</c:v>
                </c:pt>
                <c:pt idx="20">
                  <c:v>25</c:v>
                </c:pt>
                <c:pt idx="21">
                  <c:v>42</c:v>
                </c:pt>
                <c:pt idx="22">
                  <c:v>61</c:v>
                </c:pt>
                <c:pt idx="23">
                  <c:v>81</c:v>
                </c:pt>
                <c:pt idx="24">
                  <c:v>74</c:v>
                </c:pt>
                <c:pt idx="25">
                  <c:v>120</c:v>
                </c:pt>
                <c:pt idx="26">
                  <c:v>158</c:v>
                </c:pt>
                <c:pt idx="27">
                  <c:v>219</c:v>
                </c:pt>
                <c:pt idx="28">
                  <c:v>245</c:v>
                </c:pt>
                <c:pt idx="29">
                  <c:v>266</c:v>
                </c:pt>
                <c:pt idx="30">
                  <c:v>225</c:v>
                </c:pt>
                <c:pt idx="31">
                  <c:v>202</c:v>
                </c:pt>
                <c:pt idx="32">
                  <c:v>170</c:v>
                </c:pt>
                <c:pt idx="33">
                  <c:v>157</c:v>
                </c:pt>
                <c:pt idx="34">
                  <c:v>207</c:v>
                </c:pt>
                <c:pt idx="35">
                  <c:v>205</c:v>
                </c:pt>
                <c:pt idx="36">
                  <c:v>174</c:v>
                </c:pt>
                <c:pt idx="37">
                  <c:v>207</c:v>
                </c:pt>
                <c:pt idx="38">
                  <c:v>210</c:v>
                </c:pt>
                <c:pt idx="39">
                  <c:v>223</c:v>
                </c:pt>
                <c:pt idx="40">
                  <c:v>218</c:v>
                </c:pt>
                <c:pt idx="41">
                  <c:v>232</c:v>
                </c:pt>
                <c:pt idx="42">
                  <c:v>225</c:v>
                </c:pt>
                <c:pt idx="43">
                  <c:v>183</c:v>
                </c:pt>
                <c:pt idx="44">
                  <c:v>198</c:v>
                </c:pt>
                <c:pt idx="45">
                  <c:v>221</c:v>
                </c:pt>
                <c:pt idx="46">
                  <c:v>217</c:v>
                </c:pt>
                <c:pt idx="47">
                  <c:v>218</c:v>
                </c:pt>
                <c:pt idx="48">
                  <c:v>185</c:v>
                </c:pt>
                <c:pt idx="49">
                  <c:v>190</c:v>
                </c:pt>
                <c:pt idx="50">
                  <c:v>217</c:v>
                </c:pt>
                <c:pt idx="51">
                  <c:v>230</c:v>
                </c:pt>
                <c:pt idx="52">
                  <c:v>205</c:v>
                </c:pt>
                <c:pt idx="53">
                  <c:v>208</c:v>
                </c:pt>
                <c:pt idx="54">
                  <c:v>222</c:v>
                </c:pt>
                <c:pt idx="55">
                  <c:v>182</c:v>
                </c:pt>
                <c:pt idx="56">
                  <c:v>206</c:v>
                </c:pt>
                <c:pt idx="57">
                  <c:v>205</c:v>
                </c:pt>
                <c:pt idx="58">
                  <c:v>217</c:v>
                </c:pt>
                <c:pt idx="59">
                  <c:v>204</c:v>
                </c:pt>
                <c:pt idx="60">
                  <c:v>225</c:v>
                </c:pt>
                <c:pt idx="61">
                  <c:v>217</c:v>
                </c:pt>
                <c:pt idx="62">
                  <c:v>219</c:v>
                </c:pt>
                <c:pt idx="63">
                  <c:v>226</c:v>
                </c:pt>
                <c:pt idx="64">
                  <c:v>212</c:v>
                </c:pt>
                <c:pt idx="65">
                  <c:v>200</c:v>
                </c:pt>
                <c:pt idx="66">
                  <c:v>199</c:v>
                </c:pt>
                <c:pt idx="67">
                  <c:v>196</c:v>
                </c:pt>
                <c:pt idx="68">
                  <c:v>191</c:v>
                </c:pt>
                <c:pt idx="69">
                  <c:v>212</c:v>
                </c:pt>
                <c:pt idx="70">
                  <c:v>218</c:v>
                </c:pt>
                <c:pt idx="71">
                  <c:v>229</c:v>
                </c:pt>
                <c:pt idx="72">
                  <c:v>201</c:v>
                </c:pt>
                <c:pt idx="73">
                  <c:v>225</c:v>
                </c:pt>
                <c:pt idx="74">
                  <c:v>211</c:v>
                </c:pt>
                <c:pt idx="75">
                  <c:v>208</c:v>
                </c:pt>
                <c:pt idx="76">
                  <c:v>208</c:v>
                </c:pt>
                <c:pt idx="77">
                  <c:v>159</c:v>
                </c:pt>
                <c:pt idx="78">
                  <c:v>154</c:v>
                </c:pt>
                <c:pt idx="79">
                  <c:v>147</c:v>
                </c:pt>
                <c:pt idx="80">
                  <c:v>132</c:v>
                </c:pt>
                <c:pt idx="81">
                  <c:v>113</c:v>
                </c:pt>
                <c:pt idx="82">
                  <c:v>100</c:v>
                </c:pt>
                <c:pt idx="83">
                  <c:v>98</c:v>
                </c:pt>
                <c:pt idx="84">
                  <c:v>97</c:v>
                </c:pt>
                <c:pt idx="85">
                  <c:v>78</c:v>
                </c:pt>
                <c:pt idx="86">
                  <c:v>79</c:v>
                </c:pt>
                <c:pt idx="87">
                  <c:v>68</c:v>
                </c:pt>
                <c:pt idx="88">
                  <c:v>73</c:v>
                </c:pt>
                <c:pt idx="89">
                  <c:v>73</c:v>
                </c:pt>
                <c:pt idx="90">
                  <c:v>46</c:v>
                </c:pt>
                <c:pt idx="91">
                  <c:v>38</c:v>
                </c:pt>
                <c:pt idx="92">
                  <c:v>38</c:v>
                </c:pt>
                <c:pt idx="93">
                  <c:v>40</c:v>
                </c:pt>
                <c:pt idx="94">
                  <c:v>30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21</c:v>
                </c:pt>
                <c:pt idx="1">
                  <c:v>20</c:v>
                </c:pt>
                <c:pt idx="2">
                  <c:v>14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15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10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18</c:v>
                </c:pt>
                <c:pt idx="21">
                  <c:v>32</c:v>
                </c:pt>
                <c:pt idx="22">
                  <c:v>56</c:v>
                </c:pt>
                <c:pt idx="23">
                  <c:v>64</c:v>
                </c:pt>
                <c:pt idx="24">
                  <c:v>60</c:v>
                </c:pt>
                <c:pt idx="25">
                  <c:v>122</c:v>
                </c:pt>
                <c:pt idx="26">
                  <c:v>157</c:v>
                </c:pt>
                <c:pt idx="27">
                  <c:v>215</c:v>
                </c:pt>
                <c:pt idx="28">
                  <c:v>243</c:v>
                </c:pt>
                <c:pt idx="29">
                  <c:v>252</c:v>
                </c:pt>
                <c:pt idx="30">
                  <c:v>243</c:v>
                </c:pt>
                <c:pt idx="31">
                  <c:v>169</c:v>
                </c:pt>
                <c:pt idx="32">
                  <c:v>134</c:v>
                </c:pt>
                <c:pt idx="33">
                  <c:v>195</c:v>
                </c:pt>
                <c:pt idx="34">
                  <c:v>224</c:v>
                </c:pt>
                <c:pt idx="35">
                  <c:v>166</c:v>
                </c:pt>
                <c:pt idx="36">
                  <c:v>183</c:v>
                </c:pt>
                <c:pt idx="37">
                  <c:v>195</c:v>
                </c:pt>
                <c:pt idx="38">
                  <c:v>219</c:v>
                </c:pt>
                <c:pt idx="39">
                  <c:v>235</c:v>
                </c:pt>
                <c:pt idx="40">
                  <c:v>213</c:v>
                </c:pt>
                <c:pt idx="41">
                  <c:v>225</c:v>
                </c:pt>
                <c:pt idx="42">
                  <c:v>208</c:v>
                </c:pt>
                <c:pt idx="43">
                  <c:v>223</c:v>
                </c:pt>
                <c:pt idx="44">
                  <c:v>202</c:v>
                </c:pt>
                <c:pt idx="45">
                  <c:v>219</c:v>
                </c:pt>
                <c:pt idx="46">
                  <c:v>216</c:v>
                </c:pt>
                <c:pt idx="47">
                  <c:v>217</c:v>
                </c:pt>
                <c:pt idx="48">
                  <c:v>202</c:v>
                </c:pt>
                <c:pt idx="49">
                  <c:v>224</c:v>
                </c:pt>
                <c:pt idx="50">
                  <c:v>219</c:v>
                </c:pt>
                <c:pt idx="51">
                  <c:v>203</c:v>
                </c:pt>
                <c:pt idx="52">
                  <c:v>180</c:v>
                </c:pt>
                <c:pt idx="53">
                  <c:v>246</c:v>
                </c:pt>
                <c:pt idx="54">
                  <c:v>227</c:v>
                </c:pt>
                <c:pt idx="55">
                  <c:v>228</c:v>
                </c:pt>
                <c:pt idx="56">
                  <c:v>185</c:v>
                </c:pt>
                <c:pt idx="57">
                  <c:v>209</c:v>
                </c:pt>
                <c:pt idx="58">
                  <c:v>237</c:v>
                </c:pt>
                <c:pt idx="59">
                  <c:v>231</c:v>
                </c:pt>
                <c:pt idx="60">
                  <c:v>217</c:v>
                </c:pt>
                <c:pt idx="61">
                  <c:v>206</c:v>
                </c:pt>
                <c:pt idx="62">
                  <c:v>214</c:v>
                </c:pt>
                <c:pt idx="63">
                  <c:v>198</c:v>
                </c:pt>
                <c:pt idx="64">
                  <c:v>206</c:v>
                </c:pt>
                <c:pt idx="65">
                  <c:v>206</c:v>
                </c:pt>
                <c:pt idx="66">
                  <c:v>227</c:v>
                </c:pt>
                <c:pt idx="67">
                  <c:v>220</c:v>
                </c:pt>
                <c:pt idx="68">
                  <c:v>219</c:v>
                </c:pt>
                <c:pt idx="69">
                  <c:v>176</c:v>
                </c:pt>
                <c:pt idx="70">
                  <c:v>230</c:v>
                </c:pt>
                <c:pt idx="71">
                  <c:v>161</c:v>
                </c:pt>
                <c:pt idx="72">
                  <c:v>210</c:v>
                </c:pt>
                <c:pt idx="73">
                  <c:v>227</c:v>
                </c:pt>
                <c:pt idx="74">
                  <c:v>203</c:v>
                </c:pt>
                <c:pt idx="75">
                  <c:v>238</c:v>
                </c:pt>
                <c:pt idx="76">
                  <c:v>247</c:v>
                </c:pt>
                <c:pt idx="77">
                  <c:v>160</c:v>
                </c:pt>
                <c:pt idx="78">
                  <c:v>174</c:v>
                </c:pt>
                <c:pt idx="79">
                  <c:v>155</c:v>
                </c:pt>
                <c:pt idx="80">
                  <c:v>135</c:v>
                </c:pt>
                <c:pt idx="81">
                  <c:v>127</c:v>
                </c:pt>
                <c:pt idx="82">
                  <c:v>133</c:v>
                </c:pt>
                <c:pt idx="83">
                  <c:v>110</c:v>
                </c:pt>
                <c:pt idx="84">
                  <c:v>106</c:v>
                </c:pt>
                <c:pt idx="85">
                  <c:v>78</c:v>
                </c:pt>
                <c:pt idx="86">
                  <c:v>73</c:v>
                </c:pt>
                <c:pt idx="87">
                  <c:v>81</c:v>
                </c:pt>
                <c:pt idx="88">
                  <c:v>74</c:v>
                </c:pt>
                <c:pt idx="89">
                  <c:v>83</c:v>
                </c:pt>
                <c:pt idx="90">
                  <c:v>78</c:v>
                </c:pt>
                <c:pt idx="91">
                  <c:v>36</c:v>
                </c:pt>
                <c:pt idx="92">
                  <c:v>46</c:v>
                </c:pt>
                <c:pt idx="93">
                  <c:v>37</c:v>
                </c:pt>
                <c:pt idx="94">
                  <c:v>33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24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16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19</c:v>
                </c:pt>
                <c:pt idx="16">
                  <c:v>10</c:v>
                </c:pt>
                <c:pt idx="17">
                  <c:v>13</c:v>
                </c:pt>
                <c:pt idx="18">
                  <c:v>24</c:v>
                </c:pt>
                <c:pt idx="19">
                  <c:v>30</c:v>
                </c:pt>
                <c:pt idx="20">
                  <c:v>28</c:v>
                </c:pt>
                <c:pt idx="21">
                  <c:v>41</c:v>
                </c:pt>
                <c:pt idx="22">
                  <c:v>48</c:v>
                </c:pt>
                <c:pt idx="23">
                  <c:v>48</c:v>
                </c:pt>
                <c:pt idx="24">
                  <c:v>67</c:v>
                </c:pt>
                <c:pt idx="25">
                  <c:v>104</c:v>
                </c:pt>
                <c:pt idx="26">
                  <c:v>136</c:v>
                </c:pt>
                <c:pt idx="27">
                  <c:v>145</c:v>
                </c:pt>
                <c:pt idx="28">
                  <c:v>232</c:v>
                </c:pt>
                <c:pt idx="29">
                  <c:v>264</c:v>
                </c:pt>
                <c:pt idx="30">
                  <c:v>240</c:v>
                </c:pt>
                <c:pt idx="31">
                  <c:v>185</c:v>
                </c:pt>
                <c:pt idx="32">
                  <c:v>144</c:v>
                </c:pt>
                <c:pt idx="33">
                  <c:v>191</c:v>
                </c:pt>
                <c:pt idx="34">
                  <c:v>207</c:v>
                </c:pt>
                <c:pt idx="35">
                  <c:v>252</c:v>
                </c:pt>
                <c:pt idx="36">
                  <c:v>201</c:v>
                </c:pt>
                <c:pt idx="37">
                  <c:v>233</c:v>
                </c:pt>
                <c:pt idx="38">
                  <c:v>231</c:v>
                </c:pt>
                <c:pt idx="39">
                  <c:v>208</c:v>
                </c:pt>
                <c:pt idx="40">
                  <c:v>231</c:v>
                </c:pt>
                <c:pt idx="41">
                  <c:v>250</c:v>
                </c:pt>
                <c:pt idx="42">
                  <c:v>223</c:v>
                </c:pt>
                <c:pt idx="43">
                  <c:v>209</c:v>
                </c:pt>
                <c:pt idx="44">
                  <c:v>200</c:v>
                </c:pt>
                <c:pt idx="45">
                  <c:v>191</c:v>
                </c:pt>
                <c:pt idx="46">
                  <c:v>225</c:v>
                </c:pt>
                <c:pt idx="47">
                  <c:v>217</c:v>
                </c:pt>
                <c:pt idx="48">
                  <c:v>198</c:v>
                </c:pt>
                <c:pt idx="49">
                  <c:v>186</c:v>
                </c:pt>
                <c:pt idx="50">
                  <c:v>201</c:v>
                </c:pt>
                <c:pt idx="51">
                  <c:v>188</c:v>
                </c:pt>
                <c:pt idx="52">
                  <c:v>223</c:v>
                </c:pt>
                <c:pt idx="53">
                  <c:v>214</c:v>
                </c:pt>
                <c:pt idx="54">
                  <c:v>189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211</c:v>
                </c:pt>
                <c:pt idx="59">
                  <c:v>203</c:v>
                </c:pt>
                <c:pt idx="60">
                  <c:v>183</c:v>
                </c:pt>
                <c:pt idx="61">
                  <c:v>228</c:v>
                </c:pt>
                <c:pt idx="62">
                  <c:v>225</c:v>
                </c:pt>
                <c:pt idx="63">
                  <c:v>230</c:v>
                </c:pt>
                <c:pt idx="64">
                  <c:v>220</c:v>
                </c:pt>
                <c:pt idx="65">
                  <c:v>205</c:v>
                </c:pt>
                <c:pt idx="66">
                  <c:v>223</c:v>
                </c:pt>
                <c:pt idx="67">
                  <c:v>227</c:v>
                </c:pt>
                <c:pt idx="68">
                  <c:v>223</c:v>
                </c:pt>
                <c:pt idx="69">
                  <c:v>235</c:v>
                </c:pt>
                <c:pt idx="70">
                  <c:v>235</c:v>
                </c:pt>
                <c:pt idx="71">
                  <c:v>218</c:v>
                </c:pt>
                <c:pt idx="72">
                  <c:v>224</c:v>
                </c:pt>
                <c:pt idx="73">
                  <c:v>226</c:v>
                </c:pt>
                <c:pt idx="74">
                  <c:v>216</c:v>
                </c:pt>
                <c:pt idx="75">
                  <c:v>240</c:v>
                </c:pt>
                <c:pt idx="76">
                  <c:v>246</c:v>
                </c:pt>
                <c:pt idx="77">
                  <c:v>182</c:v>
                </c:pt>
                <c:pt idx="78">
                  <c:v>167</c:v>
                </c:pt>
                <c:pt idx="79">
                  <c:v>166</c:v>
                </c:pt>
                <c:pt idx="80">
                  <c:v>117</c:v>
                </c:pt>
                <c:pt idx="81">
                  <c:v>120</c:v>
                </c:pt>
                <c:pt idx="82">
                  <c:v>99</c:v>
                </c:pt>
                <c:pt idx="83">
                  <c:v>108</c:v>
                </c:pt>
                <c:pt idx="84">
                  <c:v>94</c:v>
                </c:pt>
                <c:pt idx="85">
                  <c:v>86</c:v>
                </c:pt>
                <c:pt idx="86">
                  <c:v>73</c:v>
                </c:pt>
                <c:pt idx="87">
                  <c:v>86</c:v>
                </c:pt>
                <c:pt idx="88">
                  <c:v>91</c:v>
                </c:pt>
                <c:pt idx="89">
                  <c:v>74</c:v>
                </c:pt>
                <c:pt idx="90">
                  <c:v>62</c:v>
                </c:pt>
                <c:pt idx="91">
                  <c:v>61</c:v>
                </c:pt>
                <c:pt idx="92">
                  <c:v>59</c:v>
                </c:pt>
                <c:pt idx="93">
                  <c:v>46</c:v>
                </c:pt>
                <c:pt idx="94">
                  <c:v>43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24</c:v>
                </c:pt>
                <c:pt idx="1">
                  <c:v>29</c:v>
                </c:pt>
                <c:pt idx="2">
                  <c:v>11</c:v>
                </c:pt>
                <c:pt idx="3">
                  <c:v>25</c:v>
                </c:pt>
                <c:pt idx="4">
                  <c:v>22</c:v>
                </c:pt>
                <c:pt idx="5">
                  <c:v>17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15</c:v>
                </c:pt>
                <c:pt idx="16">
                  <c:v>11</c:v>
                </c:pt>
                <c:pt idx="17">
                  <c:v>21</c:v>
                </c:pt>
                <c:pt idx="18">
                  <c:v>25</c:v>
                </c:pt>
                <c:pt idx="19">
                  <c:v>24</c:v>
                </c:pt>
                <c:pt idx="20">
                  <c:v>30</c:v>
                </c:pt>
                <c:pt idx="21">
                  <c:v>41</c:v>
                </c:pt>
                <c:pt idx="22">
                  <c:v>49</c:v>
                </c:pt>
                <c:pt idx="23">
                  <c:v>66</c:v>
                </c:pt>
                <c:pt idx="24">
                  <c:v>74</c:v>
                </c:pt>
                <c:pt idx="25">
                  <c:v>99</c:v>
                </c:pt>
                <c:pt idx="26">
                  <c:v>124</c:v>
                </c:pt>
                <c:pt idx="27">
                  <c:v>203</c:v>
                </c:pt>
                <c:pt idx="28">
                  <c:v>244</c:v>
                </c:pt>
                <c:pt idx="29">
                  <c:v>215</c:v>
                </c:pt>
                <c:pt idx="30">
                  <c:v>228</c:v>
                </c:pt>
                <c:pt idx="31">
                  <c:v>194</c:v>
                </c:pt>
                <c:pt idx="32">
                  <c:v>185</c:v>
                </c:pt>
                <c:pt idx="33">
                  <c:v>154</c:v>
                </c:pt>
                <c:pt idx="34">
                  <c:v>201</c:v>
                </c:pt>
                <c:pt idx="35">
                  <c:v>217</c:v>
                </c:pt>
                <c:pt idx="36">
                  <c:v>209</c:v>
                </c:pt>
                <c:pt idx="37">
                  <c:v>227</c:v>
                </c:pt>
                <c:pt idx="38">
                  <c:v>232</c:v>
                </c:pt>
                <c:pt idx="39">
                  <c:v>201</c:v>
                </c:pt>
                <c:pt idx="40">
                  <c:v>224</c:v>
                </c:pt>
                <c:pt idx="41">
                  <c:v>215</c:v>
                </c:pt>
                <c:pt idx="42">
                  <c:v>204</c:v>
                </c:pt>
                <c:pt idx="43">
                  <c:v>204</c:v>
                </c:pt>
                <c:pt idx="44">
                  <c:v>220</c:v>
                </c:pt>
                <c:pt idx="45">
                  <c:v>224</c:v>
                </c:pt>
                <c:pt idx="46">
                  <c:v>209</c:v>
                </c:pt>
                <c:pt idx="47">
                  <c:v>178</c:v>
                </c:pt>
                <c:pt idx="48">
                  <c:v>212</c:v>
                </c:pt>
                <c:pt idx="49">
                  <c:v>207</c:v>
                </c:pt>
                <c:pt idx="50">
                  <c:v>210</c:v>
                </c:pt>
                <c:pt idx="51">
                  <c:v>207</c:v>
                </c:pt>
                <c:pt idx="52">
                  <c:v>215</c:v>
                </c:pt>
                <c:pt idx="53">
                  <c:v>208</c:v>
                </c:pt>
                <c:pt idx="54">
                  <c:v>196</c:v>
                </c:pt>
                <c:pt idx="55">
                  <c:v>228</c:v>
                </c:pt>
                <c:pt idx="56">
                  <c:v>146</c:v>
                </c:pt>
                <c:pt idx="57">
                  <c:v>124</c:v>
                </c:pt>
                <c:pt idx="58">
                  <c:v>236</c:v>
                </c:pt>
                <c:pt idx="59">
                  <c:v>207</c:v>
                </c:pt>
                <c:pt idx="60">
                  <c:v>233</c:v>
                </c:pt>
                <c:pt idx="61">
                  <c:v>230</c:v>
                </c:pt>
                <c:pt idx="62">
                  <c:v>225</c:v>
                </c:pt>
                <c:pt idx="63">
                  <c:v>223</c:v>
                </c:pt>
                <c:pt idx="64">
                  <c:v>278</c:v>
                </c:pt>
                <c:pt idx="65">
                  <c:v>238</c:v>
                </c:pt>
                <c:pt idx="66">
                  <c:v>223</c:v>
                </c:pt>
                <c:pt idx="67">
                  <c:v>230</c:v>
                </c:pt>
                <c:pt idx="68">
                  <c:v>192</c:v>
                </c:pt>
                <c:pt idx="69">
                  <c:v>206</c:v>
                </c:pt>
                <c:pt idx="70">
                  <c:v>223</c:v>
                </c:pt>
                <c:pt idx="71">
                  <c:v>206</c:v>
                </c:pt>
                <c:pt idx="72">
                  <c:v>231</c:v>
                </c:pt>
                <c:pt idx="73">
                  <c:v>230</c:v>
                </c:pt>
                <c:pt idx="74">
                  <c:v>245</c:v>
                </c:pt>
                <c:pt idx="75">
                  <c:v>249</c:v>
                </c:pt>
                <c:pt idx="76">
                  <c:v>244</c:v>
                </c:pt>
                <c:pt idx="77">
                  <c:v>208</c:v>
                </c:pt>
                <c:pt idx="78">
                  <c:v>180</c:v>
                </c:pt>
                <c:pt idx="79">
                  <c:v>175</c:v>
                </c:pt>
                <c:pt idx="80">
                  <c:v>134</c:v>
                </c:pt>
                <c:pt idx="81">
                  <c:v>147</c:v>
                </c:pt>
                <c:pt idx="82">
                  <c:v>117</c:v>
                </c:pt>
                <c:pt idx="83">
                  <c:v>108</c:v>
                </c:pt>
                <c:pt idx="84">
                  <c:v>88</c:v>
                </c:pt>
                <c:pt idx="85">
                  <c:v>101</c:v>
                </c:pt>
                <c:pt idx="86">
                  <c:v>95</c:v>
                </c:pt>
                <c:pt idx="87">
                  <c:v>88</c:v>
                </c:pt>
                <c:pt idx="88">
                  <c:v>73</c:v>
                </c:pt>
                <c:pt idx="89">
                  <c:v>88</c:v>
                </c:pt>
                <c:pt idx="90">
                  <c:v>68</c:v>
                </c:pt>
                <c:pt idx="91">
                  <c:v>67</c:v>
                </c:pt>
                <c:pt idx="92">
                  <c:v>72</c:v>
                </c:pt>
                <c:pt idx="93">
                  <c:v>56</c:v>
                </c:pt>
                <c:pt idx="94">
                  <c:v>57</c:v>
                </c:pt>
                <c:pt idx="95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45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26</c:v>
                </c:pt>
                <c:pt idx="5">
                  <c:v>36</c:v>
                </c:pt>
                <c:pt idx="6">
                  <c:v>22</c:v>
                </c:pt>
                <c:pt idx="7">
                  <c:v>20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21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18</c:v>
                </c:pt>
                <c:pt idx="16">
                  <c:v>12</c:v>
                </c:pt>
                <c:pt idx="17">
                  <c:v>11</c:v>
                </c:pt>
                <c:pt idx="18">
                  <c:v>19</c:v>
                </c:pt>
                <c:pt idx="19">
                  <c:v>21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34</c:v>
                </c:pt>
                <c:pt idx="24">
                  <c:v>26</c:v>
                </c:pt>
                <c:pt idx="25">
                  <c:v>47</c:v>
                </c:pt>
                <c:pt idx="26">
                  <c:v>54</c:v>
                </c:pt>
                <c:pt idx="27">
                  <c:v>74</c:v>
                </c:pt>
                <c:pt idx="28">
                  <c:v>63</c:v>
                </c:pt>
                <c:pt idx="29">
                  <c:v>90</c:v>
                </c:pt>
                <c:pt idx="30">
                  <c:v>120</c:v>
                </c:pt>
                <c:pt idx="31">
                  <c:v>139</c:v>
                </c:pt>
                <c:pt idx="32">
                  <c:v>108</c:v>
                </c:pt>
                <c:pt idx="33">
                  <c:v>159</c:v>
                </c:pt>
                <c:pt idx="34">
                  <c:v>215</c:v>
                </c:pt>
                <c:pt idx="35">
                  <c:v>245</c:v>
                </c:pt>
                <c:pt idx="36">
                  <c:v>228</c:v>
                </c:pt>
                <c:pt idx="37">
                  <c:v>238</c:v>
                </c:pt>
                <c:pt idx="38">
                  <c:v>256</c:v>
                </c:pt>
                <c:pt idx="39">
                  <c:v>239</c:v>
                </c:pt>
                <c:pt idx="40">
                  <c:v>220</c:v>
                </c:pt>
                <c:pt idx="41">
                  <c:v>234</c:v>
                </c:pt>
                <c:pt idx="42">
                  <c:v>234</c:v>
                </c:pt>
                <c:pt idx="43">
                  <c:v>215</c:v>
                </c:pt>
                <c:pt idx="44">
                  <c:v>231</c:v>
                </c:pt>
                <c:pt idx="45">
                  <c:v>230</c:v>
                </c:pt>
                <c:pt idx="46">
                  <c:v>212</c:v>
                </c:pt>
                <c:pt idx="47">
                  <c:v>229</c:v>
                </c:pt>
                <c:pt idx="48">
                  <c:v>221</c:v>
                </c:pt>
                <c:pt idx="49">
                  <c:v>208</c:v>
                </c:pt>
                <c:pt idx="50">
                  <c:v>235</c:v>
                </c:pt>
                <c:pt idx="51">
                  <c:v>221</c:v>
                </c:pt>
                <c:pt idx="52">
                  <c:v>231</c:v>
                </c:pt>
                <c:pt idx="53">
                  <c:v>228</c:v>
                </c:pt>
                <c:pt idx="54">
                  <c:v>217</c:v>
                </c:pt>
                <c:pt idx="55">
                  <c:v>241</c:v>
                </c:pt>
                <c:pt idx="56">
                  <c:v>207</c:v>
                </c:pt>
                <c:pt idx="57">
                  <c:v>214</c:v>
                </c:pt>
                <c:pt idx="58">
                  <c:v>241</c:v>
                </c:pt>
                <c:pt idx="59">
                  <c:v>175</c:v>
                </c:pt>
                <c:pt idx="60">
                  <c:v>204</c:v>
                </c:pt>
                <c:pt idx="61">
                  <c:v>211</c:v>
                </c:pt>
                <c:pt idx="62">
                  <c:v>196</c:v>
                </c:pt>
                <c:pt idx="63">
                  <c:v>229</c:v>
                </c:pt>
                <c:pt idx="64">
                  <c:v>201</c:v>
                </c:pt>
                <c:pt idx="65">
                  <c:v>190</c:v>
                </c:pt>
                <c:pt idx="66">
                  <c:v>199</c:v>
                </c:pt>
                <c:pt idx="67">
                  <c:v>218</c:v>
                </c:pt>
                <c:pt idx="68">
                  <c:v>195</c:v>
                </c:pt>
                <c:pt idx="69">
                  <c:v>214</c:v>
                </c:pt>
                <c:pt idx="70">
                  <c:v>214</c:v>
                </c:pt>
                <c:pt idx="71">
                  <c:v>189</c:v>
                </c:pt>
                <c:pt idx="72">
                  <c:v>207</c:v>
                </c:pt>
                <c:pt idx="73">
                  <c:v>200</c:v>
                </c:pt>
                <c:pt idx="74">
                  <c:v>201</c:v>
                </c:pt>
                <c:pt idx="75">
                  <c:v>176</c:v>
                </c:pt>
                <c:pt idx="76">
                  <c:v>196</c:v>
                </c:pt>
                <c:pt idx="77">
                  <c:v>164</c:v>
                </c:pt>
                <c:pt idx="78">
                  <c:v>171</c:v>
                </c:pt>
                <c:pt idx="79">
                  <c:v>135</c:v>
                </c:pt>
                <c:pt idx="80">
                  <c:v>125</c:v>
                </c:pt>
                <c:pt idx="81">
                  <c:v>103</c:v>
                </c:pt>
                <c:pt idx="82">
                  <c:v>93</c:v>
                </c:pt>
                <c:pt idx="83">
                  <c:v>92</c:v>
                </c:pt>
                <c:pt idx="84">
                  <c:v>82</c:v>
                </c:pt>
                <c:pt idx="85">
                  <c:v>87</c:v>
                </c:pt>
                <c:pt idx="86">
                  <c:v>91</c:v>
                </c:pt>
                <c:pt idx="87">
                  <c:v>89</c:v>
                </c:pt>
                <c:pt idx="88">
                  <c:v>89</c:v>
                </c:pt>
                <c:pt idx="89">
                  <c:v>80</c:v>
                </c:pt>
                <c:pt idx="90">
                  <c:v>68</c:v>
                </c:pt>
                <c:pt idx="91">
                  <c:v>74</c:v>
                </c:pt>
                <c:pt idx="92">
                  <c:v>65</c:v>
                </c:pt>
                <c:pt idx="93">
                  <c:v>71</c:v>
                </c:pt>
                <c:pt idx="94">
                  <c:v>45</c:v>
                </c:pt>
                <c:pt idx="95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61</c:v>
                </c:pt>
                <c:pt idx="1">
                  <c:v>41</c:v>
                </c:pt>
                <c:pt idx="2">
                  <c:v>45</c:v>
                </c:pt>
                <c:pt idx="3">
                  <c:v>41</c:v>
                </c:pt>
                <c:pt idx="4">
                  <c:v>35</c:v>
                </c:pt>
                <c:pt idx="5">
                  <c:v>31</c:v>
                </c:pt>
                <c:pt idx="6">
                  <c:v>36</c:v>
                </c:pt>
                <c:pt idx="7">
                  <c:v>24</c:v>
                </c:pt>
                <c:pt idx="8">
                  <c:v>36</c:v>
                </c:pt>
                <c:pt idx="9">
                  <c:v>27</c:v>
                </c:pt>
                <c:pt idx="10">
                  <c:v>20</c:v>
                </c:pt>
                <c:pt idx="11">
                  <c:v>26</c:v>
                </c:pt>
                <c:pt idx="12">
                  <c:v>19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18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11</c:v>
                </c:pt>
                <c:pt idx="25">
                  <c:v>17</c:v>
                </c:pt>
                <c:pt idx="26">
                  <c:v>41</c:v>
                </c:pt>
                <c:pt idx="27">
                  <c:v>57</c:v>
                </c:pt>
                <c:pt idx="28">
                  <c:v>74</c:v>
                </c:pt>
                <c:pt idx="29">
                  <c:v>48</c:v>
                </c:pt>
                <c:pt idx="30">
                  <c:v>59</c:v>
                </c:pt>
                <c:pt idx="31">
                  <c:v>50</c:v>
                </c:pt>
                <c:pt idx="32">
                  <c:v>77</c:v>
                </c:pt>
                <c:pt idx="33">
                  <c:v>100</c:v>
                </c:pt>
                <c:pt idx="34">
                  <c:v>92</c:v>
                </c:pt>
                <c:pt idx="35">
                  <c:v>82</c:v>
                </c:pt>
                <c:pt idx="36">
                  <c:v>141</c:v>
                </c:pt>
                <c:pt idx="37">
                  <c:v>142</c:v>
                </c:pt>
                <c:pt idx="38">
                  <c:v>234</c:v>
                </c:pt>
                <c:pt idx="39">
                  <c:v>219</c:v>
                </c:pt>
                <c:pt idx="40">
                  <c:v>195</c:v>
                </c:pt>
                <c:pt idx="41">
                  <c:v>237</c:v>
                </c:pt>
                <c:pt idx="42">
                  <c:v>218</c:v>
                </c:pt>
                <c:pt idx="43">
                  <c:v>234</c:v>
                </c:pt>
                <c:pt idx="44">
                  <c:v>237</c:v>
                </c:pt>
                <c:pt idx="45">
                  <c:v>237</c:v>
                </c:pt>
                <c:pt idx="46">
                  <c:v>234</c:v>
                </c:pt>
                <c:pt idx="47">
                  <c:v>232</c:v>
                </c:pt>
                <c:pt idx="48">
                  <c:v>216</c:v>
                </c:pt>
                <c:pt idx="49">
                  <c:v>241</c:v>
                </c:pt>
                <c:pt idx="50">
                  <c:v>230</c:v>
                </c:pt>
                <c:pt idx="51">
                  <c:v>246</c:v>
                </c:pt>
                <c:pt idx="52">
                  <c:v>237</c:v>
                </c:pt>
                <c:pt idx="53">
                  <c:v>201</c:v>
                </c:pt>
                <c:pt idx="54">
                  <c:v>242</c:v>
                </c:pt>
                <c:pt idx="55">
                  <c:v>209</c:v>
                </c:pt>
                <c:pt idx="56">
                  <c:v>188</c:v>
                </c:pt>
                <c:pt idx="57">
                  <c:v>203</c:v>
                </c:pt>
                <c:pt idx="58">
                  <c:v>222</c:v>
                </c:pt>
                <c:pt idx="59">
                  <c:v>194</c:v>
                </c:pt>
                <c:pt idx="60">
                  <c:v>188</c:v>
                </c:pt>
                <c:pt idx="61">
                  <c:v>217</c:v>
                </c:pt>
                <c:pt idx="62">
                  <c:v>237</c:v>
                </c:pt>
                <c:pt idx="63">
                  <c:v>175</c:v>
                </c:pt>
                <c:pt idx="64">
                  <c:v>219</c:v>
                </c:pt>
                <c:pt idx="65">
                  <c:v>197</c:v>
                </c:pt>
                <c:pt idx="66">
                  <c:v>208</c:v>
                </c:pt>
                <c:pt idx="67">
                  <c:v>177</c:v>
                </c:pt>
                <c:pt idx="68">
                  <c:v>183</c:v>
                </c:pt>
                <c:pt idx="69">
                  <c:v>170</c:v>
                </c:pt>
                <c:pt idx="70">
                  <c:v>197</c:v>
                </c:pt>
                <c:pt idx="71">
                  <c:v>206</c:v>
                </c:pt>
                <c:pt idx="72">
                  <c:v>169</c:v>
                </c:pt>
                <c:pt idx="73">
                  <c:v>160</c:v>
                </c:pt>
                <c:pt idx="74">
                  <c:v>154</c:v>
                </c:pt>
                <c:pt idx="75">
                  <c:v>147</c:v>
                </c:pt>
                <c:pt idx="76">
                  <c:v>152</c:v>
                </c:pt>
                <c:pt idx="77">
                  <c:v>108</c:v>
                </c:pt>
                <c:pt idx="78">
                  <c:v>142</c:v>
                </c:pt>
                <c:pt idx="79">
                  <c:v>125</c:v>
                </c:pt>
                <c:pt idx="80">
                  <c:v>120</c:v>
                </c:pt>
                <c:pt idx="81">
                  <c:v>89</c:v>
                </c:pt>
                <c:pt idx="82">
                  <c:v>90</c:v>
                </c:pt>
                <c:pt idx="83">
                  <c:v>90</c:v>
                </c:pt>
                <c:pt idx="84">
                  <c:v>74</c:v>
                </c:pt>
                <c:pt idx="85">
                  <c:v>91</c:v>
                </c:pt>
                <c:pt idx="86">
                  <c:v>73</c:v>
                </c:pt>
                <c:pt idx="87">
                  <c:v>75</c:v>
                </c:pt>
                <c:pt idx="88">
                  <c:v>50</c:v>
                </c:pt>
                <c:pt idx="89">
                  <c:v>52</c:v>
                </c:pt>
                <c:pt idx="90">
                  <c:v>44</c:v>
                </c:pt>
                <c:pt idx="91">
                  <c:v>41</c:v>
                </c:pt>
                <c:pt idx="92">
                  <c:v>38</c:v>
                </c:pt>
                <c:pt idx="93">
                  <c:v>24</c:v>
                </c:pt>
                <c:pt idx="94">
                  <c:v>27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71</c:v>
                </c:pt>
                <c:pt idx="1">
                  <c:v>48</c:v>
                </c:pt>
                <c:pt idx="2">
                  <c:v>27</c:v>
                </c:pt>
                <c:pt idx="3">
                  <c:v>42</c:v>
                </c:pt>
                <c:pt idx="4">
                  <c:v>73</c:v>
                </c:pt>
                <c:pt idx="5">
                  <c:v>192</c:v>
                </c:pt>
                <c:pt idx="6">
                  <c:v>527</c:v>
                </c:pt>
                <c:pt idx="7">
                  <c:v>964</c:v>
                </c:pt>
                <c:pt idx="8">
                  <c:v>757</c:v>
                </c:pt>
                <c:pt idx="9">
                  <c:v>882</c:v>
                </c:pt>
                <c:pt idx="10">
                  <c:v>819</c:v>
                </c:pt>
                <c:pt idx="11">
                  <c:v>832</c:v>
                </c:pt>
                <c:pt idx="12">
                  <c:v>885</c:v>
                </c:pt>
                <c:pt idx="13">
                  <c:v>816</c:v>
                </c:pt>
                <c:pt idx="14">
                  <c:v>833</c:v>
                </c:pt>
                <c:pt idx="15">
                  <c:v>860</c:v>
                </c:pt>
                <c:pt idx="16">
                  <c:v>855</c:v>
                </c:pt>
                <c:pt idx="17">
                  <c:v>828</c:v>
                </c:pt>
                <c:pt idx="18">
                  <c:v>853</c:v>
                </c:pt>
                <c:pt idx="19">
                  <c:v>674</c:v>
                </c:pt>
                <c:pt idx="20">
                  <c:v>362</c:v>
                </c:pt>
                <c:pt idx="21">
                  <c:v>299</c:v>
                </c:pt>
                <c:pt idx="22">
                  <c:v>215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65</c:v>
                </c:pt>
                <c:pt idx="1">
                  <c:v>46</c:v>
                </c:pt>
                <c:pt idx="2">
                  <c:v>37</c:v>
                </c:pt>
                <c:pt idx="3">
                  <c:v>45</c:v>
                </c:pt>
                <c:pt idx="4">
                  <c:v>67</c:v>
                </c:pt>
                <c:pt idx="5">
                  <c:v>209</c:v>
                </c:pt>
                <c:pt idx="6">
                  <c:v>571</c:v>
                </c:pt>
                <c:pt idx="7">
                  <c:v>938</c:v>
                </c:pt>
                <c:pt idx="8">
                  <c:v>739</c:v>
                </c:pt>
                <c:pt idx="9">
                  <c:v>814</c:v>
                </c:pt>
                <c:pt idx="10">
                  <c:v>858</c:v>
                </c:pt>
                <c:pt idx="11">
                  <c:v>854</c:v>
                </c:pt>
                <c:pt idx="12">
                  <c:v>822</c:v>
                </c:pt>
                <c:pt idx="13">
                  <c:v>817</c:v>
                </c:pt>
                <c:pt idx="14">
                  <c:v>832</c:v>
                </c:pt>
                <c:pt idx="15">
                  <c:v>887</c:v>
                </c:pt>
                <c:pt idx="16">
                  <c:v>807</c:v>
                </c:pt>
                <c:pt idx="17">
                  <c:v>850</c:v>
                </c:pt>
                <c:pt idx="18">
                  <c:v>845</c:v>
                </c:pt>
                <c:pt idx="19">
                  <c:v>668</c:v>
                </c:pt>
                <c:pt idx="20">
                  <c:v>443</c:v>
                </c:pt>
                <c:pt idx="21">
                  <c:v>322</c:v>
                </c:pt>
                <c:pt idx="22">
                  <c:v>230</c:v>
                </c:pt>
                <c:pt idx="23">
                  <c:v>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72</c:v>
                </c:pt>
                <c:pt idx="1">
                  <c:v>49</c:v>
                </c:pt>
                <c:pt idx="2">
                  <c:v>45</c:v>
                </c:pt>
                <c:pt idx="3">
                  <c:v>36</c:v>
                </c:pt>
                <c:pt idx="4">
                  <c:v>80</c:v>
                </c:pt>
                <c:pt idx="5">
                  <c:v>170</c:v>
                </c:pt>
                <c:pt idx="6">
                  <c:v>554</c:v>
                </c:pt>
                <c:pt idx="7">
                  <c:v>907</c:v>
                </c:pt>
                <c:pt idx="8">
                  <c:v>719</c:v>
                </c:pt>
                <c:pt idx="9">
                  <c:v>832</c:v>
                </c:pt>
                <c:pt idx="10">
                  <c:v>869</c:v>
                </c:pt>
                <c:pt idx="11">
                  <c:v>854</c:v>
                </c:pt>
                <c:pt idx="12">
                  <c:v>848</c:v>
                </c:pt>
                <c:pt idx="13">
                  <c:v>881</c:v>
                </c:pt>
                <c:pt idx="14">
                  <c:v>862</c:v>
                </c:pt>
                <c:pt idx="15">
                  <c:v>835</c:v>
                </c:pt>
                <c:pt idx="16">
                  <c:v>859</c:v>
                </c:pt>
                <c:pt idx="17">
                  <c:v>786</c:v>
                </c:pt>
                <c:pt idx="18">
                  <c:v>878</c:v>
                </c:pt>
                <c:pt idx="19">
                  <c:v>736</c:v>
                </c:pt>
                <c:pt idx="20">
                  <c:v>505</c:v>
                </c:pt>
                <c:pt idx="21">
                  <c:v>338</c:v>
                </c:pt>
                <c:pt idx="22">
                  <c:v>271</c:v>
                </c:pt>
                <c:pt idx="23">
                  <c:v>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57</c:v>
                </c:pt>
                <c:pt idx="1">
                  <c:v>53</c:v>
                </c:pt>
                <c:pt idx="2">
                  <c:v>41</c:v>
                </c:pt>
                <c:pt idx="3">
                  <c:v>59</c:v>
                </c:pt>
                <c:pt idx="4">
                  <c:v>77</c:v>
                </c:pt>
                <c:pt idx="5">
                  <c:v>165</c:v>
                </c:pt>
                <c:pt idx="6">
                  <c:v>452</c:v>
                </c:pt>
                <c:pt idx="7">
                  <c:v>921</c:v>
                </c:pt>
                <c:pt idx="8">
                  <c:v>794</c:v>
                </c:pt>
                <c:pt idx="9">
                  <c:v>873</c:v>
                </c:pt>
                <c:pt idx="10">
                  <c:v>913</c:v>
                </c:pt>
                <c:pt idx="11">
                  <c:v>833</c:v>
                </c:pt>
                <c:pt idx="12">
                  <c:v>773</c:v>
                </c:pt>
                <c:pt idx="13">
                  <c:v>845</c:v>
                </c:pt>
                <c:pt idx="14">
                  <c:v>852</c:v>
                </c:pt>
                <c:pt idx="15">
                  <c:v>866</c:v>
                </c:pt>
                <c:pt idx="16">
                  <c:v>875</c:v>
                </c:pt>
                <c:pt idx="17">
                  <c:v>911</c:v>
                </c:pt>
                <c:pt idx="18">
                  <c:v>906</c:v>
                </c:pt>
                <c:pt idx="19">
                  <c:v>761</c:v>
                </c:pt>
                <c:pt idx="20">
                  <c:v>444</c:v>
                </c:pt>
                <c:pt idx="21">
                  <c:v>339</c:v>
                </c:pt>
                <c:pt idx="22">
                  <c:v>288</c:v>
                </c:pt>
                <c:pt idx="23">
                  <c:v>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89</c:v>
                </c:pt>
                <c:pt idx="1">
                  <c:v>73</c:v>
                </c:pt>
                <c:pt idx="2">
                  <c:v>49</c:v>
                </c:pt>
                <c:pt idx="3">
                  <c:v>46</c:v>
                </c:pt>
                <c:pt idx="4">
                  <c:v>81</c:v>
                </c:pt>
                <c:pt idx="5">
                  <c:v>186</c:v>
                </c:pt>
                <c:pt idx="6">
                  <c:v>500</c:v>
                </c:pt>
                <c:pt idx="7">
                  <c:v>881</c:v>
                </c:pt>
                <c:pt idx="8">
                  <c:v>757</c:v>
                </c:pt>
                <c:pt idx="9">
                  <c:v>869</c:v>
                </c:pt>
                <c:pt idx="10">
                  <c:v>847</c:v>
                </c:pt>
                <c:pt idx="11">
                  <c:v>831</c:v>
                </c:pt>
                <c:pt idx="12">
                  <c:v>836</c:v>
                </c:pt>
                <c:pt idx="13">
                  <c:v>847</c:v>
                </c:pt>
                <c:pt idx="14">
                  <c:v>713</c:v>
                </c:pt>
                <c:pt idx="15">
                  <c:v>911</c:v>
                </c:pt>
                <c:pt idx="16">
                  <c:v>969</c:v>
                </c:pt>
                <c:pt idx="17">
                  <c:v>827</c:v>
                </c:pt>
                <c:pt idx="18">
                  <c:v>955</c:v>
                </c:pt>
                <c:pt idx="19">
                  <c:v>807</c:v>
                </c:pt>
                <c:pt idx="20">
                  <c:v>506</c:v>
                </c:pt>
                <c:pt idx="21">
                  <c:v>372</c:v>
                </c:pt>
                <c:pt idx="22">
                  <c:v>296</c:v>
                </c:pt>
                <c:pt idx="23">
                  <c:v>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145</c:v>
                </c:pt>
                <c:pt idx="1">
                  <c:v>104</c:v>
                </c:pt>
                <c:pt idx="2">
                  <c:v>96</c:v>
                </c:pt>
                <c:pt idx="3">
                  <c:v>83</c:v>
                </c:pt>
                <c:pt idx="4">
                  <c:v>63</c:v>
                </c:pt>
                <c:pt idx="5">
                  <c:v>104</c:v>
                </c:pt>
                <c:pt idx="6">
                  <c:v>201</c:v>
                </c:pt>
                <c:pt idx="7">
                  <c:v>412</c:v>
                </c:pt>
                <c:pt idx="8">
                  <c:v>727</c:v>
                </c:pt>
                <c:pt idx="9">
                  <c:v>961</c:v>
                </c:pt>
                <c:pt idx="10">
                  <c:v>903</c:v>
                </c:pt>
                <c:pt idx="11">
                  <c:v>902</c:v>
                </c:pt>
                <c:pt idx="12">
                  <c:v>885</c:v>
                </c:pt>
                <c:pt idx="13">
                  <c:v>917</c:v>
                </c:pt>
                <c:pt idx="14">
                  <c:v>837</c:v>
                </c:pt>
                <c:pt idx="15">
                  <c:v>840</c:v>
                </c:pt>
                <c:pt idx="16">
                  <c:v>808</c:v>
                </c:pt>
                <c:pt idx="17">
                  <c:v>812</c:v>
                </c:pt>
                <c:pt idx="18">
                  <c:v>784</c:v>
                </c:pt>
                <c:pt idx="19">
                  <c:v>666</c:v>
                </c:pt>
                <c:pt idx="20">
                  <c:v>413</c:v>
                </c:pt>
                <c:pt idx="21">
                  <c:v>349</c:v>
                </c:pt>
                <c:pt idx="22">
                  <c:v>311</c:v>
                </c:pt>
                <c:pt idx="23">
                  <c:v>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188</c:v>
                </c:pt>
                <c:pt idx="1">
                  <c:v>126</c:v>
                </c:pt>
                <c:pt idx="2">
                  <c:v>109</c:v>
                </c:pt>
                <c:pt idx="3">
                  <c:v>75</c:v>
                </c:pt>
                <c:pt idx="4">
                  <c:v>49</c:v>
                </c:pt>
                <c:pt idx="5">
                  <c:v>60</c:v>
                </c:pt>
                <c:pt idx="6">
                  <c:v>126</c:v>
                </c:pt>
                <c:pt idx="7">
                  <c:v>231</c:v>
                </c:pt>
                <c:pt idx="8">
                  <c:v>351</c:v>
                </c:pt>
                <c:pt idx="9">
                  <c:v>736</c:v>
                </c:pt>
                <c:pt idx="10">
                  <c:v>884</c:v>
                </c:pt>
                <c:pt idx="11">
                  <c:v>940</c:v>
                </c:pt>
                <c:pt idx="12">
                  <c:v>933</c:v>
                </c:pt>
                <c:pt idx="13">
                  <c:v>889</c:v>
                </c:pt>
                <c:pt idx="14">
                  <c:v>807</c:v>
                </c:pt>
                <c:pt idx="15">
                  <c:v>817</c:v>
                </c:pt>
                <c:pt idx="16">
                  <c:v>801</c:v>
                </c:pt>
                <c:pt idx="17">
                  <c:v>756</c:v>
                </c:pt>
                <c:pt idx="18">
                  <c:v>630</c:v>
                </c:pt>
                <c:pt idx="19">
                  <c:v>527</c:v>
                </c:pt>
                <c:pt idx="20">
                  <c:v>389</c:v>
                </c:pt>
                <c:pt idx="21">
                  <c:v>313</c:v>
                </c:pt>
                <c:pt idx="22">
                  <c:v>187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259</c:v>
                </c:pt>
                <c:pt idx="1">
                  <c:v>11130</c:v>
                </c:pt>
                <c:pt idx="2">
                  <c:v>1033</c:v>
                </c:pt>
                <c:pt idx="3">
                  <c:v>120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17.7</c:v>
                </c:pt>
                <c:pt idx="1">
                  <c:v>23.4</c:v>
                </c:pt>
                <c:pt idx="2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1.5216543113538821E-2</c:v>
                </c:pt>
                <c:pt idx="1">
                  <c:v>2.5751072961373391E-3</c:v>
                </c:pt>
                <c:pt idx="2">
                  <c:v>7.8033554428404218E-5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9525</xdr:colOff>
      <xdr:row>15</xdr:row>
      <xdr:rowOff>19050</xdr:rowOff>
    </xdr:from>
    <xdr:to>
      <xdr:col>16</xdr:col>
      <xdr:colOff>759198</xdr:colOff>
      <xdr:row>23</xdr:row>
      <xdr:rowOff>183778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3437" y="3403226"/>
          <a:ext cx="2968437" cy="2529170"/>
          <a:chOff x="8225117" y="3395382"/>
          <a:chExt cx="2969559" cy="2543736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25117" y="3395382"/>
            <a:ext cx="2969559" cy="2543736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>
            <a:off x="9686685" y="4599534"/>
            <a:ext cx="152080" cy="162966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805629" y="4702949"/>
            <a:ext cx="548607" cy="205228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19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94</v>
      </c>
      <c r="H2" s="132" t="s">
        <v>95</v>
      </c>
      <c r="R2" s="136" t="s">
        <v>1</v>
      </c>
      <c r="S2" s="136"/>
      <c r="T2" s="134"/>
      <c r="U2" s="134" t="s">
        <v>104</v>
      </c>
    </row>
    <row r="3" spans="1:22" ht="10.5" customHeight="1" x14ac:dyDescent="0.25">
      <c r="B3" s="132"/>
      <c r="C3" s="133"/>
      <c r="D3" s="133"/>
      <c r="E3" s="134"/>
      <c r="F3" s="135"/>
      <c r="G3" s="251">
        <v>51.391199999999998</v>
      </c>
      <c r="H3" s="478">
        <v>-2.3539699999999999</v>
      </c>
      <c r="J3" s="203" t="str">
        <f>CONCATENATE("http://www.google.com/maps/?q=",VALUE(G3),",",VALUE(H3))</f>
        <v>http://www.google.com/maps/?q=51.3912,-2.35397</v>
      </c>
      <c r="R3" s="136" t="s">
        <v>2</v>
      </c>
      <c r="S3" s="136"/>
      <c r="T3" s="134"/>
      <c r="U3" s="134" t="s">
        <v>102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105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43743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66</v>
      </c>
      <c r="S6" s="132"/>
      <c r="T6" s="132"/>
      <c r="U6" s="223">
        <v>30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93</v>
      </c>
      <c r="S7" s="138"/>
      <c r="T7" s="138"/>
      <c r="U7" s="250" t="str">
        <f>HYPERLINK(J3,G3&amp;", "&amp;H3)</f>
        <v>51.3912, -2.35397</v>
      </c>
    </row>
    <row r="8" spans="1:22" x14ac:dyDescent="0.25">
      <c r="A8" s="140"/>
      <c r="J8" s="140">
        <v>30</v>
      </c>
      <c r="L8" s="140">
        <f>$U$6</f>
        <v>30</v>
      </c>
      <c r="M8" s="140"/>
      <c r="N8" s="140">
        <f>(L8*1.1)+2</f>
        <v>35</v>
      </c>
      <c r="O8" s="140"/>
      <c r="P8" s="140">
        <f>L8+15</f>
        <v>45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Southbound</v>
      </c>
      <c r="H10" s="434">
        <f>Values!AD1336</f>
        <v>18.53632148862264</v>
      </c>
      <c r="I10" s="435"/>
      <c r="J10" s="436">
        <f>Values!AE1336</f>
        <v>24.1</v>
      </c>
      <c r="K10" s="132"/>
      <c r="L10" s="189">
        <f>Values!Y1336</f>
        <v>1.8327541755408589E-2</v>
      </c>
      <c r="M10" s="190"/>
      <c r="N10" s="191">
        <f>Values!AA1336</f>
        <v>3.7888129133505223E-3</v>
      </c>
      <c r="O10" s="192"/>
      <c r="P10" s="193">
        <f>Values!AC1336</f>
        <v>1.4572357359040469E-4</v>
      </c>
      <c r="T10" s="475">
        <f ca="1">'Classed Summary'!C21/'Classed Summary'!H21</f>
        <v>1.9134626162986213E-2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86</v>
      </c>
      <c r="M11" s="282"/>
      <c r="N11" s="495" t="str">
        <f>"of vehicles are traveling 10% +2 over PSL ("&amp;N8&amp;"mph)"</f>
        <v>of vehicles are traveling 10% +2 over PSL (35mph)</v>
      </c>
      <c r="O11" s="283"/>
      <c r="P11" s="497" t="str">
        <f>"of vehicles are 15mph over PSL ("&amp;P8&amp;"mph)"</f>
        <v>of vehicles are 15mph over PSL (45mph)</v>
      </c>
      <c r="T11" s="475">
        <f ca="1">'Classed Summary'!D21/'Classed Summary'!H21</f>
        <v>0.88191906736912906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7.2828158278219937E-2</v>
      </c>
    </row>
    <row r="13" spans="1:22" ht="30" customHeight="1" x14ac:dyDescent="0.25">
      <c r="G13" s="146"/>
      <c r="T13" s="475">
        <f ca="1">'Classed Summary'!F21/'Classed Summary'!H21</f>
        <v>7.4543212644322381E-3</v>
      </c>
    </row>
    <row r="14" spans="1:22" ht="30" customHeight="1" x14ac:dyDescent="0.25">
      <c r="T14" s="475">
        <f ca="1">'Classed Summary'!G21/'Classed Summary'!H21</f>
        <v>1.8663826925232597E-2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64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55</v>
      </c>
      <c r="I17" s="154"/>
      <c r="J17" s="155" t="s">
        <v>63</v>
      </c>
      <c r="K17" s="486" t="s">
        <v>96</v>
      </c>
      <c r="L17" s="487"/>
      <c r="M17" s="156"/>
      <c r="N17" s="157"/>
      <c r="O17" s="132"/>
      <c r="P17" s="132"/>
      <c r="Q17" s="158"/>
      <c r="R17" s="480" t="s">
        <v>103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Southbound</v>
      </c>
      <c r="H18" s="208">
        <f>Values!J110</f>
        <v>13119.800000000001</v>
      </c>
      <c r="I18" s="209"/>
      <c r="J18" s="210">
        <f>Values!K110</f>
        <v>12744.285714285716</v>
      </c>
      <c r="K18" s="488">
        <f>SUM(Values!C11:I106)</f>
        <v>89210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97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98</v>
      </c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19 - London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20</v>
      </c>
      <c r="D12" s="195">
        <f>IF($O$7=1,Values!D11,IF($O$7=2,Values!N11,Values!X11))</f>
        <v>16</v>
      </c>
      <c r="E12" s="195">
        <f>IF($O$7=1,Values!E11,IF($O$7=2,Values!O11,Values!Y11))</f>
        <v>21</v>
      </c>
      <c r="F12" s="195">
        <f>IF($O$7=1,Values!F11,IF($O$7=2,Values!P11,Values!Z11))</f>
        <v>24</v>
      </c>
      <c r="G12" s="195">
        <f>IF($O$7=1,Values!G11,IF($O$7=2,Values!Q11,Values!AA11))</f>
        <v>24</v>
      </c>
      <c r="H12" s="195">
        <f>IF($O$7=1,Values!H11,IF($O$7=2,Values!R11,Values!AB11))</f>
        <v>45</v>
      </c>
      <c r="I12" s="204">
        <f>IF($O$7=1,Values!I11,IF($O$7=2,Values!S11,Values!AC11))</f>
        <v>61</v>
      </c>
      <c r="J12" s="205">
        <f>IF($O$7=1,Values!J11,IF($O$7=2,Values!T11,Values!AD11))</f>
        <v>21</v>
      </c>
      <c r="K12" s="205">
        <f>IF($O$7=1,Values!K11,IF($O$7=2,Values!U11,Values!AE11))</f>
        <v>30.142857142857142</v>
      </c>
      <c r="AA12" s="59"/>
      <c r="AB12" s="290">
        <v>0</v>
      </c>
      <c r="AC12" s="258">
        <f>IFERROR(VALUE(0&amp;SUBSTITUTE(C12,"*","")),"-")</f>
        <v>20</v>
      </c>
      <c r="AD12" s="258">
        <f t="shared" ref="AD12:AI12" si="0">IFERROR(VALUE(0&amp;SUBSTITUTE(D12,"*","")),"-")</f>
        <v>16</v>
      </c>
      <c r="AE12" s="258">
        <f t="shared" si="0"/>
        <v>21</v>
      </c>
      <c r="AF12" s="258">
        <f t="shared" si="0"/>
        <v>24</v>
      </c>
      <c r="AG12" s="258">
        <f t="shared" si="0"/>
        <v>24</v>
      </c>
      <c r="AH12" s="258">
        <f t="shared" si="0"/>
        <v>45</v>
      </c>
      <c r="AI12" s="258">
        <f t="shared" si="0"/>
        <v>61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19</v>
      </c>
      <c r="D13" s="198">
        <f>IF($O$7=1,Values!D12,IF($O$7=2,Values!N12,Values!X12))</f>
        <v>19</v>
      </c>
      <c r="E13" s="198">
        <f>IF($O$7=1,Values!E12,IF($O$7=2,Values!O12,Values!Y12))</f>
        <v>20</v>
      </c>
      <c r="F13" s="198">
        <f>IF($O$7=1,Values!F12,IF($O$7=2,Values!P12,Values!Z12))</f>
        <v>13</v>
      </c>
      <c r="G13" s="198">
        <f>IF($O$7=1,Values!G12,IF($O$7=2,Values!Q12,Values!AA12))</f>
        <v>29</v>
      </c>
      <c r="H13" s="198">
        <f>IF($O$7=1,Values!H12,IF($O$7=2,Values!R12,Values!AB12))</f>
        <v>37</v>
      </c>
      <c r="I13" s="206">
        <f>IF($O$7=1,Values!I12,IF($O$7=2,Values!S12,Values!AC12))</f>
        <v>41</v>
      </c>
      <c r="J13" s="21">
        <f>IF($O$7=1,Values!J12,IF($O$7=2,Values!T12,Values!AD12))</f>
        <v>20</v>
      </c>
      <c r="K13" s="21">
        <f>IF($O$7=1,Values!K12,IF($O$7=2,Values!U12,Values!AE12))</f>
        <v>25.428571428571427</v>
      </c>
      <c r="AA13" s="59"/>
      <c r="AB13" s="290">
        <v>1.0416666666666666E-2</v>
      </c>
      <c r="AC13" s="258">
        <f t="shared" ref="AC13:AC76" si="1">IFERROR(VALUE(0&amp;SUBSTITUTE(C13,"*","")),"-")</f>
        <v>19</v>
      </c>
      <c r="AD13" s="258">
        <f t="shared" ref="AD13:AD76" si="2">IFERROR(VALUE(0&amp;SUBSTITUTE(D13,"*","")),"-")</f>
        <v>19</v>
      </c>
      <c r="AE13" s="258">
        <f t="shared" ref="AE13:AE76" si="3">IFERROR(VALUE(0&amp;SUBSTITUTE(E13,"*","")),"-")</f>
        <v>20</v>
      </c>
      <c r="AF13" s="258">
        <f t="shared" ref="AF13:AF76" si="4">IFERROR(VALUE(0&amp;SUBSTITUTE(F13,"*","")),"-")</f>
        <v>13</v>
      </c>
      <c r="AG13" s="258">
        <f t="shared" ref="AG13:AG76" si="5">IFERROR(VALUE(0&amp;SUBSTITUTE(G13,"*","")),"-")</f>
        <v>29</v>
      </c>
      <c r="AH13" s="258">
        <f t="shared" ref="AH13:AI76" si="6">IFERROR(VALUE(0&amp;SUBSTITUTE(H13,"*","")),"-")</f>
        <v>37</v>
      </c>
      <c r="AI13" s="258">
        <f t="shared" si="6"/>
        <v>41</v>
      </c>
      <c r="AJ13" s="291">
        <f t="shared" ref="AJ13:AJ75" si="7">IFERROR(VALUE(0&amp;SUBSTITUTE(J13,"*","")),"-")</f>
        <v>20</v>
      </c>
      <c r="AK13" s="291">
        <f t="shared" ref="AK13:AK75" si="8">IFERROR(VALUE(0&amp;SUBSTITUTE(K13,"*","")),"-")</f>
        <v>25.428571428571399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21</v>
      </c>
      <c r="D14" s="198">
        <f>IF($O$7=1,Values!D13,IF($O$7=2,Values!N13,Values!X13))</f>
        <v>12</v>
      </c>
      <c r="E14" s="198">
        <f>IF($O$7=1,Values!E13,IF($O$7=2,Values!O13,Values!Y13))</f>
        <v>14</v>
      </c>
      <c r="F14" s="198">
        <f>IF($O$7=1,Values!F13,IF($O$7=2,Values!P13,Values!Z13))</f>
        <v>10</v>
      </c>
      <c r="G14" s="198">
        <f>IF($O$7=1,Values!G13,IF($O$7=2,Values!Q13,Values!AA13))</f>
        <v>11</v>
      </c>
      <c r="H14" s="198">
        <f>IF($O$7=1,Values!H13,IF($O$7=2,Values!R13,Values!AB13))</f>
        <v>35</v>
      </c>
      <c r="I14" s="206">
        <f>IF($O$7=1,Values!I13,IF($O$7=2,Values!S13,Values!AC13))</f>
        <v>45</v>
      </c>
      <c r="J14" s="21">
        <f>IF($O$7=1,Values!J13,IF($O$7=2,Values!T13,Values!AD13))</f>
        <v>13.6</v>
      </c>
      <c r="K14" s="21">
        <f>IF($O$7=1,Values!K13,IF($O$7=2,Values!U13,Values!AE13))</f>
        <v>21.142857142857142</v>
      </c>
      <c r="AA14" s="59"/>
      <c r="AB14" s="290">
        <v>2.0833333333333332E-2</v>
      </c>
      <c r="AC14" s="258">
        <f t="shared" si="1"/>
        <v>21</v>
      </c>
      <c r="AD14" s="258">
        <f t="shared" si="2"/>
        <v>12</v>
      </c>
      <c r="AE14" s="258">
        <f t="shared" si="3"/>
        <v>14</v>
      </c>
      <c r="AF14" s="258">
        <f t="shared" si="4"/>
        <v>10</v>
      </c>
      <c r="AG14" s="258">
        <f t="shared" si="5"/>
        <v>11</v>
      </c>
      <c r="AH14" s="258">
        <f t="shared" si="6"/>
        <v>35</v>
      </c>
      <c r="AI14" s="258">
        <f t="shared" si="6"/>
        <v>45</v>
      </c>
      <c r="AJ14" s="291">
        <f t="shared" si="7"/>
        <v>13.6</v>
      </c>
      <c r="AK14" s="291">
        <f t="shared" si="8"/>
        <v>21.1428571428571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11</v>
      </c>
      <c r="D15" s="198">
        <f>IF($O$7=1,Values!D14,IF($O$7=2,Values!N14,Values!X14))</f>
        <v>18</v>
      </c>
      <c r="E15" s="198">
        <f>IF($O$7=1,Values!E14,IF($O$7=2,Values!O14,Values!Y14))</f>
        <v>17</v>
      </c>
      <c r="F15" s="198">
        <f>IF($O$7=1,Values!F14,IF($O$7=2,Values!P14,Values!Z14))</f>
        <v>10</v>
      </c>
      <c r="G15" s="198">
        <f>IF($O$7=1,Values!G14,IF($O$7=2,Values!Q14,Values!AA14))</f>
        <v>25</v>
      </c>
      <c r="H15" s="198">
        <f>IF($O$7=1,Values!H14,IF($O$7=2,Values!R14,Values!AB14))</f>
        <v>28</v>
      </c>
      <c r="I15" s="206">
        <f>IF($O$7=1,Values!I14,IF($O$7=2,Values!S14,Values!AC14))</f>
        <v>41</v>
      </c>
      <c r="J15" s="21">
        <f>IF($O$7=1,Values!J14,IF($O$7=2,Values!T14,Values!AD14))</f>
        <v>16.2</v>
      </c>
      <c r="K15" s="21">
        <f>IF($O$7=1,Values!K14,IF($O$7=2,Values!U14,Values!AE14))</f>
        <v>21.428571428571427</v>
      </c>
      <c r="AA15" s="59"/>
      <c r="AB15" s="290">
        <v>3.125E-2</v>
      </c>
      <c r="AC15" s="258">
        <f t="shared" si="1"/>
        <v>11</v>
      </c>
      <c r="AD15" s="258">
        <f t="shared" si="2"/>
        <v>18</v>
      </c>
      <c r="AE15" s="258">
        <f t="shared" si="3"/>
        <v>17</v>
      </c>
      <c r="AF15" s="258">
        <f t="shared" si="4"/>
        <v>10</v>
      </c>
      <c r="AG15" s="258">
        <f t="shared" si="5"/>
        <v>25</v>
      </c>
      <c r="AH15" s="258">
        <f t="shared" si="6"/>
        <v>28</v>
      </c>
      <c r="AI15" s="258">
        <f t="shared" si="6"/>
        <v>41</v>
      </c>
      <c r="AJ15" s="291">
        <f t="shared" si="7"/>
        <v>16.2</v>
      </c>
      <c r="AK15" s="291">
        <f t="shared" si="8"/>
        <v>21.428571428571399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16</v>
      </c>
      <c r="D16" s="198">
        <f>IF($O$7=1,Values!D15,IF($O$7=2,Values!N15,Values!X15))</f>
        <v>12</v>
      </c>
      <c r="E16" s="198">
        <f>IF($O$7=1,Values!E15,IF($O$7=2,Values!O15,Values!Y15))</f>
        <v>14</v>
      </c>
      <c r="F16" s="198">
        <f>IF($O$7=1,Values!F15,IF($O$7=2,Values!P15,Values!Z15))</f>
        <v>15</v>
      </c>
      <c r="G16" s="198">
        <f>IF($O$7=1,Values!G15,IF($O$7=2,Values!Q15,Values!AA15))</f>
        <v>22</v>
      </c>
      <c r="H16" s="198">
        <f>IF($O$7=1,Values!H15,IF($O$7=2,Values!R15,Values!AB15))</f>
        <v>26</v>
      </c>
      <c r="I16" s="206">
        <f>IF($O$7=1,Values!I15,IF($O$7=2,Values!S15,Values!AC15))</f>
        <v>35</v>
      </c>
      <c r="J16" s="21">
        <f>IF($O$7=1,Values!J15,IF($O$7=2,Values!T15,Values!AD15))</f>
        <v>15.8</v>
      </c>
      <c r="K16" s="21">
        <f>IF($O$7=1,Values!K15,IF($O$7=2,Values!U15,Values!AE15))</f>
        <v>20</v>
      </c>
      <c r="AA16" s="59"/>
      <c r="AB16" s="290">
        <v>4.1666666666666664E-2</v>
      </c>
      <c r="AC16" s="258">
        <f t="shared" si="1"/>
        <v>16</v>
      </c>
      <c r="AD16" s="258">
        <f t="shared" si="2"/>
        <v>12</v>
      </c>
      <c r="AE16" s="258">
        <f t="shared" si="3"/>
        <v>14</v>
      </c>
      <c r="AF16" s="258">
        <f t="shared" si="4"/>
        <v>15</v>
      </c>
      <c r="AG16" s="258">
        <f t="shared" si="5"/>
        <v>22</v>
      </c>
      <c r="AH16" s="258">
        <f t="shared" si="6"/>
        <v>26</v>
      </c>
      <c r="AI16" s="258">
        <f t="shared" si="6"/>
        <v>35</v>
      </c>
      <c r="AJ16" s="291">
        <f t="shared" si="7"/>
        <v>15.8</v>
      </c>
      <c r="AK16" s="291">
        <f t="shared" si="8"/>
        <v>20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12</v>
      </c>
      <c r="D17" s="198">
        <f>IF($O$7=1,Values!D16,IF($O$7=2,Values!N16,Values!X16))</f>
        <v>14</v>
      </c>
      <c r="E17" s="198">
        <f>IF($O$7=1,Values!E16,IF($O$7=2,Values!O16,Values!Y16))</f>
        <v>14</v>
      </c>
      <c r="F17" s="198">
        <f>IF($O$7=1,Values!F16,IF($O$7=2,Values!P16,Values!Z16))</f>
        <v>14</v>
      </c>
      <c r="G17" s="198">
        <f>IF($O$7=1,Values!G16,IF($O$7=2,Values!Q16,Values!AA16))</f>
        <v>17</v>
      </c>
      <c r="H17" s="198">
        <f>IF($O$7=1,Values!H16,IF($O$7=2,Values!R16,Values!AB16))</f>
        <v>36</v>
      </c>
      <c r="I17" s="206">
        <f>IF($O$7=1,Values!I16,IF($O$7=2,Values!S16,Values!AC16))</f>
        <v>31</v>
      </c>
      <c r="J17" s="21">
        <f>IF($O$7=1,Values!J16,IF($O$7=2,Values!T16,Values!AD16))</f>
        <v>14.2</v>
      </c>
      <c r="K17" s="21">
        <f>IF($O$7=1,Values!K16,IF($O$7=2,Values!U16,Values!AE16))</f>
        <v>19.714285714285715</v>
      </c>
      <c r="AA17" s="59"/>
      <c r="AB17" s="290">
        <v>5.2083333333333329E-2</v>
      </c>
      <c r="AC17" s="258">
        <f t="shared" si="1"/>
        <v>12</v>
      </c>
      <c r="AD17" s="258">
        <f t="shared" si="2"/>
        <v>14</v>
      </c>
      <c r="AE17" s="258">
        <f t="shared" si="3"/>
        <v>14</v>
      </c>
      <c r="AF17" s="258">
        <f t="shared" si="4"/>
        <v>14</v>
      </c>
      <c r="AG17" s="258">
        <f t="shared" si="5"/>
        <v>17</v>
      </c>
      <c r="AH17" s="258">
        <f t="shared" si="6"/>
        <v>36</v>
      </c>
      <c r="AI17" s="258">
        <f t="shared" si="6"/>
        <v>31</v>
      </c>
      <c r="AJ17" s="291">
        <f t="shared" si="7"/>
        <v>14.2</v>
      </c>
      <c r="AK17" s="291">
        <f t="shared" si="8"/>
        <v>19.714285714285701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11</v>
      </c>
      <c r="D18" s="198">
        <f>IF($O$7=1,Values!D17,IF($O$7=2,Values!N17,Values!X17))</f>
        <v>7</v>
      </c>
      <c r="E18" s="198">
        <f>IF($O$7=1,Values!E17,IF($O$7=2,Values!O17,Values!Y17))</f>
        <v>14</v>
      </c>
      <c r="F18" s="198">
        <f>IF($O$7=1,Values!F17,IF($O$7=2,Values!P17,Values!Z17))</f>
        <v>12</v>
      </c>
      <c r="G18" s="198">
        <f>IF($O$7=1,Values!G17,IF($O$7=2,Values!Q17,Values!AA17))</f>
        <v>18</v>
      </c>
      <c r="H18" s="198">
        <f>IF($O$7=1,Values!H17,IF($O$7=2,Values!R17,Values!AB17))</f>
        <v>22</v>
      </c>
      <c r="I18" s="206">
        <f>IF($O$7=1,Values!I17,IF($O$7=2,Values!S17,Values!AC17))</f>
        <v>36</v>
      </c>
      <c r="J18" s="21">
        <f>IF($O$7=1,Values!J17,IF($O$7=2,Values!T17,Values!AD17))</f>
        <v>12.4</v>
      </c>
      <c r="K18" s="21">
        <f>IF($O$7=1,Values!K17,IF($O$7=2,Values!U17,Values!AE17))</f>
        <v>17.142857142857142</v>
      </c>
      <c r="AA18" s="59"/>
      <c r="AB18" s="290">
        <v>6.2499999999999993E-2</v>
      </c>
      <c r="AC18" s="258">
        <f t="shared" si="1"/>
        <v>11</v>
      </c>
      <c r="AD18" s="258">
        <f t="shared" si="2"/>
        <v>7</v>
      </c>
      <c r="AE18" s="258">
        <f t="shared" si="3"/>
        <v>14</v>
      </c>
      <c r="AF18" s="258">
        <f t="shared" si="4"/>
        <v>12</v>
      </c>
      <c r="AG18" s="258">
        <f t="shared" si="5"/>
        <v>18</v>
      </c>
      <c r="AH18" s="258">
        <f t="shared" si="6"/>
        <v>22</v>
      </c>
      <c r="AI18" s="258">
        <f t="shared" si="6"/>
        <v>36</v>
      </c>
      <c r="AJ18" s="291">
        <f t="shared" si="7"/>
        <v>12.4</v>
      </c>
      <c r="AK18" s="291">
        <f t="shared" si="8"/>
        <v>17.1428571428571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9</v>
      </c>
      <c r="D19" s="198">
        <f>IF($O$7=1,Values!D18,IF($O$7=2,Values!N18,Values!X18))</f>
        <v>13</v>
      </c>
      <c r="E19" s="198">
        <f>IF($O$7=1,Values!E18,IF($O$7=2,Values!O18,Values!Y18))</f>
        <v>7</v>
      </c>
      <c r="F19" s="198">
        <f>IF($O$7=1,Values!F18,IF($O$7=2,Values!P18,Values!Z18))</f>
        <v>12</v>
      </c>
      <c r="G19" s="198">
        <f>IF($O$7=1,Values!G18,IF($O$7=2,Values!Q18,Values!AA18))</f>
        <v>16</v>
      </c>
      <c r="H19" s="198">
        <f>IF($O$7=1,Values!H18,IF($O$7=2,Values!R18,Values!AB18))</f>
        <v>20</v>
      </c>
      <c r="I19" s="206">
        <f>IF($O$7=1,Values!I18,IF($O$7=2,Values!S18,Values!AC18))</f>
        <v>24</v>
      </c>
      <c r="J19" s="21">
        <f>IF($O$7=1,Values!J18,IF($O$7=2,Values!T18,Values!AD18))</f>
        <v>11.4</v>
      </c>
      <c r="K19" s="21">
        <f>IF($O$7=1,Values!K18,IF($O$7=2,Values!U18,Values!AE18))</f>
        <v>14.428571428571429</v>
      </c>
      <c r="AA19" s="59"/>
      <c r="AB19" s="290">
        <v>7.2916666666666657E-2</v>
      </c>
      <c r="AC19" s="258">
        <f t="shared" si="1"/>
        <v>9</v>
      </c>
      <c r="AD19" s="258">
        <f t="shared" si="2"/>
        <v>13</v>
      </c>
      <c r="AE19" s="258">
        <f t="shared" si="3"/>
        <v>7</v>
      </c>
      <c r="AF19" s="258">
        <f t="shared" si="4"/>
        <v>12</v>
      </c>
      <c r="AG19" s="258">
        <f t="shared" si="5"/>
        <v>16</v>
      </c>
      <c r="AH19" s="258">
        <f t="shared" si="6"/>
        <v>20</v>
      </c>
      <c r="AI19" s="258">
        <f t="shared" si="6"/>
        <v>24</v>
      </c>
      <c r="AJ19" s="291">
        <f t="shared" si="7"/>
        <v>11.4</v>
      </c>
      <c r="AK19" s="291">
        <f t="shared" si="8"/>
        <v>14.4285714285714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11</v>
      </c>
      <c r="D20" s="198">
        <f>IF($O$7=1,Values!D19,IF($O$7=2,Values!N19,Values!X19))</f>
        <v>11</v>
      </c>
      <c r="E20" s="198">
        <f>IF($O$7=1,Values!E19,IF($O$7=2,Values!O19,Values!Y19))</f>
        <v>11</v>
      </c>
      <c r="F20" s="198">
        <f>IF($O$7=1,Values!F19,IF($O$7=2,Values!P19,Values!Z19))</f>
        <v>11</v>
      </c>
      <c r="G20" s="198">
        <f>IF($O$7=1,Values!G19,IF($O$7=2,Values!Q19,Values!AA19))</f>
        <v>14</v>
      </c>
      <c r="H20" s="198">
        <f>IF($O$7=1,Values!H19,IF($O$7=2,Values!R19,Values!AB19))</f>
        <v>21</v>
      </c>
      <c r="I20" s="206">
        <f>IF($O$7=1,Values!I19,IF($O$7=2,Values!S19,Values!AC19))</f>
        <v>36</v>
      </c>
      <c r="J20" s="21">
        <f>IF($O$7=1,Values!J19,IF($O$7=2,Values!T19,Values!AD19))</f>
        <v>11.6</v>
      </c>
      <c r="K20" s="21">
        <f>IF($O$7=1,Values!K19,IF($O$7=2,Values!U19,Values!AE19))</f>
        <v>16.428571428571427</v>
      </c>
      <c r="AA20" s="59"/>
      <c r="AB20" s="290">
        <v>8.3333333333333329E-2</v>
      </c>
      <c r="AC20" s="258">
        <f t="shared" si="1"/>
        <v>11</v>
      </c>
      <c r="AD20" s="258">
        <f t="shared" si="2"/>
        <v>11</v>
      </c>
      <c r="AE20" s="258">
        <f t="shared" si="3"/>
        <v>11</v>
      </c>
      <c r="AF20" s="258">
        <f t="shared" si="4"/>
        <v>11</v>
      </c>
      <c r="AG20" s="258">
        <f t="shared" si="5"/>
        <v>14</v>
      </c>
      <c r="AH20" s="258">
        <f t="shared" si="6"/>
        <v>21</v>
      </c>
      <c r="AI20" s="258">
        <f t="shared" si="6"/>
        <v>36</v>
      </c>
      <c r="AJ20" s="291">
        <f t="shared" si="7"/>
        <v>11.6</v>
      </c>
      <c r="AK20" s="291">
        <f t="shared" si="8"/>
        <v>16.428571428571399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5</v>
      </c>
      <c r="D21" s="198">
        <f>IF($O$7=1,Values!D20,IF($O$7=2,Values!N20,Values!X20))</f>
        <v>13</v>
      </c>
      <c r="E21" s="198">
        <f>IF($O$7=1,Values!E20,IF($O$7=2,Values!O20,Values!Y20))</f>
        <v>8</v>
      </c>
      <c r="F21" s="198">
        <f>IF($O$7=1,Values!F20,IF($O$7=2,Values!P20,Values!Z20))</f>
        <v>16</v>
      </c>
      <c r="G21" s="198">
        <f>IF($O$7=1,Values!G20,IF($O$7=2,Values!Q20,Values!AA20))</f>
        <v>12</v>
      </c>
      <c r="H21" s="198">
        <f>IF($O$7=1,Values!H20,IF($O$7=2,Values!R20,Values!AB20))</f>
        <v>26</v>
      </c>
      <c r="I21" s="206">
        <f>IF($O$7=1,Values!I20,IF($O$7=2,Values!S20,Values!AC20))</f>
        <v>27</v>
      </c>
      <c r="J21" s="21">
        <f>IF($O$7=1,Values!J20,IF($O$7=2,Values!T20,Values!AD20))</f>
        <v>10.8</v>
      </c>
      <c r="K21" s="21">
        <f>IF($O$7=1,Values!K20,IF($O$7=2,Values!U20,Values!AE20))</f>
        <v>15.285714285714286</v>
      </c>
      <c r="AA21" s="59"/>
      <c r="AB21" s="290">
        <v>9.375E-2</v>
      </c>
      <c r="AC21" s="258">
        <f t="shared" si="1"/>
        <v>5</v>
      </c>
      <c r="AD21" s="258">
        <f t="shared" si="2"/>
        <v>13</v>
      </c>
      <c r="AE21" s="258">
        <f t="shared" si="3"/>
        <v>8</v>
      </c>
      <c r="AF21" s="258">
        <f t="shared" si="4"/>
        <v>16</v>
      </c>
      <c r="AG21" s="258">
        <f t="shared" si="5"/>
        <v>12</v>
      </c>
      <c r="AH21" s="258">
        <f t="shared" si="6"/>
        <v>26</v>
      </c>
      <c r="AI21" s="258">
        <f t="shared" si="6"/>
        <v>27</v>
      </c>
      <c r="AJ21" s="291">
        <f t="shared" si="7"/>
        <v>10.8</v>
      </c>
      <c r="AK21" s="291">
        <f t="shared" si="8"/>
        <v>15.285714285714301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4</v>
      </c>
      <c r="D22" s="198">
        <f>IF($O$7=1,Values!D21,IF($O$7=2,Values!N21,Values!X21))</f>
        <v>0</v>
      </c>
      <c r="E22" s="198">
        <f>IF($O$7=1,Values!E21,IF($O$7=2,Values!O21,Values!Y21))</f>
        <v>11</v>
      </c>
      <c r="F22" s="198">
        <f>IF($O$7=1,Values!F21,IF($O$7=2,Values!P21,Values!Z21))</f>
        <v>6</v>
      </c>
      <c r="G22" s="198">
        <f>IF($O$7=1,Values!G21,IF($O$7=2,Values!Q21,Values!AA21))</f>
        <v>15</v>
      </c>
      <c r="H22" s="198">
        <f>IF($O$7=1,Values!H21,IF($O$7=2,Values!R21,Values!AB21))</f>
        <v>28</v>
      </c>
      <c r="I22" s="206">
        <f>IF($O$7=1,Values!I21,IF($O$7=2,Values!S21,Values!AC21))</f>
        <v>20</v>
      </c>
      <c r="J22" s="21">
        <f>IF($O$7=1,Values!J21,IF($O$7=2,Values!T21,Values!AD21))</f>
        <v>7.2</v>
      </c>
      <c r="K22" s="21">
        <f>IF($O$7=1,Values!K21,IF($O$7=2,Values!U21,Values!AE21))</f>
        <v>12</v>
      </c>
      <c r="AA22" s="59"/>
      <c r="AB22" s="290">
        <v>0.10416666666666667</v>
      </c>
      <c r="AC22" s="258">
        <f t="shared" si="1"/>
        <v>4</v>
      </c>
      <c r="AD22" s="258">
        <f t="shared" si="2"/>
        <v>0</v>
      </c>
      <c r="AE22" s="258">
        <f t="shared" si="3"/>
        <v>11</v>
      </c>
      <c r="AF22" s="258">
        <f t="shared" si="4"/>
        <v>6</v>
      </c>
      <c r="AG22" s="258">
        <f t="shared" si="5"/>
        <v>15</v>
      </c>
      <c r="AH22" s="258">
        <f t="shared" si="6"/>
        <v>28</v>
      </c>
      <c r="AI22" s="258">
        <f t="shared" si="6"/>
        <v>20</v>
      </c>
      <c r="AJ22" s="291">
        <f t="shared" si="7"/>
        <v>7.2</v>
      </c>
      <c r="AK22" s="291">
        <f t="shared" si="8"/>
        <v>12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7</v>
      </c>
      <c r="D23" s="198">
        <f>IF($O$7=1,Values!D22,IF($O$7=2,Values!N22,Values!X22))</f>
        <v>13</v>
      </c>
      <c r="E23" s="198">
        <f>IF($O$7=1,Values!E22,IF($O$7=2,Values!O22,Values!Y22))</f>
        <v>15</v>
      </c>
      <c r="F23" s="198">
        <f>IF($O$7=1,Values!F22,IF($O$7=2,Values!P22,Values!Z22))</f>
        <v>8</v>
      </c>
      <c r="G23" s="198">
        <f>IF($O$7=1,Values!G22,IF($O$7=2,Values!Q22,Values!AA22))</f>
        <v>8</v>
      </c>
      <c r="H23" s="198">
        <f>IF($O$7=1,Values!H22,IF($O$7=2,Values!R22,Values!AB22))</f>
        <v>21</v>
      </c>
      <c r="I23" s="206">
        <f>IF($O$7=1,Values!I22,IF($O$7=2,Values!S22,Values!AC22))</f>
        <v>26</v>
      </c>
      <c r="J23" s="21">
        <f>IF($O$7=1,Values!J22,IF($O$7=2,Values!T22,Values!AD22))</f>
        <v>10.199999999999999</v>
      </c>
      <c r="K23" s="21">
        <f>IF($O$7=1,Values!K22,IF($O$7=2,Values!U22,Values!AE22))</f>
        <v>14</v>
      </c>
      <c r="AA23" s="59"/>
      <c r="AB23" s="290">
        <v>0.11458333333333334</v>
      </c>
      <c r="AC23" s="258">
        <f t="shared" si="1"/>
        <v>7</v>
      </c>
      <c r="AD23" s="258">
        <f t="shared" si="2"/>
        <v>13</v>
      </c>
      <c r="AE23" s="258">
        <f t="shared" si="3"/>
        <v>15</v>
      </c>
      <c r="AF23" s="258">
        <f t="shared" si="4"/>
        <v>8</v>
      </c>
      <c r="AG23" s="258">
        <f t="shared" si="5"/>
        <v>8</v>
      </c>
      <c r="AH23" s="258">
        <f t="shared" si="6"/>
        <v>21</v>
      </c>
      <c r="AI23" s="258">
        <f t="shared" si="6"/>
        <v>26</v>
      </c>
      <c r="AJ23" s="291">
        <f t="shared" si="7"/>
        <v>10.199999999999999</v>
      </c>
      <c r="AK23" s="291">
        <f t="shared" si="8"/>
        <v>14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6</v>
      </c>
      <c r="D24" s="198">
        <f>IF($O$7=1,Values!D23,IF($O$7=2,Values!N23,Values!X23))</f>
        <v>9</v>
      </c>
      <c r="E24" s="198">
        <f>IF($O$7=1,Values!E23,IF($O$7=2,Values!O23,Values!Y23))</f>
        <v>9</v>
      </c>
      <c r="F24" s="198">
        <f>IF($O$7=1,Values!F23,IF($O$7=2,Values!P23,Values!Z23))</f>
        <v>11</v>
      </c>
      <c r="G24" s="198">
        <f>IF($O$7=1,Values!G23,IF($O$7=2,Values!Q23,Values!AA23))</f>
        <v>12</v>
      </c>
      <c r="H24" s="198">
        <f>IF($O$7=1,Values!H23,IF($O$7=2,Values!R23,Values!AB23))</f>
        <v>23</v>
      </c>
      <c r="I24" s="206">
        <f>IF($O$7=1,Values!I23,IF($O$7=2,Values!S23,Values!AC23))</f>
        <v>19</v>
      </c>
      <c r="J24" s="21">
        <f>IF($O$7=1,Values!J23,IF($O$7=2,Values!T23,Values!AD23))</f>
        <v>9.4</v>
      </c>
      <c r="K24" s="21">
        <f>IF($O$7=1,Values!K23,IF($O$7=2,Values!U23,Values!AE23))</f>
        <v>12.714285714285714</v>
      </c>
      <c r="AA24" s="59"/>
      <c r="AB24" s="290">
        <v>0.125</v>
      </c>
      <c r="AC24" s="258">
        <f t="shared" si="1"/>
        <v>6</v>
      </c>
      <c r="AD24" s="258">
        <f t="shared" si="2"/>
        <v>9</v>
      </c>
      <c r="AE24" s="258">
        <f t="shared" si="3"/>
        <v>9</v>
      </c>
      <c r="AF24" s="258">
        <f t="shared" si="4"/>
        <v>11</v>
      </c>
      <c r="AG24" s="258">
        <f t="shared" si="5"/>
        <v>12</v>
      </c>
      <c r="AH24" s="258">
        <f t="shared" si="6"/>
        <v>23</v>
      </c>
      <c r="AI24" s="258">
        <f t="shared" si="6"/>
        <v>19</v>
      </c>
      <c r="AJ24" s="291">
        <f t="shared" si="7"/>
        <v>9.4</v>
      </c>
      <c r="AK24" s="291">
        <f t="shared" si="8"/>
        <v>12.714285714285699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11</v>
      </c>
      <c r="D25" s="198">
        <f>IF($O$7=1,Values!D24,IF($O$7=2,Values!N24,Values!X24))</f>
        <v>10</v>
      </c>
      <c r="E25" s="198">
        <f>IF($O$7=1,Values!E24,IF($O$7=2,Values!O24,Values!Y24))</f>
        <v>10</v>
      </c>
      <c r="F25" s="198">
        <f>IF($O$7=1,Values!F24,IF($O$7=2,Values!P24,Values!Z24))</f>
        <v>13</v>
      </c>
      <c r="G25" s="198">
        <f>IF($O$7=1,Values!G24,IF($O$7=2,Values!Q24,Values!AA24))</f>
        <v>10</v>
      </c>
      <c r="H25" s="198">
        <f>IF($O$7=1,Values!H24,IF($O$7=2,Values!R24,Values!AB24))</f>
        <v>23</v>
      </c>
      <c r="I25" s="206">
        <f>IF($O$7=1,Values!I24,IF($O$7=2,Values!S24,Values!AC24))</f>
        <v>11</v>
      </c>
      <c r="J25" s="21">
        <f>IF($O$7=1,Values!J24,IF($O$7=2,Values!T24,Values!AD24))</f>
        <v>10.8</v>
      </c>
      <c r="K25" s="21">
        <f>IF($O$7=1,Values!K24,IF($O$7=2,Values!U24,Values!AE24))</f>
        <v>12.571428571428571</v>
      </c>
      <c r="AA25" s="59"/>
      <c r="AB25" s="290">
        <v>0.13541666666666666</v>
      </c>
      <c r="AC25" s="258">
        <f t="shared" si="1"/>
        <v>11</v>
      </c>
      <c r="AD25" s="258">
        <f t="shared" si="2"/>
        <v>10</v>
      </c>
      <c r="AE25" s="258">
        <f t="shared" si="3"/>
        <v>10</v>
      </c>
      <c r="AF25" s="258">
        <f t="shared" si="4"/>
        <v>13</v>
      </c>
      <c r="AG25" s="258">
        <f t="shared" si="5"/>
        <v>10</v>
      </c>
      <c r="AH25" s="258">
        <f t="shared" si="6"/>
        <v>23</v>
      </c>
      <c r="AI25" s="258">
        <f t="shared" si="6"/>
        <v>11</v>
      </c>
      <c r="AJ25" s="291">
        <f t="shared" si="7"/>
        <v>10.8</v>
      </c>
      <c r="AK25" s="291">
        <f t="shared" si="8"/>
        <v>12.5714285714286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10</v>
      </c>
      <c r="D26" s="198">
        <f>IF($O$7=1,Values!D25,IF($O$7=2,Values!N25,Values!X25))</f>
        <v>14</v>
      </c>
      <c r="E26" s="198">
        <f>IF($O$7=1,Values!E25,IF($O$7=2,Values!O25,Values!Y25))</f>
        <v>10</v>
      </c>
      <c r="F26" s="198">
        <f>IF($O$7=1,Values!F25,IF($O$7=2,Values!P25,Values!Z25))</f>
        <v>16</v>
      </c>
      <c r="G26" s="198">
        <f>IF($O$7=1,Values!G25,IF($O$7=2,Values!Q25,Values!AA25))</f>
        <v>9</v>
      </c>
      <c r="H26" s="198">
        <f>IF($O$7=1,Values!H25,IF($O$7=2,Values!R25,Values!AB25))</f>
        <v>19</v>
      </c>
      <c r="I26" s="206">
        <f>IF($O$7=1,Values!I25,IF($O$7=2,Values!S25,Values!AC25))</f>
        <v>23</v>
      </c>
      <c r="J26" s="21">
        <f>IF($O$7=1,Values!J25,IF($O$7=2,Values!T25,Values!AD25))</f>
        <v>11.8</v>
      </c>
      <c r="K26" s="21">
        <f>IF($O$7=1,Values!K25,IF($O$7=2,Values!U25,Values!AE25))</f>
        <v>14.428571428571429</v>
      </c>
      <c r="AA26" s="59"/>
      <c r="AB26" s="290">
        <v>0.14583333333333331</v>
      </c>
      <c r="AC26" s="258">
        <f t="shared" si="1"/>
        <v>10</v>
      </c>
      <c r="AD26" s="258">
        <f t="shared" si="2"/>
        <v>14</v>
      </c>
      <c r="AE26" s="258">
        <f t="shared" si="3"/>
        <v>10</v>
      </c>
      <c r="AF26" s="258">
        <f t="shared" si="4"/>
        <v>16</v>
      </c>
      <c r="AG26" s="258">
        <f t="shared" si="5"/>
        <v>9</v>
      </c>
      <c r="AH26" s="258">
        <f t="shared" si="6"/>
        <v>19</v>
      </c>
      <c r="AI26" s="258">
        <f t="shared" si="6"/>
        <v>23</v>
      </c>
      <c r="AJ26" s="291">
        <f t="shared" si="7"/>
        <v>11.8</v>
      </c>
      <c r="AK26" s="291">
        <f t="shared" si="8"/>
        <v>14.4285714285714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15</v>
      </c>
      <c r="D27" s="198">
        <f>IF($O$7=1,Values!D26,IF($O$7=2,Values!N26,Values!X26))</f>
        <v>12</v>
      </c>
      <c r="E27" s="198">
        <f>IF($O$7=1,Values!E26,IF($O$7=2,Values!O26,Values!Y26))</f>
        <v>7</v>
      </c>
      <c r="F27" s="198">
        <f>IF($O$7=1,Values!F26,IF($O$7=2,Values!P26,Values!Z26))</f>
        <v>19</v>
      </c>
      <c r="G27" s="198">
        <f>IF($O$7=1,Values!G26,IF($O$7=2,Values!Q26,Values!AA26))</f>
        <v>15</v>
      </c>
      <c r="H27" s="198">
        <f>IF($O$7=1,Values!H26,IF($O$7=2,Values!R26,Values!AB26))</f>
        <v>18</v>
      </c>
      <c r="I27" s="206">
        <f>IF($O$7=1,Values!I26,IF($O$7=2,Values!S26,Values!AC26))</f>
        <v>22</v>
      </c>
      <c r="J27" s="21">
        <f>IF($O$7=1,Values!J26,IF($O$7=2,Values!T26,Values!AD26))</f>
        <v>13.6</v>
      </c>
      <c r="K27" s="21">
        <f>IF($O$7=1,Values!K26,IF($O$7=2,Values!U26,Values!AE26))</f>
        <v>15.428571428571429</v>
      </c>
      <c r="AA27" s="59"/>
      <c r="AB27" s="290">
        <v>0.15624999999999997</v>
      </c>
      <c r="AC27" s="258">
        <f t="shared" si="1"/>
        <v>15</v>
      </c>
      <c r="AD27" s="258">
        <f t="shared" si="2"/>
        <v>12</v>
      </c>
      <c r="AE27" s="258">
        <f t="shared" si="3"/>
        <v>7</v>
      </c>
      <c r="AF27" s="258">
        <f t="shared" si="4"/>
        <v>19</v>
      </c>
      <c r="AG27" s="258">
        <f t="shared" si="5"/>
        <v>15</v>
      </c>
      <c r="AH27" s="258">
        <f t="shared" si="6"/>
        <v>18</v>
      </c>
      <c r="AI27" s="258">
        <f t="shared" si="6"/>
        <v>22</v>
      </c>
      <c r="AJ27" s="291">
        <f t="shared" si="7"/>
        <v>13.6</v>
      </c>
      <c r="AK27" s="291">
        <f t="shared" si="8"/>
        <v>15.4285714285714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11</v>
      </c>
      <c r="D28" s="198">
        <f>IF($O$7=1,Values!D27,IF($O$7=2,Values!N27,Values!X27))</f>
        <v>7</v>
      </c>
      <c r="E28" s="198">
        <f>IF($O$7=1,Values!E27,IF($O$7=2,Values!O27,Values!Y27))</f>
        <v>10</v>
      </c>
      <c r="F28" s="198">
        <f>IF($O$7=1,Values!F27,IF($O$7=2,Values!P27,Values!Z27))</f>
        <v>10</v>
      </c>
      <c r="G28" s="198">
        <f>IF($O$7=1,Values!G27,IF($O$7=2,Values!Q27,Values!AA27))</f>
        <v>11</v>
      </c>
      <c r="H28" s="198">
        <f>IF($O$7=1,Values!H27,IF($O$7=2,Values!R27,Values!AB27))</f>
        <v>12</v>
      </c>
      <c r="I28" s="206">
        <f>IF($O$7=1,Values!I27,IF($O$7=2,Values!S27,Values!AC27))</f>
        <v>18</v>
      </c>
      <c r="J28" s="21">
        <f>IF($O$7=1,Values!J27,IF($O$7=2,Values!T27,Values!AD27))</f>
        <v>9.8000000000000007</v>
      </c>
      <c r="K28" s="21">
        <f>IF($O$7=1,Values!K27,IF($O$7=2,Values!U27,Values!AE27))</f>
        <v>11.285714285714286</v>
      </c>
      <c r="AA28" s="59"/>
      <c r="AB28" s="290">
        <v>0.16666666666666663</v>
      </c>
      <c r="AC28" s="258">
        <f t="shared" si="1"/>
        <v>11</v>
      </c>
      <c r="AD28" s="258">
        <f t="shared" si="2"/>
        <v>7</v>
      </c>
      <c r="AE28" s="258">
        <f t="shared" si="3"/>
        <v>10</v>
      </c>
      <c r="AF28" s="258">
        <f t="shared" si="4"/>
        <v>10</v>
      </c>
      <c r="AG28" s="258">
        <f t="shared" si="5"/>
        <v>11</v>
      </c>
      <c r="AH28" s="258">
        <f t="shared" si="6"/>
        <v>12</v>
      </c>
      <c r="AI28" s="258">
        <f t="shared" si="6"/>
        <v>18</v>
      </c>
      <c r="AJ28" s="291">
        <f t="shared" si="7"/>
        <v>9.8000000000000007</v>
      </c>
      <c r="AK28" s="291">
        <f t="shared" si="8"/>
        <v>11.285714285714301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11</v>
      </c>
      <c r="D29" s="198">
        <f>IF($O$7=1,Values!D28,IF($O$7=2,Values!N28,Values!X28))</f>
        <v>12</v>
      </c>
      <c r="E29" s="198">
        <f>IF($O$7=1,Values!E28,IF($O$7=2,Values!O28,Values!Y28))</f>
        <v>21</v>
      </c>
      <c r="F29" s="198">
        <f>IF($O$7=1,Values!F28,IF($O$7=2,Values!P28,Values!Z28))</f>
        <v>13</v>
      </c>
      <c r="G29" s="198">
        <f>IF($O$7=1,Values!G28,IF($O$7=2,Values!Q28,Values!AA28))</f>
        <v>21</v>
      </c>
      <c r="H29" s="198">
        <f>IF($O$7=1,Values!H28,IF($O$7=2,Values!R28,Values!AB28))</f>
        <v>11</v>
      </c>
      <c r="I29" s="206">
        <f>IF($O$7=1,Values!I28,IF($O$7=2,Values!S28,Values!AC28))</f>
        <v>8</v>
      </c>
      <c r="J29" s="21">
        <f>IF($O$7=1,Values!J28,IF($O$7=2,Values!T28,Values!AD28))</f>
        <v>15.6</v>
      </c>
      <c r="K29" s="21">
        <f>IF($O$7=1,Values!K28,IF($O$7=2,Values!U28,Values!AE28))</f>
        <v>13.857142857142858</v>
      </c>
      <c r="AA29" s="59"/>
      <c r="AB29" s="290">
        <v>0.17708333333333329</v>
      </c>
      <c r="AC29" s="258">
        <f t="shared" si="1"/>
        <v>11</v>
      </c>
      <c r="AD29" s="258">
        <f t="shared" si="2"/>
        <v>12</v>
      </c>
      <c r="AE29" s="258">
        <f t="shared" si="3"/>
        <v>21</v>
      </c>
      <c r="AF29" s="258">
        <f t="shared" si="4"/>
        <v>13</v>
      </c>
      <c r="AG29" s="258">
        <f t="shared" si="5"/>
        <v>21</v>
      </c>
      <c r="AH29" s="258">
        <f t="shared" si="6"/>
        <v>11</v>
      </c>
      <c r="AI29" s="258">
        <f t="shared" si="6"/>
        <v>8</v>
      </c>
      <c r="AJ29" s="291">
        <f t="shared" si="7"/>
        <v>15.6</v>
      </c>
      <c r="AK29" s="291">
        <f t="shared" si="8"/>
        <v>13.8571428571429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26</v>
      </c>
      <c r="D30" s="198">
        <f>IF($O$7=1,Values!D29,IF($O$7=2,Values!N29,Values!X29))</f>
        <v>21</v>
      </c>
      <c r="E30" s="198">
        <f>IF($O$7=1,Values!E29,IF($O$7=2,Values!O29,Values!Y29))</f>
        <v>23</v>
      </c>
      <c r="F30" s="198">
        <f>IF($O$7=1,Values!F29,IF($O$7=2,Values!P29,Values!Z29))</f>
        <v>24</v>
      </c>
      <c r="G30" s="198">
        <f>IF($O$7=1,Values!G29,IF($O$7=2,Values!Q29,Values!AA29))</f>
        <v>25</v>
      </c>
      <c r="H30" s="198">
        <f>IF($O$7=1,Values!H29,IF($O$7=2,Values!R29,Values!AB29))</f>
        <v>19</v>
      </c>
      <c r="I30" s="206">
        <f>IF($O$7=1,Values!I29,IF($O$7=2,Values!S29,Values!AC29))</f>
        <v>11</v>
      </c>
      <c r="J30" s="21">
        <f>IF($O$7=1,Values!J29,IF($O$7=2,Values!T29,Values!AD29))</f>
        <v>23.8</v>
      </c>
      <c r="K30" s="21">
        <f>IF($O$7=1,Values!K29,IF($O$7=2,Values!U29,Values!AE29))</f>
        <v>21.285714285714285</v>
      </c>
      <c r="AA30" s="59"/>
      <c r="AB30" s="290">
        <v>0.18749999999999994</v>
      </c>
      <c r="AC30" s="258">
        <f t="shared" si="1"/>
        <v>26</v>
      </c>
      <c r="AD30" s="258">
        <f t="shared" si="2"/>
        <v>21</v>
      </c>
      <c r="AE30" s="258">
        <f t="shared" si="3"/>
        <v>23</v>
      </c>
      <c r="AF30" s="258">
        <f t="shared" si="4"/>
        <v>24</v>
      </c>
      <c r="AG30" s="258">
        <f t="shared" si="5"/>
        <v>25</v>
      </c>
      <c r="AH30" s="258">
        <f t="shared" si="6"/>
        <v>19</v>
      </c>
      <c r="AI30" s="258">
        <f t="shared" si="6"/>
        <v>11</v>
      </c>
      <c r="AJ30" s="291">
        <f t="shared" si="7"/>
        <v>23.8</v>
      </c>
      <c r="AK30" s="291">
        <f t="shared" si="8"/>
        <v>21.285714285714299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25</v>
      </c>
      <c r="D31" s="198">
        <f>IF($O$7=1,Values!D30,IF($O$7=2,Values!N30,Values!X30))</f>
        <v>27</v>
      </c>
      <c r="E31" s="198">
        <f>IF($O$7=1,Values!E30,IF($O$7=2,Values!O30,Values!Y30))</f>
        <v>26</v>
      </c>
      <c r="F31" s="198">
        <f>IF($O$7=1,Values!F30,IF($O$7=2,Values!P30,Values!Z30))</f>
        <v>30</v>
      </c>
      <c r="G31" s="198">
        <f>IF($O$7=1,Values!G30,IF($O$7=2,Values!Q30,Values!AA30))</f>
        <v>24</v>
      </c>
      <c r="H31" s="198">
        <f>IF($O$7=1,Values!H30,IF($O$7=2,Values!R30,Values!AB30))</f>
        <v>21</v>
      </c>
      <c r="I31" s="206">
        <f>IF($O$7=1,Values!I30,IF($O$7=2,Values!S30,Values!AC30))</f>
        <v>12</v>
      </c>
      <c r="J31" s="21">
        <f>IF($O$7=1,Values!J30,IF($O$7=2,Values!T30,Values!AD30))</f>
        <v>26.4</v>
      </c>
      <c r="K31" s="21">
        <f>IF($O$7=1,Values!K30,IF($O$7=2,Values!U30,Values!AE30))</f>
        <v>23.571428571428573</v>
      </c>
      <c r="AA31" s="59"/>
      <c r="AB31" s="290">
        <v>0.1979166666666666</v>
      </c>
      <c r="AC31" s="258">
        <f t="shared" si="1"/>
        <v>25</v>
      </c>
      <c r="AD31" s="258">
        <f t="shared" si="2"/>
        <v>27</v>
      </c>
      <c r="AE31" s="258">
        <f t="shared" si="3"/>
        <v>26</v>
      </c>
      <c r="AF31" s="258">
        <f t="shared" si="4"/>
        <v>30</v>
      </c>
      <c r="AG31" s="258">
        <f t="shared" si="5"/>
        <v>24</v>
      </c>
      <c r="AH31" s="258">
        <f t="shared" si="6"/>
        <v>21</v>
      </c>
      <c r="AI31" s="258">
        <f t="shared" si="6"/>
        <v>12</v>
      </c>
      <c r="AJ31" s="291">
        <f t="shared" si="7"/>
        <v>26.4</v>
      </c>
      <c r="AK31" s="291">
        <f t="shared" si="8"/>
        <v>23.571428571428601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33</v>
      </c>
      <c r="D32" s="198">
        <f>IF($O$7=1,Values!D31,IF($O$7=2,Values!N31,Values!X31))</f>
        <v>25</v>
      </c>
      <c r="E32" s="198">
        <f>IF($O$7=1,Values!E31,IF($O$7=2,Values!O31,Values!Y31))</f>
        <v>18</v>
      </c>
      <c r="F32" s="198">
        <f>IF($O$7=1,Values!F31,IF($O$7=2,Values!P31,Values!Z31))</f>
        <v>28</v>
      </c>
      <c r="G32" s="198">
        <f>IF($O$7=1,Values!G31,IF($O$7=2,Values!Q31,Values!AA31))</f>
        <v>30</v>
      </c>
      <c r="H32" s="198">
        <f>IF($O$7=1,Values!H31,IF($O$7=2,Values!R31,Values!AB31))</f>
        <v>19</v>
      </c>
      <c r="I32" s="206">
        <f>IF($O$7=1,Values!I31,IF($O$7=2,Values!S31,Values!AC31))</f>
        <v>10</v>
      </c>
      <c r="J32" s="21">
        <f>IF($O$7=1,Values!J31,IF($O$7=2,Values!T31,Values!AD31))</f>
        <v>26.8</v>
      </c>
      <c r="K32" s="21">
        <f>IF($O$7=1,Values!K31,IF($O$7=2,Values!U31,Values!AE31))</f>
        <v>23.285714285714285</v>
      </c>
      <c r="AA32" s="59"/>
      <c r="AB32" s="290">
        <v>0.20833333333333326</v>
      </c>
      <c r="AC32" s="258">
        <f t="shared" si="1"/>
        <v>33</v>
      </c>
      <c r="AD32" s="258">
        <f t="shared" si="2"/>
        <v>25</v>
      </c>
      <c r="AE32" s="258">
        <f t="shared" si="3"/>
        <v>18</v>
      </c>
      <c r="AF32" s="258">
        <f t="shared" si="4"/>
        <v>28</v>
      </c>
      <c r="AG32" s="258">
        <f t="shared" si="5"/>
        <v>30</v>
      </c>
      <c r="AH32" s="258">
        <f t="shared" si="6"/>
        <v>19</v>
      </c>
      <c r="AI32" s="258">
        <f t="shared" si="6"/>
        <v>10</v>
      </c>
      <c r="AJ32" s="291">
        <f t="shared" si="7"/>
        <v>26.8</v>
      </c>
      <c r="AK32" s="291">
        <f t="shared" si="8"/>
        <v>23.285714285714299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40</v>
      </c>
      <c r="D33" s="198">
        <f>IF($O$7=1,Values!D32,IF($O$7=2,Values!N32,Values!X32))</f>
        <v>42</v>
      </c>
      <c r="E33" s="198">
        <f>IF($O$7=1,Values!E32,IF($O$7=2,Values!O32,Values!Y32))</f>
        <v>32</v>
      </c>
      <c r="F33" s="198">
        <f>IF($O$7=1,Values!F32,IF($O$7=2,Values!P32,Values!Z32))</f>
        <v>41</v>
      </c>
      <c r="G33" s="198">
        <f>IF($O$7=1,Values!G32,IF($O$7=2,Values!Q32,Values!AA32))</f>
        <v>41</v>
      </c>
      <c r="H33" s="198">
        <f>IF($O$7=1,Values!H32,IF($O$7=2,Values!R32,Values!AB32))</f>
        <v>21</v>
      </c>
      <c r="I33" s="206">
        <f>IF($O$7=1,Values!I32,IF($O$7=2,Values!S32,Values!AC32))</f>
        <v>16</v>
      </c>
      <c r="J33" s="21">
        <f>IF($O$7=1,Values!J32,IF($O$7=2,Values!T32,Values!AD32))</f>
        <v>39.200000000000003</v>
      </c>
      <c r="K33" s="21">
        <f>IF($O$7=1,Values!K32,IF($O$7=2,Values!U32,Values!AE32))</f>
        <v>33.285714285714285</v>
      </c>
      <c r="AA33" s="59"/>
      <c r="AB33" s="290">
        <v>0.21874999999999992</v>
      </c>
      <c r="AC33" s="258">
        <f t="shared" si="1"/>
        <v>40</v>
      </c>
      <c r="AD33" s="258">
        <f t="shared" si="2"/>
        <v>42</v>
      </c>
      <c r="AE33" s="258">
        <f t="shared" si="3"/>
        <v>32</v>
      </c>
      <c r="AF33" s="258">
        <f t="shared" si="4"/>
        <v>41</v>
      </c>
      <c r="AG33" s="258">
        <f t="shared" si="5"/>
        <v>41</v>
      </c>
      <c r="AH33" s="258">
        <f t="shared" si="6"/>
        <v>21</v>
      </c>
      <c r="AI33" s="258">
        <f t="shared" si="6"/>
        <v>16</v>
      </c>
      <c r="AJ33" s="291">
        <f t="shared" si="7"/>
        <v>39.200000000000003</v>
      </c>
      <c r="AK33" s="291">
        <f t="shared" si="8"/>
        <v>33.285714285714299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42</v>
      </c>
      <c r="D34" s="198">
        <f>IF($O$7=1,Values!D33,IF($O$7=2,Values!N33,Values!X33))</f>
        <v>61</v>
      </c>
      <c r="E34" s="198">
        <f>IF($O$7=1,Values!E33,IF($O$7=2,Values!O33,Values!Y33))</f>
        <v>56</v>
      </c>
      <c r="F34" s="198">
        <f>IF($O$7=1,Values!F33,IF($O$7=2,Values!P33,Values!Z33))</f>
        <v>48</v>
      </c>
      <c r="G34" s="198">
        <f>IF($O$7=1,Values!G33,IF($O$7=2,Values!Q33,Values!AA33))</f>
        <v>49</v>
      </c>
      <c r="H34" s="198">
        <f>IF($O$7=1,Values!H33,IF($O$7=2,Values!R33,Values!AB33))</f>
        <v>30</v>
      </c>
      <c r="I34" s="206">
        <f>IF($O$7=1,Values!I33,IF($O$7=2,Values!S33,Values!AC33))</f>
        <v>18</v>
      </c>
      <c r="J34" s="21">
        <f>IF($O$7=1,Values!J33,IF($O$7=2,Values!T33,Values!AD33))</f>
        <v>51.2</v>
      </c>
      <c r="K34" s="21">
        <f>IF($O$7=1,Values!K33,IF($O$7=2,Values!U33,Values!AE33))</f>
        <v>43.428571428571431</v>
      </c>
      <c r="AA34" s="59"/>
      <c r="AB34" s="290">
        <v>0.22916666666666657</v>
      </c>
      <c r="AC34" s="258">
        <f t="shared" si="1"/>
        <v>42</v>
      </c>
      <c r="AD34" s="258">
        <f t="shared" si="2"/>
        <v>61</v>
      </c>
      <c r="AE34" s="258">
        <f t="shared" si="3"/>
        <v>56</v>
      </c>
      <c r="AF34" s="258">
        <f t="shared" si="4"/>
        <v>48</v>
      </c>
      <c r="AG34" s="258">
        <f t="shared" si="5"/>
        <v>49</v>
      </c>
      <c r="AH34" s="258">
        <f t="shared" si="6"/>
        <v>30</v>
      </c>
      <c r="AI34" s="258">
        <f t="shared" si="6"/>
        <v>18</v>
      </c>
      <c r="AJ34" s="291">
        <f t="shared" si="7"/>
        <v>51.2</v>
      </c>
      <c r="AK34" s="291">
        <f t="shared" si="8"/>
        <v>43.428571428571402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77</v>
      </c>
      <c r="D35" s="198">
        <f>IF($O$7=1,Values!D34,IF($O$7=2,Values!N34,Values!X34))</f>
        <v>81</v>
      </c>
      <c r="E35" s="198">
        <f>IF($O$7=1,Values!E34,IF($O$7=2,Values!O34,Values!Y34))</f>
        <v>64</v>
      </c>
      <c r="F35" s="198">
        <f>IF($O$7=1,Values!F34,IF($O$7=2,Values!P34,Values!Z34))</f>
        <v>48</v>
      </c>
      <c r="G35" s="198">
        <f>IF($O$7=1,Values!G34,IF($O$7=2,Values!Q34,Values!AA34))</f>
        <v>66</v>
      </c>
      <c r="H35" s="198">
        <f>IF($O$7=1,Values!H34,IF($O$7=2,Values!R34,Values!AB34))</f>
        <v>34</v>
      </c>
      <c r="I35" s="206">
        <f>IF($O$7=1,Values!I34,IF($O$7=2,Values!S34,Values!AC34))</f>
        <v>16</v>
      </c>
      <c r="J35" s="21">
        <f>IF($O$7=1,Values!J34,IF($O$7=2,Values!T34,Values!AD34))</f>
        <v>67.2</v>
      </c>
      <c r="K35" s="21">
        <f>IF($O$7=1,Values!K34,IF($O$7=2,Values!U34,Values!AE34))</f>
        <v>55.142857142857146</v>
      </c>
      <c r="AA35" s="59"/>
      <c r="AB35" s="290">
        <v>0.23958333333333323</v>
      </c>
      <c r="AC35" s="258">
        <f t="shared" si="1"/>
        <v>77</v>
      </c>
      <c r="AD35" s="258">
        <f t="shared" si="2"/>
        <v>81</v>
      </c>
      <c r="AE35" s="258">
        <f t="shared" si="3"/>
        <v>64</v>
      </c>
      <c r="AF35" s="258">
        <f t="shared" si="4"/>
        <v>48</v>
      </c>
      <c r="AG35" s="258">
        <f t="shared" si="5"/>
        <v>66</v>
      </c>
      <c r="AH35" s="258">
        <f t="shared" si="6"/>
        <v>34</v>
      </c>
      <c r="AI35" s="258">
        <f t="shared" si="6"/>
        <v>16</v>
      </c>
      <c r="AJ35" s="291">
        <f t="shared" si="7"/>
        <v>67.2</v>
      </c>
      <c r="AK35" s="291">
        <f t="shared" si="8"/>
        <v>55.142857142857103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56</v>
      </c>
      <c r="D36" s="198">
        <f>IF($O$7=1,Values!D35,IF($O$7=2,Values!N35,Values!X35))</f>
        <v>74</v>
      </c>
      <c r="E36" s="198">
        <f>IF($O$7=1,Values!E35,IF($O$7=2,Values!O35,Values!Y35))</f>
        <v>60</v>
      </c>
      <c r="F36" s="198">
        <f>IF($O$7=1,Values!F35,IF($O$7=2,Values!P35,Values!Z35))</f>
        <v>67</v>
      </c>
      <c r="G36" s="198">
        <f>IF($O$7=1,Values!G35,IF($O$7=2,Values!Q35,Values!AA35))</f>
        <v>74</v>
      </c>
      <c r="H36" s="198">
        <f>IF($O$7=1,Values!H35,IF($O$7=2,Values!R35,Values!AB35))</f>
        <v>26</v>
      </c>
      <c r="I36" s="206">
        <f>IF($O$7=1,Values!I35,IF($O$7=2,Values!S35,Values!AC35))</f>
        <v>11</v>
      </c>
      <c r="J36" s="21">
        <f>IF($O$7=1,Values!J35,IF($O$7=2,Values!T35,Values!AD35))</f>
        <v>66.2</v>
      </c>
      <c r="K36" s="21">
        <f>IF($O$7=1,Values!K35,IF($O$7=2,Values!U35,Values!AE35))</f>
        <v>52.571428571428569</v>
      </c>
      <c r="AA36" s="59"/>
      <c r="AB36" s="290">
        <v>0.24999999999999989</v>
      </c>
      <c r="AC36" s="258">
        <f t="shared" si="1"/>
        <v>56</v>
      </c>
      <c r="AD36" s="258">
        <f t="shared" si="2"/>
        <v>74</v>
      </c>
      <c r="AE36" s="258">
        <f t="shared" si="3"/>
        <v>60</v>
      </c>
      <c r="AF36" s="258">
        <f t="shared" si="4"/>
        <v>67</v>
      </c>
      <c r="AG36" s="258">
        <f t="shared" si="5"/>
        <v>74</v>
      </c>
      <c r="AH36" s="258">
        <f t="shared" si="6"/>
        <v>26</v>
      </c>
      <c r="AI36" s="258">
        <f t="shared" si="6"/>
        <v>11</v>
      </c>
      <c r="AJ36" s="291">
        <f t="shared" si="7"/>
        <v>66.2</v>
      </c>
      <c r="AK36" s="291">
        <f t="shared" si="8"/>
        <v>52.571428571428598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128</v>
      </c>
      <c r="D37" s="198">
        <f>IF($O$7=1,Values!D36,IF($O$7=2,Values!N36,Values!X36))</f>
        <v>120</v>
      </c>
      <c r="E37" s="198">
        <f>IF($O$7=1,Values!E36,IF($O$7=2,Values!O36,Values!Y36))</f>
        <v>122</v>
      </c>
      <c r="F37" s="198">
        <f>IF($O$7=1,Values!F36,IF($O$7=2,Values!P36,Values!Z36))</f>
        <v>104</v>
      </c>
      <c r="G37" s="198">
        <f>IF($O$7=1,Values!G36,IF($O$7=2,Values!Q36,Values!AA36))</f>
        <v>99</v>
      </c>
      <c r="H37" s="198">
        <f>IF($O$7=1,Values!H36,IF($O$7=2,Values!R36,Values!AB36))</f>
        <v>47</v>
      </c>
      <c r="I37" s="206">
        <f>IF($O$7=1,Values!I36,IF($O$7=2,Values!S36,Values!AC36))</f>
        <v>17</v>
      </c>
      <c r="J37" s="21">
        <f>IF($O$7=1,Values!J36,IF($O$7=2,Values!T36,Values!AD36))</f>
        <v>114.6</v>
      </c>
      <c r="K37" s="21">
        <f>IF($O$7=1,Values!K36,IF($O$7=2,Values!U36,Values!AE36))</f>
        <v>91</v>
      </c>
      <c r="AA37" s="59"/>
      <c r="AB37" s="290">
        <v>0.26041666666666657</v>
      </c>
      <c r="AC37" s="258">
        <f t="shared" si="1"/>
        <v>128</v>
      </c>
      <c r="AD37" s="258">
        <f t="shared" si="2"/>
        <v>120</v>
      </c>
      <c r="AE37" s="258">
        <f t="shared" si="3"/>
        <v>122</v>
      </c>
      <c r="AF37" s="258">
        <f t="shared" si="4"/>
        <v>104</v>
      </c>
      <c r="AG37" s="258">
        <f t="shared" si="5"/>
        <v>99</v>
      </c>
      <c r="AH37" s="258">
        <f t="shared" si="6"/>
        <v>47</v>
      </c>
      <c r="AI37" s="258">
        <f t="shared" si="6"/>
        <v>17</v>
      </c>
      <c r="AJ37" s="291">
        <f t="shared" si="7"/>
        <v>114.6</v>
      </c>
      <c r="AK37" s="291">
        <f t="shared" si="8"/>
        <v>91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143</v>
      </c>
      <c r="D38" s="198">
        <f>IF($O$7=1,Values!D37,IF($O$7=2,Values!N37,Values!X37))</f>
        <v>158</v>
      </c>
      <c r="E38" s="198">
        <f>IF($O$7=1,Values!E37,IF($O$7=2,Values!O37,Values!Y37))</f>
        <v>157</v>
      </c>
      <c r="F38" s="198">
        <f>IF($O$7=1,Values!F37,IF($O$7=2,Values!P37,Values!Z37))</f>
        <v>136</v>
      </c>
      <c r="G38" s="198">
        <f>IF($O$7=1,Values!G37,IF($O$7=2,Values!Q37,Values!AA37))</f>
        <v>124</v>
      </c>
      <c r="H38" s="198">
        <f>IF($O$7=1,Values!H37,IF($O$7=2,Values!R37,Values!AB37))</f>
        <v>54</v>
      </c>
      <c r="I38" s="206">
        <f>IF($O$7=1,Values!I37,IF($O$7=2,Values!S37,Values!AC37))</f>
        <v>41</v>
      </c>
      <c r="J38" s="21">
        <f>IF($O$7=1,Values!J37,IF($O$7=2,Values!T37,Values!AD37))</f>
        <v>143.6</v>
      </c>
      <c r="K38" s="21">
        <f>IF($O$7=1,Values!K37,IF($O$7=2,Values!U37,Values!AE37))</f>
        <v>116.14285714285714</v>
      </c>
      <c r="AA38" s="59"/>
      <c r="AB38" s="290">
        <v>0.27083333333333326</v>
      </c>
      <c r="AC38" s="258">
        <f t="shared" si="1"/>
        <v>143</v>
      </c>
      <c r="AD38" s="258">
        <f t="shared" si="2"/>
        <v>158</v>
      </c>
      <c r="AE38" s="258">
        <f t="shared" si="3"/>
        <v>157</v>
      </c>
      <c r="AF38" s="258">
        <f t="shared" si="4"/>
        <v>136</v>
      </c>
      <c r="AG38" s="258">
        <f t="shared" si="5"/>
        <v>124</v>
      </c>
      <c r="AH38" s="258">
        <f t="shared" si="6"/>
        <v>54</v>
      </c>
      <c r="AI38" s="258">
        <f t="shared" si="6"/>
        <v>41</v>
      </c>
      <c r="AJ38" s="291">
        <f t="shared" si="7"/>
        <v>143.6</v>
      </c>
      <c r="AK38" s="291">
        <f t="shared" si="8"/>
        <v>116.142857142857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200</v>
      </c>
      <c r="D39" s="198">
        <f>IF($O$7=1,Values!D38,IF($O$7=2,Values!N38,Values!X38))</f>
        <v>219</v>
      </c>
      <c r="E39" s="198">
        <f>IF($O$7=1,Values!E38,IF($O$7=2,Values!O38,Values!Y38))</f>
        <v>215</v>
      </c>
      <c r="F39" s="198">
        <f>IF($O$7=1,Values!F38,IF($O$7=2,Values!P38,Values!Z38))</f>
        <v>145</v>
      </c>
      <c r="G39" s="198">
        <f>IF($O$7=1,Values!G38,IF($O$7=2,Values!Q38,Values!AA38))</f>
        <v>203</v>
      </c>
      <c r="H39" s="198">
        <f>IF($O$7=1,Values!H38,IF($O$7=2,Values!R38,Values!AB38))</f>
        <v>74</v>
      </c>
      <c r="I39" s="206">
        <f>IF($O$7=1,Values!I38,IF($O$7=2,Values!S38,Values!AC38))</f>
        <v>57</v>
      </c>
      <c r="J39" s="21">
        <f>IF($O$7=1,Values!J38,IF($O$7=2,Values!T38,Values!AD38))</f>
        <v>196.4</v>
      </c>
      <c r="K39" s="21">
        <f>IF($O$7=1,Values!K38,IF($O$7=2,Values!U38,Values!AE38))</f>
        <v>159</v>
      </c>
      <c r="AA39" s="59"/>
      <c r="AB39" s="290">
        <v>0.28124999999999994</v>
      </c>
      <c r="AC39" s="258">
        <f t="shared" si="1"/>
        <v>200</v>
      </c>
      <c r="AD39" s="258">
        <f t="shared" si="2"/>
        <v>219</v>
      </c>
      <c r="AE39" s="258">
        <f t="shared" si="3"/>
        <v>215</v>
      </c>
      <c r="AF39" s="258">
        <f t="shared" si="4"/>
        <v>145</v>
      </c>
      <c r="AG39" s="258">
        <f t="shared" si="5"/>
        <v>203</v>
      </c>
      <c r="AH39" s="258">
        <f t="shared" si="6"/>
        <v>74</v>
      </c>
      <c r="AI39" s="258">
        <f t="shared" si="6"/>
        <v>57</v>
      </c>
      <c r="AJ39" s="291">
        <f t="shared" si="7"/>
        <v>196.4</v>
      </c>
      <c r="AK39" s="291">
        <f t="shared" si="8"/>
        <v>159</v>
      </c>
    </row>
    <row r="40" spans="2:41" x14ac:dyDescent="0.25">
      <c r="B40" s="43">
        <v>0.29166666666666663</v>
      </c>
      <c r="C40" s="197">
        <f>IF($O$7=1,Values!C39,IF($O$7=2,Values!M39,Values!W39))</f>
        <v>258</v>
      </c>
      <c r="D40" s="198">
        <f>IF($O$7=1,Values!D39,IF($O$7=2,Values!N39,Values!X39))</f>
        <v>245</v>
      </c>
      <c r="E40" s="198">
        <f>IF($O$7=1,Values!E39,IF($O$7=2,Values!O39,Values!Y39))</f>
        <v>243</v>
      </c>
      <c r="F40" s="198">
        <f>IF($O$7=1,Values!F39,IF($O$7=2,Values!P39,Values!Z39))</f>
        <v>232</v>
      </c>
      <c r="G40" s="198">
        <f>IF($O$7=1,Values!G39,IF($O$7=2,Values!Q39,Values!AA39))</f>
        <v>244</v>
      </c>
      <c r="H40" s="198">
        <f>IF($O$7=1,Values!H39,IF($O$7=2,Values!R39,Values!AB39))</f>
        <v>63</v>
      </c>
      <c r="I40" s="206">
        <f>IF($O$7=1,Values!I39,IF($O$7=2,Values!S39,Values!AC39))</f>
        <v>74</v>
      </c>
      <c r="J40" s="21">
        <f>IF($O$7=1,Values!J39,IF($O$7=2,Values!T39,Values!AD39))</f>
        <v>244.4</v>
      </c>
      <c r="K40" s="21">
        <f>IF($O$7=1,Values!K39,IF($O$7=2,Values!U39,Values!AE39))</f>
        <v>194.14285714285714</v>
      </c>
      <c r="AA40" s="59"/>
      <c r="AB40" s="290">
        <v>0.29166666666666663</v>
      </c>
      <c r="AC40" s="258">
        <f t="shared" si="1"/>
        <v>258</v>
      </c>
      <c r="AD40" s="258">
        <f t="shared" si="2"/>
        <v>245</v>
      </c>
      <c r="AE40" s="258">
        <f t="shared" si="3"/>
        <v>243</v>
      </c>
      <c r="AF40" s="258">
        <f t="shared" si="4"/>
        <v>232</v>
      </c>
      <c r="AG40" s="258">
        <f t="shared" si="5"/>
        <v>244</v>
      </c>
      <c r="AH40" s="258">
        <f t="shared" si="6"/>
        <v>63</v>
      </c>
      <c r="AI40" s="258">
        <f t="shared" si="6"/>
        <v>74</v>
      </c>
      <c r="AJ40" s="291">
        <f t="shared" si="7"/>
        <v>244.4</v>
      </c>
      <c r="AK40" s="291">
        <f t="shared" si="8"/>
        <v>194.142857142857</v>
      </c>
    </row>
    <row r="41" spans="2:41" x14ac:dyDescent="0.25">
      <c r="B41" s="43">
        <v>0.30208333333333331</v>
      </c>
      <c r="C41" s="197">
        <f>IF($O$7=1,Values!C40,IF($O$7=2,Values!M40,Values!W40))</f>
        <v>260</v>
      </c>
      <c r="D41" s="198">
        <f>IF($O$7=1,Values!D40,IF($O$7=2,Values!N40,Values!X40))</f>
        <v>266</v>
      </c>
      <c r="E41" s="198">
        <f>IF($O$7=1,Values!E40,IF($O$7=2,Values!O40,Values!Y40))</f>
        <v>252</v>
      </c>
      <c r="F41" s="198">
        <f>IF($O$7=1,Values!F40,IF($O$7=2,Values!P40,Values!Z40))</f>
        <v>264</v>
      </c>
      <c r="G41" s="198">
        <f>IF($O$7=1,Values!G40,IF($O$7=2,Values!Q40,Values!AA40))</f>
        <v>215</v>
      </c>
      <c r="H41" s="198">
        <f>IF($O$7=1,Values!H40,IF($O$7=2,Values!R40,Values!AB40))</f>
        <v>90</v>
      </c>
      <c r="I41" s="206">
        <f>IF($O$7=1,Values!I40,IF($O$7=2,Values!S40,Values!AC40))</f>
        <v>48</v>
      </c>
      <c r="J41" s="21">
        <f>IF($O$7=1,Values!J40,IF($O$7=2,Values!T40,Values!AD40))</f>
        <v>251.4</v>
      </c>
      <c r="K41" s="21">
        <f>IF($O$7=1,Values!K40,IF($O$7=2,Values!U40,Values!AE40))</f>
        <v>199.28571428571428</v>
      </c>
      <c r="AA41" s="59"/>
      <c r="AB41" s="290">
        <v>0.30208333333333331</v>
      </c>
      <c r="AC41" s="258">
        <f t="shared" si="1"/>
        <v>260</v>
      </c>
      <c r="AD41" s="258">
        <f t="shared" si="2"/>
        <v>266</v>
      </c>
      <c r="AE41" s="258">
        <f t="shared" si="3"/>
        <v>252</v>
      </c>
      <c r="AF41" s="258">
        <f t="shared" si="4"/>
        <v>264</v>
      </c>
      <c r="AG41" s="258">
        <f t="shared" si="5"/>
        <v>215</v>
      </c>
      <c r="AH41" s="258">
        <f t="shared" si="6"/>
        <v>90</v>
      </c>
      <c r="AI41" s="258">
        <f t="shared" si="6"/>
        <v>48</v>
      </c>
      <c r="AJ41" s="291">
        <f t="shared" si="7"/>
        <v>251.4</v>
      </c>
      <c r="AK41" s="291">
        <f t="shared" si="8"/>
        <v>199.28571428571399</v>
      </c>
    </row>
    <row r="42" spans="2:41" x14ac:dyDescent="0.25">
      <c r="B42" s="43">
        <v>0.3125</v>
      </c>
      <c r="C42" s="197">
        <f>IF($O$7=1,Values!C41,IF($O$7=2,Values!M41,Values!W41))</f>
        <v>241</v>
      </c>
      <c r="D42" s="198">
        <f>IF($O$7=1,Values!D41,IF($O$7=2,Values!N41,Values!X41))</f>
        <v>225</v>
      </c>
      <c r="E42" s="198">
        <f>IF($O$7=1,Values!E41,IF($O$7=2,Values!O41,Values!Y41))</f>
        <v>243</v>
      </c>
      <c r="F42" s="198">
        <f>IF($O$7=1,Values!F41,IF($O$7=2,Values!P41,Values!Z41))</f>
        <v>240</v>
      </c>
      <c r="G42" s="198">
        <f>IF($O$7=1,Values!G41,IF($O$7=2,Values!Q41,Values!AA41))</f>
        <v>228</v>
      </c>
      <c r="H42" s="198">
        <f>IF($O$7=1,Values!H41,IF($O$7=2,Values!R41,Values!AB41))</f>
        <v>120</v>
      </c>
      <c r="I42" s="206">
        <f>IF($O$7=1,Values!I41,IF($O$7=2,Values!S41,Values!AC41))</f>
        <v>59</v>
      </c>
      <c r="J42" s="21">
        <f>IF($O$7=1,Values!J41,IF($O$7=2,Values!T41,Values!AD41))</f>
        <v>235.4</v>
      </c>
      <c r="K42" s="21">
        <f>IF($O$7=1,Values!K41,IF($O$7=2,Values!U41,Values!AE41))</f>
        <v>193.71428571428572</v>
      </c>
      <c r="AA42" s="59"/>
      <c r="AB42" s="290">
        <v>0.3125</v>
      </c>
      <c r="AC42" s="258">
        <f t="shared" si="1"/>
        <v>241</v>
      </c>
      <c r="AD42" s="258">
        <f t="shared" si="2"/>
        <v>225</v>
      </c>
      <c r="AE42" s="258">
        <f t="shared" si="3"/>
        <v>243</v>
      </c>
      <c r="AF42" s="258">
        <f t="shared" si="4"/>
        <v>240</v>
      </c>
      <c r="AG42" s="258">
        <f t="shared" si="5"/>
        <v>228</v>
      </c>
      <c r="AH42" s="258">
        <f t="shared" si="6"/>
        <v>120</v>
      </c>
      <c r="AI42" s="258">
        <f t="shared" si="6"/>
        <v>59</v>
      </c>
      <c r="AJ42" s="291">
        <f t="shared" si="7"/>
        <v>235.4</v>
      </c>
      <c r="AK42" s="291">
        <f t="shared" si="8"/>
        <v>193.71428571428601</v>
      </c>
    </row>
    <row r="43" spans="2:41" x14ac:dyDescent="0.25">
      <c r="B43" s="43">
        <v>0.32291666666666669</v>
      </c>
      <c r="C43" s="197">
        <f>IF($O$7=1,Values!C42,IF($O$7=2,Values!M42,Values!W42))</f>
        <v>205</v>
      </c>
      <c r="D43" s="198">
        <f>IF($O$7=1,Values!D42,IF($O$7=2,Values!N42,Values!X42))</f>
        <v>202</v>
      </c>
      <c r="E43" s="198">
        <f>IF($O$7=1,Values!E42,IF($O$7=2,Values!O42,Values!Y42))</f>
        <v>169</v>
      </c>
      <c r="F43" s="198">
        <f>IF($O$7=1,Values!F42,IF($O$7=2,Values!P42,Values!Z42))</f>
        <v>185</v>
      </c>
      <c r="G43" s="198">
        <f>IF($O$7=1,Values!G42,IF($O$7=2,Values!Q42,Values!AA42))</f>
        <v>194</v>
      </c>
      <c r="H43" s="198">
        <f>IF($O$7=1,Values!H42,IF($O$7=2,Values!R42,Values!AB42))</f>
        <v>139</v>
      </c>
      <c r="I43" s="206">
        <f>IF($O$7=1,Values!I42,IF($O$7=2,Values!S42,Values!AC42))</f>
        <v>50</v>
      </c>
      <c r="J43" s="21">
        <f>IF($O$7=1,Values!J42,IF($O$7=2,Values!T42,Values!AD42))</f>
        <v>191</v>
      </c>
      <c r="K43" s="21">
        <f>IF($O$7=1,Values!K42,IF($O$7=2,Values!U42,Values!AE42))</f>
        <v>163.42857142857142</v>
      </c>
      <c r="AA43" s="59"/>
      <c r="AB43" s="290">
        <v>0.32291666666666669</v>
      </c>
      <c r="AC43" s="258">
        <f t="shared" si="1"/>
        <v>205</v>
      </c>
      <c r="AD43" s="258">
        <f t="shared" si="2"/>
        <v>202</v>
      </c>
      <c r="AE43" s="258">
        <f t="shared" si="3"/>
        <v>169</v>
      </c>
      <c r="AF43" s="258">
        <f t="shared" si="4"/>
        <v>185</v>
      </c>
      <c r="AG43" s="258">
        <f t="shared" si="5"/>
        <v>194</v>
      </c>
      <c r="AH43" s="258">
        <f t="shared" si="6"/>
        <v>139</v>
      </c>
      <c r="AI43" s="258">
        <f t="shared" si="6"/>
        <v>50</v>
      </c>
      <c r="AJ43" s="291">
        <f t="shared" si="7"/>
        <v>191</v>
      </c>
      <c r="AK43" s="291">
        <f t="shared" si="8"/>
        <v>163.42857142857099</v>
      </c>
    </row>
    <row r="44" spans="2:41" x14ac:dyDescent="0.25">
      <c r="B44" s="43">
        <v>0.33333333333333337</v>
      </c>
      <c r="C44" s="197">
        <f>IF($O$7=1,Values!C43,IF($O$7=2,Values!M43,Values!W43))</f>
        <v>157</v>
      </c>
      <c r="D44" s="198">
        <f>IF($O$7=1,Values!D43,IF($O$7=2,Values!N43,Values!X43))</f>
        <v>170</v>
      </c>
      <c r="E44" s="198">
        <f>IF($O$7=1,Values!E43,IF($O$7=2,Values!O43,Values!Y43))</f>
        <v>134</v>
      </c>
      <c r="F44" s="198">
        <f>IF($O$7=1,Values!F43,IF($O$7=2,Values!P43,Values!Z43))</f>
        <v>144</v>
      </c>
      <c r="G44" s="198">
        <f>IF($O$7=1,Values!G43,IF($O$7=2,Values!Q43,Values!AA43))</f>
        <v>185</v>
      </c>
      <c r="H44" s="198">
        <f>IF($O$7=1,Values!H43,IF($O$7=2,Values!R43,Values!AB43))</f>
        <v>108</v>
      </c>
      <c r="I44" s="206">
        <f>IF($O$7=1,Values!I43,IF($O$7=2,Values!S43,Values!AC43))</f>
        <v>77</v>
      </c>
      <c r="J44" s="21">
        <f>IF($O$7=1,Values!J43,IF($O$7=2,Values!T43,Values!AD43))</f>
        <v>158</v>
      </c>
      <c r="K44" s="21">
        <f>IF($O$7=1,Values!K43,IF($O$7=2,Values!U43,Values!AE43))</f>
        <v>139.28571428571428</v>
      </c>
      <c r="AA44" s="59"/>
      <c r="AB44" s="290">
        <v>0.33333333333333337</v>
      </c>
      <c r="AC44" s="258">
        <f t="shared" si="1"/>
        <v>157</v>
      </c>
      <c r="AD44" s="258">
        <f t="shared" si="2"/>
        <v>170</v>
      </c>
      <c r="AE44" s="258">
        <f t="shared" si="3"/>
        <v>134</v>
      </c>
      <c r="AF44" s="258">
        <f t="shared" si="4"/>
        <v>144</v>
      </c>
      <c r="AG44" s="258">
        <f t="shared" si="5"/>
        <v>185</v>
      </c>
      <c r="AH44" s="258">
        <f t="shared" si="6"/>
        <v>108</v>
      </c>
      <c r="AI44" s="258">
        <f t="shared" si="6"/>
        <v>77</v>
      </c>
      <c r="AJ44" s="291">
        <f t="shared" si="7"/>
        <v>158</v>
      </c>
      <c r="AK44" s="291">
        <f t="shared" si="8"/>
        <v>139.28571428571399</v>
      </c>
    </row>
    <row r="45" spans="2:41" x14ac:dyDescent="0.25">
      <c r="B45" s="43">
        <v>0.34375000000000006</v>
      </c>
      <c r="C45" s="197">
        <f>IF($O$7=1,Values!C44,IF($O$7=2,Values!M44,Values!W44))</f>
        <v>191</v>
      </c>
      <c r="D45" s="198">
        <f>IF($O$7=1,Values!D44,IF($O$7=2,Values!N44,Values!X44))</f>
        <v>157</v>
      </c>
      <c r="E45" s="198">
        <f>IF($O$7=1,Values!E44,IF($O$7=2,Values!O44,Values!Y44))</f>
        <v>195</v>
      </c>
      <c r="F45" s="198">
        <f>IF($O$7=1,Values!F44,IF($O$7=2,Values!P44,Values!Z44))</f>
        <v>191</v>
      </c>
      <c r="G45" s="198">
        <f>IF($O$7=1,Values!G44,IF($O$7=2,Values!Q44,Values!AA44))</f>
        <v>154</v>
      </c>
      <c r="H45" s="198">
        <f>IF($O$7=1,Values!H44,IF($O$7=2,Values!R44,Values!AB44))</f>
        <v>159</v>
      </c>
      <c r="I45" s="206">
        <f>IF($O$7=1,Values!I44,IF($O$7=2,Values!S44,Values!AC44))</f>
        <v>100</v>
      </c>
      <c r="J45" s="21">
        <f>IF($O$7=1,Values!J44,IF($O$7=2,Values!T44,Values!AD44))</f>
        <v>177.6</v>
      </c>
      <c r="K45" s="21">
        <f>IF($O$7=1,Values!K44,IF($O$7=2,Values!U44,Values!AE44))</f>
        <v>163.85714285714286</v>
      </c>
      <c r="AA45" s="59"/>
      <c r="AB45" s="290">
        <v>0.34375000000000006</v>
      </c>
      <c r="AC45" s="258">
        <f t="shared" si="1"/>
        <v>191</v>
      </c>
      <c r="AD45" s="258">
        <f t="shared" si="2"/>
        <v>157</v>
      </c>
      <c r="AE45" s="258">
        <f t="shared" si="3"/>
        <v>195</v>
      </c>
      <c r="AF45" s="258">
        <f t="shared" si="4"/>
        <v>191</v>
      </c>
      <c r="AG45" s="258">
        <f t="shared" si="5"/>
        <v>154</v>
      </c>
      <c r="AH45" s="258">
        <f t="shared" si="6"/>
        <v>159</v>
      </c>
      <c r="AI45" s="258">
        <f t="shared" si="6"/>
        <v>100</v>
      </c>
      <c r="AJ45" s="291">
        <f t="shared" si="7"/>
        <v>177.6</v>
      </c>
      <c r="AK45" s="291">
        <f t="shared" si="8"/>
        <v>163.857142857143</v>
      </c>
    </row>
    <row r="46" spans="2:41" x14ac:dyDescent="0.25">
      <c r="B46" s="43">
        <v>0.35416666666666674</v>
      </c>
      <c r="C46" s="197">
        <f>IF($O$7=1,Values!C45,IF($O$7=2,Values!M45,Values!W45))</f>
        <v>192</v>
      </c>
      <c r="D46" s="198">
        <f>IF($O$7=1,Values!D45,IF($O$7=2,Values!N45,Values!X45))</f>
        <v>207</v>
      </c>
      <c r="E46" s="198">
        <f>IF($O$7=1,Values!E45,IF($O$7=2,Values!O45,Values!Y45))</f>
        <v>224</v>
      </c>
      <c r="F46" s="198">
        <f>IF($O$7=1,Values!F45,IF($O$7=2,Values!P45,Values!Z45))</f>
        <v>207</v>
      </c>
      <c r="G46" s="198">
        <f>IF($O$7=1,Values!G45,IF($O$7=2,Values!Q45,Values!AA45))</f>
        <v>201</v>
      </c>
      <c r="H46" s="198">
        <f>IF($O$7=1,Values!H45,IF($O$7=2,Values!R45,Values!AB45))</f>
        <v>215</v>
      </c>
      <c r="I46" s="206">
        <f>IF($O$7=1,Values!I45,IF($O$7=2,Values!S45,Values!AC45))</f>
        <v>92</v>
      </c>
      <c r="J46" s="21">
        <f>IF($O$7=1,Values!J45,IF($O$7=2,Values!T45,Values!AD45))</f>
        <v>206.2</v>
      </c>
      <c r="K46" s="21">
        <f>IF($O$7=1,Values!K45,IF($O$7=2,Values!U45,Values!AE45))</f>
        <v>191.14285714285714</v>
      </c>
      <c r="AA46" s="59"/>
      <c r="AB46" s="290">
        <v>0.35416666666666674</v>
      </c>
      <c r="AC46" s="258">
        <f t="shared" si="1"/>
        <v>192</v>
      </c>
      <c r="AD46" s="258">
        <f t="shared" si="2"/>
        <v>207</v>
      </c>
      <c r="AE46" s="258">
        <f t="shared" si="3"/>
        <v>224</v>
      </c>
      <c r="AF46" s="258">
        <f t="shared" si="4"/>
        <v>207</v>
      </c>
      <c r="AG46" s="258">
        <f t="shared" si="5"/>
        <v>201</v>
      </c>
      <c r="AH46" s="258">
        <f t="shared" si="6"/>
        <v>215</v>
      </c>
      <c r="AI46" s="258">
        <f t="shared" si="6"/>
        <v>92</v>
      </c>
      <c r="AJ46" s="291">
        <f t="shared" si="7"/>
        <v>206.2</v>
      </c>
      <c r="AK46" s="291">
        <f t="shared" si="8"/>
        <v>191.142857142857</v>
      </c>
    </row>
    <row r="47" spans="2:41" x14ac:dyDescent="0.25">
      <c r="B47" s="43">
        <v>0.36458333333333343</v>
      </c>
      <c r="C47" s="197">
        <f>IF($O$7=1,Values!C46,IF($O$7=2,Values!M46,Values!W46))</f>
        <v>217</v>
      </c>
      <c r="D47" s="198">
        <f>IF($O$7=1,Values!D46,IF($O$7=2,Values!N46,Values!X46))</f>
        <v>205</v>
      </c>
      <c r="E47" s="198">
        <f>IF($O$7=1,Values!E46,IF($O$7=2,Values!O46,Values!Y46))</f>
        <v>166</v>
      </c>
      <c r="F47" s="198">
        <f>IF($O$7=1,Values!F46,IF($O$7=2,Values!P46,Values!Z46))</f>
        <v>252</v>
      </c>
      <c r="G47" s="198">
        <f>IF($O$7=1,Values!G46,IF($O$7=2,Values!Q46,Values!AA46))</f>
        <v>217</v>
      </c>
      <c r="H47" s="198">
        <f>IF($O$7=1,Values!H46,IF($O$7=2,Values!R46,Values!AB46))</f>
        <v>245</v>
      </c>
      <c r="I47" s="206">
        <f>IF($O$7=1,Values!I46,IF($O$7=2,Values!S46,Values!AC46))</f>
        <v>82</v>
      </c>
      <c r="J47" s="21">
        <f>IF($O$7=1,Values!J46,IF($O$7=2,Values!T46,Values!AD46))</f>
        <v>211.4</v>
      </c>
      <c r="K47" s="21">
        <f>IF($O$7=1,Values!K46,IF($O$7=2,Values!U46,Values!AE46))</f>
        <v>197.71428571428572</v>
      </c>
      <c r="AA47" s="59"/>
      <c r="AB47" s="290">
        <v>0.36458333333333343</v>
      </c>
      <c r="AC47" s="258">
        <f t="shared" si="1"/>
        <v>217</v>
      </c>
      <c r="AD47" s="258">
        <f t="shared" si="2"/>
        <v>205</v>
      </c>
      <c r="AE47" s="258">
        <f t="shared" si="3"/>
        <v>166</v>
      </c>
      <c r="AF47" s="258">
        <f t="shared" si="4"/>
        <v>252</v>
      </c>
      <c r="AG47" s="258">
        <f t="shared" si="5"/>
        <v>217</v>
      </c>
      <c r="AH47" s="258">
        <f t="shared" si="6"/>
        <v>245</v>
      </c>
      <c r="AI47" s="258">
        <f t="shared" si="6"/>
        <v>82</v>
      </c>
      <c r="AJ47" s="291">
        <f t="shared" si="7"/>
        <v>211.4</v>
      </c>
      <c r="AK47" s="291">
        <f t="shared" si="8"/>
        <v>197.71428571428601</v>
      </c>
    </row>
    <row r="48" spans="2:41" x14ac:dyDescent="0.25">
      <c r="B48" s="43">
        <v>0.37500000000000011</v>
      </c>
      <c r="C48" s="197">
        <f>IF($O$7=1,Values!C47,IF($O$7=2,Values!M47,Values!W47))</f>
        <v>199</v>
      </c>
      <c r="D48" s="198">
        <f>IF($O$7=1,Values!D47,IF($O$7=2,Values!N47,Values!X47))</f>
        <v>174</v>
      </c>
      <c r="E48" s="198">
        <f>IF($O$7=1,Values!E47,IF($O$7=2,Values!O47,Values!Y47))</f>
        <v>183</v>
      </c>
      <c r="F48" s="198">
        <f>IF($O$7=1,Values!F47,IF($O$7=2,Values!P47,Values!Z47))</f>
        <v>201</v>
      </c>
      <c r="G48" s="198">
        <f>IF($O$7=1,Values!G47,IF($O$7=2,Values!Q47,Values!AA47))</f>
        <v>209</v>
      </c>
      <c r="H48" s="198">
        <f>IF($O$7=1,Values!H47,IF($O$7=2,Values!R47,Values!AB47))</f>
        <v>228</v>
      </c>
      <c r="I48" s="206">
        <f>IF($O$7=1,Values!I47,IF($O$7=2,Values!S47,Values!AC47))</f>
        <v>141</v>
      </c>
      <c r="J48" s="21">
        <f>IF($O$7=1,Values!J47,IF($O$7=2,Values!T47,Values!AD47))</f>
        <v>193.2</v>
      </c>
      <c r="K48" s="21">
        <f>IF($O$7=1,Values!K47,IF($O$7=2,Values!U47,Values!AE47))</f>
        <v>190.71428571428572</v>
      </c>
      <c r="AA48" s="59"/>
      <c r="AB48" s="290">
        <v>0.37500000000000011</v>
      </c>
      <c r="AC48" s="258">
        <f t="shared" si="1"/>
        <v>199</v>
      </c>
      <c r="AD48" s="258">
        <f t="shared" si="2"/>
        <v>174</v>
      </c>
      <c r="AE48" s="258">
        <f t="shared" si="3"/>
        <v>183</v>
      </c>
      <c r="AF48" s="258">
        <f t="shared" si="4"/>
        <v>201</v>
      </c>
      <c r="AG48" s="258">
        <f t="shared" si="5"/>
        <v>209</v>
      </c>
      <c r="AH48" s="258">
        <f t="shared" si="6"/>
        <v>228</v>
      </c>
      <c r="AI48" s="258">
        <f t="shared" si="6"/>
        <v>141</v>
      </c>
      <c r="AJ48" s="291">
        <f t="shared" si="7"/>
        <v>193.2</v>
      </c>
      <c r="AK48" s="291">
        <f t="shared" si="8"/>
        <v>190.71428571428601</v>
      </c>
    </row>
    <row r="49" spans="2:37" x14ac:dyDescent="0.25">
      <c r="B49" s="43">
        <v>0.3854166666666668</v>
      </c>
      <c r="C49" s="197">
        <f>IF($O$7=1,Values!C48,IF($O$7=2,Values!M48,Values!W48))</f>
        <v>244</v>
      </c>
      <c r="D49" s="198">
        <f>IF($O$7=1,Values!D48,IF($O$7=2,Values!N48,Values!X48))</f>
        <v>207</v>
      </c>
      <c r="E49" s="198">
        <f>IF($O$7=1,Values!E48,IF($O$7=2,Values!O48,Values!Y48))</f>
        <v>195</v>
      </c>
      <c r="F49" s="198">
        <f>IF($O$7=1,Values!F48,IF($O$7=2,Values!P48,Values!Z48))</f>
        <v>233</v>
      </c>
      <c r="G49" s="198">
        <f>IF($O$7=1,Values!G48,IF($O$7=2,Values!Q48,Values!AA48))</f>
        <v>227</v>
      </c>
      <c r="H49" s="198">
        <f>IF($O$7=1,Values!H48,IF($O$7=2,Values!R48,Values!AB48))</f>
        <v>238</v>
      </c>
      <c r="I49" s="206">
        <f>IF($O$7=1,Values!I48,IF($O$7=2,Values!S48,Values!AC48))</f>
        <v>142</v>
      </c>
      <c r="J49" s="21">
        <f>IF($O$7=1,Values!J48,IF($O$7=2,Values!T48,Values!AD48))</f>
        <v>221.2</v>
      </c>
      <c r="K49" s="21">
        <f>IF($O$7=1,Values!K48,IF($O$7=2,Values!U48,Values!AE48))</f>
        <v>212.28571428571428</v>
      </c>
      <c r="AA49" s="59"/>
      <c r="AB49" s="290">
        <v>0.3854166666666668</v>
      </c>
      <c r="AC49" s="258">
        <f t="shared" si="1"/>
        <v>244</v>
      </c>
      <c r="AD49" s="258">
        <f t="shared" si="2"/>
        <v>207</v>
      </c>
      <c r="AE49" s="258">
        <f t="shared" si="3"/>
        <v>195</v>
      </c>
      <c r="AF49" s="258">
        <f t="shared" si="4"/>
        <v>233</v>
      </c>
      <c r="AG49" s="258">
        <f t="shared" si="5"/>
        <v>227</v>
      </c>
      <c r="AH49" s="258">
        <f t="shared" si="6"/>
        <v>238</v>
      </c>
      <c r="AI49" s="258">
        <f t="shared" si="6"/>
        <v>142</v>
      </c>
      <c r="AJ49" s="291">
        <f t="shared" si="7"/>
        <v>221.2</v>
      </c>
      <c r="AK49" s="291">
        <f t="shared" si="8"/>
        <v>212.28571428571399</v>
      </c>
    </row>
    <row r="50" spans="2:37" x14ac:dyDescent="0.25">
      <c r="B50" s="43">
        <v>0.39583333333333348</v>
      </c>
      <c r="C50" s="197">
        <f>IF($O$7=1,Values!C49,IF($O$7=2,Values!M49,Values!W49))</f>
        <v>226</v>
      </c>
      <c r="D50" s="198">
        <f>IF($O$7=1,Values!D49,IF($O$7=2,Values!N49,Values!X49))</f>
        <v>210</v>
      </c>
      <c r="E50" s="198">
        <f>IF($O$7=1,Values!E49,IF($O$7=2,Values!O49,Values!Y49))</f>
        <v>219</v>
      </c>
      <c r="F50" s="198">
        <f>IF($O$7=1,Values!F49,IF($O$7=2,Values!P49,Values!Z49))</f>
        <v>231</v>
      </c>
      <c r="G50" s="198">
        <f>IF($O$7=1,Values!G49,IF($O$7=2,Values!Q49,Values!AA49))</f>
        <v>232</v>
      </c>
      <c r="H50" s="198">
        <f>IF($O$7=1,Values!H49,IF($O$7=2,Values!R49,Values!AB49))</f>
        <v>256</v>
      </c>
      <c r="I50" s="206">
        <f>IF($O$7=1,Values!I49,IF($O$7=2,Values!S49,Values!AC49))</f>
        <v>234</v>
      </c>
      <c r="J50" s="21">
        <f>IF($O$7=1,Values!J49,IF($O$7=2,Values!T49,Values!AD49))</f>
        <v>223.6</v>
      </c>
      <c r="K50" s="21">
        <f>IF($O$7=1,Values!K49,IF($O$7=2,Values!U49,Values!AE49))</f>
        <v>229.71428571428572</v>
      </c>
      <c r="AA50" s="59"/>
      <c r="AB50" s="290">
        <v>0.39583333333333348</v>
      </c>
      <c r="AC50" s="258">
        <f t="shared" si="1"/>
        <v>226</v>
      </c>
      <c r="AD50" s="258">
        <f t="shared" si="2"/>
        <v>210</v>
      </c>
      <c r="AE50" s="258">
        <f t="shared" si="3"/>
        <v>219</v>
      </c>
      <c r="AF50" s="258">
        <f t="shared" si="4"/>
        <v>231</v>
      </c>
      <c r="AG50" s="258">
        <f t="shared" si="5"/>
        <v>232</v>
      </c>
      <c r="AH50" s="258">
        <f t="shared" si="6"/>
        <v>256</v>
      </c>
      <c r="AI50" s="258">
        <f t="shared" si="6"/>
        <v>234</v>
      </c>
      <c r="AJ50" s="291">
        <f t="shared" si="7"/>
        <v>223.6</v>
      </c>
      <c r="AK50" s="291">
        <f t="shared" si="8"/>
        <v>229.71428571428601</v>
      </c>
    </row>
    <row r="51" spans="2:37" x14ac:dyDescent="0.25">
      <c r="B51" s="43">
        <v>0.40625000000000017</v>
      </c>
      <c r="C51" s="197">
        <f>IF($O$7=1,Values!C50,IF($O$7=2,Values!M50,Values!W50))</f>
        <v>213</v>
      </c>
      <c r="D51" s="198">
        <f>IF($O$7=1,Values!D50,IF($O$7=2,Values!N50,Values!X50))</f>
        <v>223</v>
      </c>
      <c r="E51" s="198">
        <f>IF($O$7=1,Values!E50,IF($O$7=2,Values!O50,Values!Y50))</f>
        <v>235</v>
      </c>
      <c r="F51" s="198">
        <f>IF($O$7=1,Values!F50,IF($O$7=2,Values!P50,Values!Z50))</f>
        <v>208</v>
      </c>
      <c r="G51" s="198">
        <f>IF($O$7=1,Values!G50,IF($O$7=2,Values!Q50,Values!AA50))</f>
        <v>201</v>
      </c>
      <c r="H51" s="198">
        <f>IF($O$7=1,Values!H50,IF($O$7=2,Values!R50,Values!AB50))</f>
        <v>239</v>
      </c>
      <c r="I51" s="206">
        <f>IF($O$7=1,Values!I50,IF($O$7=2,Values!S50,Values!AC50))</f>
        <v>219</v>
      </c>
      <c r="J51" s="21">
        <f>IF($O$7=1,Values!J50,IF($O$7=2,Values!T50,Values!AD50))</f>
        <v>216</v>
      </c>
      <c r="K51" s="21">
        <f>IF($O$7=1,Values!K50,IF($O$7=2,Values!U50,Values!AE50))</f>
        <v>219.71428571428572</v>
      </c>
      <c r="AA51" s="59"/>
      <c r="AB51" s="290">
        <v>0.40625000000000017</v>
      </c>
      <c r="AC51" s="258">
        <f t="shared" si="1"/>
        <v>213</v>
      </c>
      <c r="AD51" s="258">
        <f t="shared" si="2"/>
        <v>223</v>
      </c>
      <c r="AE51" s="258">
        <f t="shared" si="3"/>
        <v>235</v>
      </c>
      <c r="AF51" s="258">
        <f t="shared" si="4"/>
        <v>208</v>
      </c>
      <c r="AG51" s="258">
        <f t="shared" si="5"/>
        <v>201</v>
      </c>
      <c r="AH51" s="258">
        <f t="shared" si="6"/>
        <v>239</v>
      </c>
      <c r="AI51" s="258">
        <f t="shared" si="6"/>
        <v>219</v>
      </c>
      <c r="AJ51" s="291">
        <f t="shared" si="7"/>
        <v>216</v>
      </c>
      <c r="AK51" s="291">
        <f t="shared" si="8"/>
        <v>219.71428571428601</v>
      </c>
    </row>
    <row r="52" spans="2:37" x14ac:dyDescent="0.25">
      <c r="B52" s="43">
        <v>0.41666666666666685</v>
      </c>
      <c r="C52" s="197">
        <f>IF($O$7=1,Values!C51,IF($O$7=2,Values!M51,Values!W51))</f>
        <v>208</v>
      </c>
      <c r="D52" s="198">
        <f>IF($O$7=1,Values!D51,IF($O$7=2,Values!N51,Values!X51))</f>
        <v>218</v>
      </c>
      <c r="E52" s="198">
        <f>IF($O$7=1,Values!E51,IF($O$7=2,Values!O51,Values!Y51))</f>
        <v>213</v>
      </c>
      <c r="F52" s="198">
        <f>IF($O$7=1,Values!F51,IF($O$7=2,Values!P51,Values!Z51))</f>
        <v>231</v>
      </c>
      <c r="G52" s="198">
        <f>IF($O$7=1,Values!G51,IF($O$7=2,Values!Q51,Values!AA51))</f>
        <v>224</v>
      </c>
      <c r="H52" s="198">
        <f>IF($O$7=1,Values!H51,IF($O$7=2,Values!R51,Values!AB51))</f>
        <v>220</v>
      </c>
      <c r="I52" s="206">
        <f>IF($O$7=1,Values!I51,IF($O$7=2,Values!S51,Values!AC51))</f>
        <v>195</v>
      </c>
      <c r="J52" s="21">
        <f>IF($O$7=1,Values!J51,IF($O$7=2,Values!T51,Values!AD51))</f>
        <v>218.8</v>
      </c>
      <c r="K52" s="21">
        <f>IF($O$7=1,Values!K51,IF($O$7=2,Values!U51,Values!AE51))</f>
        <v>215.57142857142858</v>
      </c>
      <c r="AA52" s="59"/>
      <c r="AB52" s="290">
        <v>0.41666666666666685</v>
      </c>
      <c r="AC52" s="258">
        <f t="shared" si="1"/>
        <v>208</v>
      </c>
      <c r="AD52" s="258">
        <f t="shared" si="2"/>
        <v>218</v>
      </c>
      <c r="AE52" s="258">
        <f t="shared" si="3"/>
        <v>213</v>
      </c>
      <c r="AF52" s="258">
        <f t="shared" si="4"/>
        <v>231</v>
      </c>
      <c r="AG52" s="258">
        <f t="shared" si="5"/>
        <v>224</v>
      </c>
      <c r="AH52" s="258">
        <f t="shared" si="6"/>
        <v>220</v>
      </c>
      <c r="AI52" s="258">
        <f t="shared" si="6"/>
        <v>195</v>
      </c>
      <c r="AJ52" s="291">
        <f t="shared" si="7"/>
        <v>218.8</v>
      </c>
      <c r="AK52" s="291">
        <f t="shared" si="8"/>
        <v>215.57142857142901</v>
      </c>
    </row>
    <row r="53" spans="2:37" x14ac:dyDescent="0.25">
      <c r="B53" s="43">
        <v>0.42708333333333331</v>
      </c>
      <c r="C53" s="197">
        <f>IF($O$7=1,Values!C52,IF($O$7=2,Values!M52,Values!W52))</f>
        <v>212</v>
      </c>
      <c r="D53" s="198">
        <f>IF($O$7=1,Values!D52,IF($O$7=2,Values!N52,Values!X52))</f>
        <v>232</v>
      </c>
      <c r="E53" s="198">
        <f>IF($O$7=1,Values!E52,IF($O$7=2,Values!O52,Values!Y52))</f>
        <v>225</v>
      </c>
      <c r="F53" s="198">
        <f>IF($O$7=1,Values!F52,IF($O$7=2,Values!P52,Values!Z52))</f>
        <v>250</v>
      </c>
      <c r="G53" s="198">
        <f>IF($O$7=1,Values!G52,IF($O$7=2,Values!Q52,Values!AA52))</f>
        <v>215</v>
      </c>
      <c r="H53" s="198">
        <f>IF($O$7=1,Values!H52,IF($O$7=2,Values!R52,Values!AB52))</f>
        <v>234</v>
      </c>
      <c r="I53" s="206">
        <f>IF($O$7=1,Values!I52,IF($O$7=2,Values!S52,Values!AC52))</f>
        <v>237</v>
      </c>
      <c r="J53" s="21">
        <f>IF($O$7=1,Values!J52,IF($O$7=2,Values!T52,Values!AD52))</f>
        <v>226.8</v>
      </c>
      <c r="K53" s="21">
        <f>IF($O$7=1,Values!K52,IF($O$7=2,Values!U52,Values!AE52))</f>
        <v>229.28571428571428</v>
      </c>
      <c r="AA53" s="59"/>
      <c r="AB53" s="290">
        <v>0.42708333333333331</v>
      </c>
      <c r="AC53" s="258">
        <f t="shared" si="1"/>
        <v>212</v>
      </c>
      <c r="AD53" s="258">
        <f t="shared" si="2"/>
        <v>232</v>
      </c>
      <c r="AE53" s="258">
        <f t="shared" si="3"/>
        <v>225</v>
      </c>
      <c r="AF53" s="258">
        <f t="shared" si="4"/>
        <v>250</v>
      </c>
      <c r="AG53" s="258">
        <f t="shared" si="5"/>
        <v>215</v>
      </c>
      <c r="AH53" s="258">
        <f t="shared" si="6"/>
        <v>234</v>
      </c>
      <c r="AI53" s="258">
        <f t="shared" si="6"/>
        <v>237</v>
      </c>
      <c r="AJ53" s="291">
        <f t="shared" si="7"/>
        <v>226.8</v>
      </c>
      <c r="AK53" s="291">
        <f t="shared" si="8"/>
        <v>229.28571428571399</v>
      </c>
    </row>
    <row r="54" spans="2:37" x14ac:dyDescent="0.25">
      <c r="B54" s="43">
        <v>0.43750000000000022</v>
      </c>
      <c r="C54" s="197">
        <f>IF($O$7=1,Values!C53,IF($O$7=2,Values!M53,Values!W53))</f>
        <v>190</v>
      </c>
      <c r="D54" s="198">
        <f>IF($O$7=1,Values!D53,IF($O$7=2,Values!N53,Values!X53))</f>
        <v>225</v>
      </c>
      <c r="E54" s="198">
        <f>IF($O$7=1,Values!E53,IF($O$7=2,Values!O53,Values!Y53))</f>
        <v>208</v>
      </c>
      <c r="F54" s="198">
        <f>IF($O$7=1,Values!F53,IF($O$7=2,Values!P53,Values!Z53))</f>
        <v>223</v>
      </c>
      <c r="G54" s="198">
        <f>IF($O$7=1,Values!G53,IF($O$7=2,Values!Q53,Values!AA53))</f>
        <v>204</v>
      </c>
      <c r="H54" s="198">
        <f>IF($O$7=1,Values!H53,IF($O$7=2,Values!R53,Values!AB53))</f>
        <v>234</v>
      </c>
      <c r="I54" s="206">
        <f>IF($O$7=1,Values!I53,IF($O$7=2,Values!S53,Values!AC53))</f>
        <v>218</v>
      </c>
      <c r="J54" s="21">
        <f>IF($O$7=1,Values!J53,IF($O$7=2,Values!T53,Values!AD53))</f>
        <v>210</v>
      </c>
      <c r="K54" s="21">
        <f>IF($O$7=1,Values!K53,IF($O$7=2,Values!U53,Values!AE53))</f>
        <v>214.57142857142858</v>
      </c>
      <c r="AA54" s="59"/>
      <c r="AB54" s="290">
        <v>0.43750000000000022</v>
      </c>
      <c r="AC54" s="258">
        <f t="shared" si="1"/>
        <v>190</v>
      </c>
      <c r="AD54" s="258">
        <f t="shared" si="2"/>
        <v>225</v>
      </c>
      <c r="AE54" s="258">
        <f t="shared" si="3"/>
        <v>208</v>
      </c>
      <c r="AF54" s="258">
        <f t="shared" si="4"/>
        <v>223</v>
      </c>
      <c r="AG54" s="258">
        <f t="shared" si="5"/>
        <v>204</v>
      </c>
      <c r="AH54" s="258">
        <f t="shared" si="6"/>
        <v>234</v>
      </c>
      <c r="AI54" s="258">
        <f t="shared" si="6"/>
        <v>218</v>
      </c>
      <c r="AJ54" s="291">
        <f t="shared" si="7"/>
        <v>210</v>
      </c>
      <c r="AK54" s="291">
        <f t="shared" si="8"/>
        <v>214.57142857142901</v>
      </c>
    </row>
    <row r="55" spans="2:37" x14ac:dyDescent="0.25">
      <c r="B55" s="43">
        <v>0.44791666666666691</v>
      </c>
      <c r="C55" s="197">
        <f>IF($O$7=1,Values!C54,IF($O$7=2,Values!M54,Values!W54))</f>
        <v>209</v>
      </c>
      <c r="D55" s="198">
        <f>IF($O$7=1,Values!D54,IF($O$7=2,Values!N54,Values!X54))</f>
        <v>183</v>
      </c>
      <c r="E55" s="198">
        <f>IF($O$7=1,Values!E54,IF($O$7=2,Values!O54,Values!Y54))</f>
        <v>223</v>
      </c>
      <c r="F55" s="198">
        <f>IF($O$7=1,Values!F54,IF($O$7=2,Values!P54,Values!Z54))</f>
        <v>209</v>
      </c>
      <c r="G55" s="198">
        <f>IF($O$7=1,Values!G54,IF($O$7=2,Values!Q54,Values!AA54))</f>
        <v>204</v>
      </c>
      <c r="H55" s="198">
        <f>IF($O$7=1,Values!H54,IF($O$7=2,Values!R54,Values!AB54))</f>
        <v>215</v>
      </c>
      <c r="I55" s="206">
        <f>IF($O$7=1,Values!I54,IF($O$7=2,Values!S54,Values!AC54))</f>
        <v>234</v>
      </c>
      <c r="J55" s="21">
        <f>IF($O$7=1,Values!J54,IF($O$7=2,Values!T54,Values!AD54))</f>
        <v>205.6</v>
      </c>
      <c r="K55" s="21">
        <f>IF($O$7=1,Values!K54,IF($O$7=2,Values!U54,Values!AE54))</f>
        <v>211</v>
      </c>
      <c r="AA55" s="59"/>
      <c r="AB55" s="290">
        <v>0.44791666666666691</v>
      </c>
      <c r="AC55" s="258">
        <f t="shared" si="1"/>
        <v>209</v>
      </c>
      <c r="AD55" s="258">
        <f t="shared" si="2"/>
        <v>183</v>
      </c>
      <c r="AE55" s="258">
        <f t="shared" si="3"/>
        <v>223</v>
      </c>
      <c r="AF55" s="258">
        <f t="shared" si="4"/>
        <v>209</v>
      </c>
      <c r="AG55" s="258">
        <f t="shared" si="5"/>
        <v>204</v>
      </c>
      <c r="AH55" s="258">
        <f t="shared" si="6"/>
        <v>215</v>
      </c>
      <c r="AI55" s="258">
        <f t="shared" si="6"/>
        <v>234</v>
      </c>
      <c r="AJ55" s="291">
        <f t="shared" si="7"/>
        <v>205.6</v>
      </c>
      <c r="AK55" s="291">
        <f t="shared" si="8"/>
        <v>211</v>
      </c>
    </row>
    <row r="56" spans="2:37" x14ac:dyDescent="0.25">
      <c r="B56" s="43">
        <v>0.45833333333333331</v>
      </c>
      <c r="C56" s="197">
        <f>IF($O$7=1,Values!C55,IF($O$7=2,Values!M55,Values!W55))</f>
        <v>214</v>
      </c>
      <c r="D56" s="198">
        <f>IF($O$7=1,Values!D55,IF($O$7=2,Values!N55,Values!X55))</f>
        <v>198</v>
      </c>
      <c r="E56" s="198">
        <f>IF($O$7=1,Values!E55,IF($O$7=2,Values!O55,Values!Y55))</f>
        <v>202</v>
      </c>
      <c r="F56" s="198">
        <f>IF($O$7=1,Values!F55,IF($O$7=2,Values!P55,Values!Z55))</f>
        <v>200</v>
      </c>
      <c r="G56" s="198">
        <f>IF($O$7=1,Values!G55,IF($O$7=2,Values!Q55,Values!AA55))</f>
        <v>220</v>
      </c>
      <c r="H56" s="198">
        <f>IF($O$7=1,Values!H55,IF($O$7=2,Values!R55,Values!AB55))</f>
        <v>231</v>
      </c>
      <c r="I56" s="206">
        <f>IF($O$7=1,Values!I55,IF($O$7=2,Values!S55,Values!AC55))</f>
        <v>237</v>
      </c>
      <c r="J56" s="21">
        <f>IF($O$7=1,Values!J55,IF($O$7=2,Values!T55,Values!AD55))</f>
        <v>206.8</v>
      </c>
      <c r="K56" s="21">
        <f>IF($O$7=1,Values!K55,IF($O$7=2,Values!U55,Values!AE55))</f>
        <v>214.57142857142858</v>
      </c>
      <c r="AA56" s="59"/>
      <c r="AB56" s="290">
        <v>0.45833333333333331</v>
      </c>
      <c r="AC56" s="258">
        <f t="shared" si="1"/>
        <v>214</v>
      </c>
      <c r="AD56" s="258">
        <f t="shared" si="2"/>
        <v>198</v>
      </c>
      <c r="AE56" s="258">
        <f t="shared" si="3"/>
        <v>202</v>
      </c>
      <c r="AF56" s="258">
        <f t="shared" si="4"/>
        <v>200</v>
      </c>
      <c r="AG56" s="258">
        <f t="shared" si="5"/>
        <v>220</v>
      </c>
      <c r="AH56" s="258">
        <f t="shared" si="6"/>
        <v>231</v>
      </c>
      <c r="AI56" s="258">
        <f t="shared" si="6"/>
        <v>237</v>
      </c>
      <c r="AJ56" s="291">
        <f t="shared" si="7"/>
        <v>206.8</v>
      </c>
      <c r="AK56" s="291">
        <f t="shared" si="8"/>
        <v>214.57142857142901</v>
      </c>
    </row>
    <row r="57" spans="2:37" x14ac:dyDescent="0.25">
      <c r="B57" s="43">
        <v>0.46875000000000028</v>
      </c>
      <c r="C57" s="197">
        <f>IF($O$7=1,Values!C56,IF($O$7=2,Values!M56,Values!W56))</f>
        <v>205</v>
      </c>
      <c r="D57" s="198">
        <f>IF($O$7=1,Values!D56,IF($O$7=2,Values!N56,Values!X56))</f>
        <v>221</v>
      </c>
      <c r="E57" s="198">
        <f>IF($O$7=1,Values!E56,IF($O$7=2,Values!O56,Values!Y56))</f>
        <v>219</v>
      </c>
      <c r="F57" s="198">
        <f>IF($O$7=1,Values!F56,IF($O$7=2,Values!P56,Values!Z56))</f>
        <v>191</v>
      </c>
      <c r="G57" s="198">
        <f>IF($O$7=1,Values!G56,IF($O$7=2,Values!Q56,Values!AA56))</f>
        <v>224</v>
      </c>
      <c r="H57" s="198">
        <f>IF($O$7=1,Values!H56,IF($O$7=2,Values!R56,Values!AB56))</f>
        <v>230</v>
      </c>
      <c r="I57" s="206">
        <f>IF($O$7=1,Values!I56,IF($O$7=2,Values!S56,Values!AC56))</f>
        <v>237</v>
      </c>
      <c r="J57" s="21">
        <f>IF($O$7=1,Values!J56,IF($O$7=2,Values!T56,Values!AD56))</f>
        <v>212</v>
      </c>
      <c r="K57" s="21">
        <f>IF($O$7=1,Values!K56,IF($O$7=2,Values!U56,Values!AE56))</f>
        <v>218.14285714285714</v>
      </c>
      <c r="AA57" s="59"/>
      <c r="AB57" s="290">
        <v>0.46875000000000028</v>
      </c>
      <c r="AC57" s="258">
        <f t="shared" si="1"/>
        <v>205</v>
      </c>
      <c r="AD57" s="258">
        <f t="shared" si="2"/>
        <v>221</v>
      </c>
      <c r="AE57" s="258">
        <f t="shared" si="3"/>
        <v>219</v>
      </c>
      <c r="AF57" s="258">
        <f t="shared" si="4"/>
        <v>191</v>
      </c>
      <c r="AG57" s="258">
        <f t="shared" si="5"/>
        <v>224</v>
      </c>
      <c r="AH57" s="258">
        <f t="shared" si="6"/>
        <v>230</v>
      </c>
      <c r="AI57" s="258">
        <f t="shared" si="6"/>
        <v>237</v>
      </c>
      <c r="AJ57" s="291">
        <f t="shared" si="7"/>
        <v>212</v>
      </c>
      <c r="AK57" s="291">
        <f t="shared" si="8"/>
        <v>218.142857142857</v>
      </c>
    </row>
    <row r="58" spans="2:37" x14ac:dyDescent="0.25">
      <c r="B58" s="43">
        <v>0.47916666666666696</v>
      </c>
      <c r="C58" s="197">
        <f>IF($O$7=1,Values!C57,IF($O$7=2,Values!M57,Values!W57))</f>
        <v>189</v>
      </c>
      <c r="D58" s="198">
        <f>IF($O$7=1,Values!D57,IF($O$7=2,Values!N57,Values!X57))</f>
        <v>217</v>
      </c>
      <c r="E58" s="198">
        <f>IF($O$7=1,Values!E57,IF($O$7=2,Values!O57,Values!Y57))</f>
        <v>216</v>
      </c>
      <c r="F58" s="198">
        <f>IF($O$7=1,Values!F57,IF($O$7=2,Values!P57,Values!Z57))</f>
        <v>225</v>
      </c>
      <c r="G58" s="198">
        <f>IF($O$7=1,Values!G57,IF($O$7=2,Values!Q57,Values!AA57))</f>
        <v>209</v>
      </c>
      <c r="H58" s="198">
        <f>IF($O$7=1,Values!H57,IF($O$7=2,Values!R57,Values!AB57))</f>
        <v>212</v>
      </c>
      <c r="I58" s="206">
        <f>IF($O$7=1,Values!I57,IF($O$7=2,Values!S57,Values!AC57))</f>
        <v>234</v>
      </c>
      <c r="J58" s="21">
        <f>IF($O$7=1,Values!J57,IF($O$7=2,Values!T57,Values!AD57))</f>
        <v>211.2</v>
      </c>
      <c r="K58" s="21">
        <f>IF($O$7=1,Values!K57,IF($O$7=2,Values!U57,Values!AE57))</f>
        <v>214.57142857142858</v>
      </c>
      <c r="AA58" s="59"/>
      <c r="AB58" s="290">
        <v>0.47916666666666696</v>
      </c>
      <c r="AC58" s="258">
        <f t="shared" si="1"/>
        <v>189</v>
      </c>
      <c r="AD58" s="258">
        <f t="shared" si="2"/>
        <v>217</v>
      </c>
      <c r="AE58" s="258">
        <f t="shared" si="3"/>
        <v>216</v>
      </c>
      <c r="AF58" s="258">
        <f t="shared" si="4"/>
        <v>225</v>
      </c>
      <c r="AG58" s="258">
        <f t="shared" si="5"/>
        <v>209</v>
      </c>
      <c r="AH58" s="258">
        <f t="shared" si="6"/>
        <v>212</v>
      </c>
      <c r="AI58" s="258">
        <f t="shared" si="6"/>
        <v>234</v>
      </c>
      <c r="AJ58" s="291">
        <f t="shared" si="7"/>
        <v>211.2</v>
      </c>
      <c r="AK58" s="291">
        <f t="shared" si="8"/>
        <v>214.57142857142901</v>
      </c>
    </row>
    <row r="59" spans="2:37" x14ac:dyDescent="0.25">
      <c r="B59" s="43">
        <v>0.48958333333333331</v>
      </c>
      <c r="C59" s="197">
        <f>IF($O$7=1,Values!C58,IF($O$7=2,Values!M58,Values!W58))</f>
        <v>224</v>
      </c>
      <c r="D59" s="198">
        <f>IF($O$7=1,Values!D58,IF($O$7=2,Values!N58,Values!X58))</f>
        <v>218</v>
      </c>
      <c r="E59" s="198">
        <f>IF($O$7=1,Values!E58,IF($O$7=2,Values!O58,Values!Y58))</f>
        <v>217</v>
      </c>
      <c r="F59" s="198">
        <f>IF($O$7=1,Values!F58,IF($O$7=2,Values!P58,Values!Z58))</f>
        <v>217</v>
      </c>
      <c r="G59" s="198">
        <f>IF($O$7=1,Values!G58,IF($O$7=2,Values!Q58,Values!AA58))</f>
        <v>178</v>
      </c>
      <c r="H59" s="198">
        <f>IF($O$7=1,Values!H58,IF($O$7=2,Values!R58,Values!AB58))</f>
        <v>229</v>
      </c>
      <c r="I59" s="206">
        <f>IF($O$7=1,Values!I58,IF($O$7=2,Values!S58,Values!AC58))</f>
        <v>232</v>
      </c>
      <c r="J59" s="21">
        <f>IF($O$7=1,Values!J58,IF($O$7=2,Values!T58,Values!AD58))</f>
        <v>210.8</v>
      </c>
      <c r="K59" s="21">
        <f>IF($O$7=1,Values!K58,IF($O$7=2,Values!U58,Values!AE58))</f>
        <v>216.42857142857142</v>
      </c>
      <c r="AA59" s="59"/>
      <c r="AB59" s="290">
        <v>0.48958333333333331</v>
      </c>
      <c r="AC59" s="258">
        <f t="shared" si="1"/>
        <v>224</v>
      </c>
      <c r="AD59" s="258">
        <f t="shared" si="2"/>
        <v>218</v>
      </c>
      <c r="AE59" s="258">
        <f t="shared" si="3"/>
        <v>217</v>
      </c>
      <c r="AF59" s="258">
        <f t="shared" si="4"/>
        <v>217</v>
      </c>
      <c r="AG59" s="258">
        <f t="shared" si="5"/>
        <v>178</v>
      </c>
      <c r="AH59" s="258">
        <f t="shared" si="6"/>
        <v>229</v>
      </c>
      <c r="AI59" s="258">
        <f t="shared" si="6"/>
        <v>232</v>
      </c>
      <c r="AJ59" s="291">
        <f t="shared" si="7"/>
        <v>210.8</v>
      </c>
      <c r="AK59" s="291">
        <f t="shared" si="8"/>
        <v>216.42857142857099</v>
      </c>
    </row>
    <row r="60" spans="2:37" x14ac:dyDescent="0.25">
      <c r="B60" s="43">
        <v>0.50000000000000033</v>
      </c>
      <c r="C60" s="197">
        <f>IF($O$7=1,Values!C59,IF($O$7=2,Values!M59,Values!W59))</f>
        <v>225</v>
      </c>
      <c r="D60" s="198">
        <f>IF($O$7=1,Values!D59,IF($O$7=2,Values!N59,Values!X59))</f>
        <v>185</v>
      </c>
      <c r="E60" s="198">
        <f>IF($O$7=1,Values!E59,IF($O$7=2,Values!O59,Values!Y59))</f>
        <v>202</v>
      </c>
      <c r="F60" s="198">
        <f>IF($O$7=1,Values!F59,IF($O$7=2,Values!P59,Values!Z59))</f>
        <v>198</v>
      </c>
      <c r="G60" s="198">
        <f>IF($O$7=1,Values!G59,IF($O$7=2,Values!Q59,Values!AA59))</f>
        <v>212</v>
      </c>
      <c r="H60" s="198">
        <f>IF($O$7=1,Values!H59,IF($O$7=2,Values!R59,Values!AB59))</f>
        <v>221</v>
      </c>
      <c r="I60" s="199">
        <f>IF($O$7=1,Values!I59,IF($O$7=2,Values!S59,Values!AC59))</f>
        <v>216</v>
      </c>
      <c r="J60" s="21">
        <f>IF($O$7=1,Values!J59,IF($O$7=2,Values!T59,Values!AD59))</f>
        <v>204.4</v>
      </c>
      <c r="K60" s="21">
        <f>IF($O$7=1,Values!K59,IF($O$7=2,Values!U59,Values!AE59))</f>
        <v>208.42857142857142</v>
      </c>
      <c r="AA60" s="59"/>
      <c r="AB60" s="290">
        <v>0.50000000000000033</v>
      </c>
      <c r="AC60" s="258">
        <f t="shared" si="1"/>
        <v>225</v>
      </c>
      <c r="AD60" s="258">
        <f t="shared" si="2"/>
        <v>185</v>
      </c>
      <c r="AE60" s="258">
        <f t="shared" si="3"/>
        <v>202</v>
      </c>
      <c r="AF60" s="258">
        <f t="shared" si="4"/>
        <v>198</v>
      </c>
      <c r="AG60" s="258">
        <f t="shared" si="5"/>
        <v>212</v>
      </c>
      <c r="AH60" s="258">
        <f t="shared" si="6"/>
        <v>221</v>
      </c>
      <c r="AI60" s="258">
        <f t="shared" si="6"/>
        <v>216</v>
      </c>
      <c r="AJ60" s="291">
        <f t="shared" si="7"/>
        <v>204.4</v>
      </c>
      <c r="AK60" s="291">
        <f t="shared" si="8"/>
        <v>208.42857142857099</v>
      </c>
    </row>
    <row r="61" spans="2:37" x14ac:dyDescent="0.25">
      <c r="B61" s="43">
        <v>0.51041666666666696</v>
      </c>
      <c r="C61" s="197">
        <f>IF($O$7=1,Values!C60,IF($O$7=2,Values!M60,Values!W60))</f>
        <v>218</v>
      </c>
      <c r="D61" s="198">
        <f>IF($O$7=1,Values!D60,IF($O$7=2,Values!N60,Values!X60))</f>
        <v>190</v>
      </c>
      <c r="E61" s="198">
        <f>IF($O$7=1,Values!E60,IF($O$7=2,Values!O60,Values!Y60))</f>
        <v>224</v>
      </c>
      <c r="F61" s="198">
        <f>IF($O$7=1,Values!F60,IF($O$7=2,Values!P60,Values!Z60))</f>
        <v>186</v>
      </c>
      <c r="G61" s="198">
        <f>IF($O$7=1,Values!G60,IF($O$7=2,Values!Q60,Values!AA60))</f>
        <v>207</v>
      </c>
      <c r="H61" s="198">
        <f>IF($O$7=1,Values!H60,IF($O$7=2,Values!R60,Values!AB60))</f>
        <v>208</v>
      </c>
      <c r="I61" s="199">
        <f>IF($O$7=1,Values!I60,IF($O$7=2,Values!S60,Values!AC60))</f>
        <v>241</v>
      </c>
      <c r="J61" s="21">
        <f>IF($O$7=1,Values!J60,IF($O$7=2,Values!T60,Values!AD60))</f>
        <v>205</v>
      </c>
      <c r="K61" s="21">
        <f>IF($O$7=1,Values!K60,IF($O$7=2,Values!U60,Values!AE60))</f>
        <v>210.57142857142858</v>
      </c>
      <c r="AA61" s="59"/>
      <c r="AB61" s="290">
        <v>0.51041666666666696</v>
      </c>
      <c r="AC61" s="258">
        <f t="shared" si="1"/>
        <v>218</v>
      </c>
      <c r="AD61" s="258">
        <f t="shared" si="2"/>
        <v>190</v>
      </c>
      <c r="AE61" s="258">
        <f t="shared" si="3"/>
        <v>224</v>
      </c>
      <c r="AF61" s="258">
        <f t="shared" si="4"/>
        <v>186</v>
      </c>
      <c r="AG61" s="258">
        <f t="shared" si="5"/>
        <v>207</v>
      </c>
      <c r="AH61" s="258">
        <f t="shared" si="6"/>
        <v>208</v>
      </c>
      <c r="AI61" s="258">
        <f t="shared" si="6"/>
        <v>241</v>
      </c>
      <c r="AJ61" s="291">
        <f t="shared" si="7"/>
        <v>205</v>
      </c>
      <c r="AK61" s="291">
        <f t="shared" si="8"/>
        <v>210.57142857142901</v>
      </c>
    </row>
    <row r="62" spans="2:37" x14ac:dyDescent="0.25">
      <c r="B62" s="43">
        <v>0.52083333333333337</v>
      </c>
      <c r="C62" s="197">
        <f>IF($O$7=1,Values!C61,IF($O$7=2,Values!M61,Values!W61))</f>
        <v>216</v>
      </c>
      <c r="D62" s="198">
        <f>IF($O$7=1,Values!D61,IF($O$7=2,Values!N61,Values!X61))</f>
        <v>217</v>
      </c>
      <c r="E62" s="198">
        <f>IF($O$7=1,Values!E61,IF($O$7=2,Values!O61,Values!Y61))</f>
        <v>219</v>
      </c>
      <c r="F62" s="198">
        <f>IF($O$7=1,Values!F61,IF($O$7=2,Values!P61,Values!Z61))</f>
        <v>201</v>
      </c>
      <c r="G62" s="198">
        <f>IF($O$7=1,Values!G61,IF($O$7=2,Values!Q61,Values!AA61))</f>
        <v>210</v>
      </c>
      <c r="H62" s="198">
        <f>IF($O$7=1,Values!H61,IF($O$7=2,Values!R61,Values!AB61))</f>
        <v>235</v>
      </c>
      <c r="I62" s="199">
        <f>IF($O$7=1,Values!I61,IF($O$7=2,Values!S61,Values!AC61))</f>
        <v>230</v>
      </c>
      <c r="J62" s="21">
        <f>IF($O$7=1,Values!J61,IF($O$7=2,Values!T61,Values!AD61))</f>
        <v>212.6</v>
      </c>
      <c r="K62" s="21">
        <f>IF($O$7=1,Values!K61,IF($O$7=2,Values!U61,Values!AE61))</f>
        <v>218.28571428571428</v>
      </c>
      <c r="AA62" s="59"/>
      <c r="AB62" s="290">
        <v>0.52083333333333337</v>
      </c>
      <c r="AC62" s="258">
        <f t="shared" si="1"/>
        <v>216</v>
      </c>
      <c r="AD62" s="258">
        <f t="shared" si="2"/>
        <v>217</v>
      </c>
      <c r="AE62" s="258">
        <f t="shared" si="3"/>
        <v>219</v>
      </c>
      <c r="AF62" s="258">
        <f t="shared" si="4"/>
        <v>201</v>
      </c>
      <c r="AG62" s="258">
        <f t="shared" si="5"/>
        <v>210</v>
      </c>
      <c r="AH62" s="258">
        <f t="shared" si="6"/>
        <v>235</v>
      </c>
      <c r="AI62" s="258">
        <f t="shared" si="6"/>
        <v>230</v>
      </c>
      <c r="AJ62" s="291">
        <f t="shared" si="7"/>
        <v>212.6</v>
      </c>
      <c r="AK62" s="291">
        <f t="shared" si="8"/>
        <v>218.28571428571399</v>
      </c>
    </row>
    <row r="63" spans="2:37" x14ac:dyDescent="0.25">
      <c r="B63" s="43">
        <v>0.53125000000000022</v>
      </c>
      <c r="C63" s="197">
        <f>IF($O$7=1,Values!C62,IF($O$7=2,Values!M62,Values!W62))</f>
        <v>226</v>
      </c>
      <c r="D63" s="198">
        <f>IF($O$7=1,Values!D62,IF($O$7=2,Values!N62,Values!X62))</f>
        <v>230</v>
      </c>
      <c r="E63" s="198">
        <f>IF($O$7=1,Values!E62,IF($O$7=2,Values!O62,Values!Y62))</f>
        <v>203</v>
      </c>
      <c r="F63" s="198">
        <f>IF($O$7=1,Values!F62,IF($O$7=2,Values!P62,Values!Z62))</f>
        <v>188</v>
      </c>
      <c r="G63" s="198">
        <f>IF($O$7=1,Values!G62,IF($O$7=2,Values!Q62,Values!AA62))</f>
        <v>207</v>
      </c>
      <c r="H63" s="198">
        <f>IF($O$7=1,Values!H62,IF($O$7=2,Values!R62,Values!AB62))</f>
        <v>221</v>
      </c>
      <c r="I63" s="199">
        <f>IF($O$7=1,Values!I62,IF($O$7=2,Values!S62,Values!AC62))</f>
        <v>246</v>
      </c>
      <c r="J63" s="21">
        <f>IF($O$7=1,Values!J62,IF($O$7=2,Values!T62,Values!AD62))</f>
        <v>210.8</v>
      </c>
      <c r="K63" s="21">
        <f>IF($O$7=1,Values!K62,IF($O$7=2,Values!U62,Values!AE62))</f>
        <v>217.28571428571428</v>
      </c>
      <c r="AA63" s="59"/>
      <c r="AB63" s="290">
        <v>0.53125000000000022</v>
      </c>
      <c r="AC63" s="258">
        <f t="shared" si="1"/>
        <v>226</v>
      </c>
      <c r="AD63" s="258">
        <f t="shared" si="2"/>
        <v>230</v>
      </c>
      <c r="AE63" s="258">
        <f t="shared" si="3"/>
        <v>203</v>
      </c>
      <c r="AF63" s="258">
        <f t="shared" si="4"/>
        <v>188</v>
      </c>
      <c r="AG63" s="258">
        <f t="shared" si="5"/>
        <v>207</v>
      </c>
      <c r="AH63" s="258">
        <f t="shared" si="6"/>
        <v>221</v>
      </c>
      <c r="AI63" s="258">
        <f t="shared" si="6"/>
        <v>246</v>
      </c>
      <c r="AJ63" s="291">
        <f t="shared" si="7"/>
        <v>210.8</v>
      </c>
      <c r="AK63" s="291">
        <f t="shared" si="8"/>
        <v>217.28571428571399</v>
      </c>
    </row>
    <row r="64" spans="2:37" x14ac:dyDescent="0.25">
      <c r="B64" s="43">
        <v>0.54166666666666685</v>
      </c>
      <c r="C64" s="197">
        <f>IF($O$7=1,Values!C63,IF($O$7=2,Values!M63,Values!W63))</f>
        <v>202</v>
      </c>
      <c r="D64" s="198">
        <f>IF($O$7=1,Values!D63,IF($O$7=2,Values!N63,Values!X63))</f>
        <v>205</v>
      </c>
      <c r="E64" s="198">
        <f>IF($O$7=1,Values!E63,IF($O$7=2,Values!O63,Values!Y63))</f>
        <v>180</v>
      </c>
      <c r="F64" s="198">
        <f>IF($O$7=1,Values!F63,IF($O$7=2,Values!P63,Values!Z63))</f>
        <v>223</v>
      </c>
      <c r="G64" s="198">
        <f>IF($O$7=1,Values!G63,IF($O$7=2,Values!Q63,Values!AA63))</f>
        <v>215</v>
      </c>
      <c r="H64" s="198">
        <f>IF($O$7=1,Values!H63,IF($O$7=2,Values!R63,Values!AB63))</f>
        <v>231</v>
      </c>
      <c r="I64" s="199">
        <f>IF($O$7=1,Values!I63,IF($O$7=2,Values!S63,Values!AC63))</f>
        <v>237</v>
      </c>
      <c r="J64" s="21">
        <f>IF($O$7=1,Values!J63,IF($O$7=2,Values!T63,Values!AD63))</f>
        <v>205</v>
      </c>
      <c r="K64" s="21">
        <f>IF($O$7=1,Values!K63,IF($O$7=2,Values!U63,Values!AE63))</f>
        <v>213.28571428571428</v>
      </c>
      <c r="AA64" s="59"/>
      <c r="AB64" s="290">
        <v>0.54166666666666685</v>
      </c>
      <c r="AC64" s="258">
        <f t="shared" si="1"/>
        <v>202</v>
      </c>
      <c r="AD64" s="258">
        <f t="shared" si="2"/>
        <v>205</v>
      </c>
      <c r="AE64" s="258">
        <f t="shared" si="3"/>
        <v>180</v>
      </c>
      <c r="AF64" s="258">
        <f t="shared" si="4"/>
        <v>223</v>
      </c>
      <c r="AG64" s="258">
        <f t="shared" si="5"/>
        <v>215</v>
      </c>
      <c r="AH64" s="258">
        <f t="shared" si="6"/>
        <v>231</v>
      </c>
      <c r="AI64" s="258">
        <f t="shared" si="6"/>
        <v>237</v>
      </c>
      <c r="AJ64" s="291">
        <f t="shared" si="7"/>
        <v>205</v>
      </c>
      <c r="AK64" s="291">
        <f t="shared" si="8"/>
        <v>213.28571428571399</v>
      </c>
    </row>
    <row r="65" spans="2:37" x14ac:dyDescent="0.25">
      <c r="B65" s="43">
        <v>0.55208333333333348</v>
      </c>
      <c r="C65" s="197">
        <f>IF($O$7=1,Values!C64,IF($O$7=2,Values!M64,Values!W64))</f>
        <v>187</v>
      </c>
      <c r="D65" s="198">
        <f>IF($O$7=1,Values!D64,IF($O$7=2,Values!N64,Values!X64))</f>
        <v>208</v>
      </c>
      <c r="E65" s="198">
        <f>IF($O$7=1,Values!E64,IF($O$7=2,Values!O64,Values!Y64))</f>
        <v>246</v>
      </c>
      <c r="F65" s="198">
        <f>IF($O$7=1,Values!F64,IF($O$7=2,Values!P64,Values!Z64))</f>
        <v>214</v>
      </c>
      <c r="G65" s="198">
        <f>IF($O$7=1,Values!G64,IF($O$7=2,Values!Q64,Values!AA64))</f>
        <v>208</v>
      </c>
      <c r="H65" s="198">
        <f>IF($O$7=1,Values!H64,IF($O$7=2,Values!R64,Values!AB64))</f>
        <v>228</v>
      </c>
      <c r="I65" s="199">
        <f>IF($O$7=1,Values!I64,IF($O$7=2,Values!S64,Values!AC64))</f>
        <v>201</v>
      </c>
      <c r="J65" s="21">
        <f>IF($O$7=1,Values!J64,IF($O$7=2,Values!T64,Values!AD64))</f>
        <v>212.6</v>
      </c>
      <c r="K65" s="21">
        <f>IF($O$7=1,Values!K64,IF($O$7=2,Values!U64,Values!AE64))</f>
        <v>213.14285714285714</v>
      </c>
      <c r="AA65" s="59"/>
      <c r="AB65" s="290">
        <v>0.55208333333333348</v>
      </c>
      <c r="AC65" s="258">
        <f t="shared" si="1"/>
        <v>187</v>
      </c>
      <c r="AD65" s="258">
        <f t="shared" si="2"/>
        <v>208</v>
      </c>
      <c r="AE65" s="258">
        <f t="shared" si="3"/>
        <v>246</v>
      </c>
      <c r="AF65" s="258">
        <f t="shared" si="4"/>
        <v>214</v>
      </c>
      <c r="AG65" s="258">
        <f t="shared" si="5"/>
        <v>208</v>
      </c>
      <c r="AH65" s="258">
        <f t="shared" si="6"/>
        <v>228</v>
      </c>
      <c r="AI65" s="258">
        <f t="shared" si="6"/>
        <v>201</v>
      </c>
      <c r="AJ65" s="291">
        <f t="shared" si="7"/>
        <v>212.6</v>
      </c>
      <c r="AK65" s="291">
        <f t="shared" si="8"/>
        <v>213.142857142857</v>
      </c>
    </row>
    <row r="66" spans="2:37" x14ac:dyDescent="0.25">
      <c r="B66" s="43">
        <v>0.56250000000000011</v>
      </c>
      <c r="C66" s="197">
        <f>IF($O$7=1,Values!C65,IF($O$7=2,Values!M65,Values!W65))</f>
        <v>203</v>
      </c>
      <c r="D66" s="198">
        <f>IF($O$7=1,Values!D65,IF($O$7=2,Values!N65,Values!X65))</f>
        <v>222</v>
      </c>
      <c r="E66" s="198">
        <f>IF($O$7=1,Values!E65,IF($O$7=2,Values!O65,Values!Y65))</f>
        <v>227</v>
      </c>
      <c r="F66" s="198">
        <f>IF($O$7=1,Values!F65,IF($O$7=2,Values!P65,Values!Z65))</f>
        <v>189</v>
      </c>
      <c r="G66" s="198">
        <f>IF($O$7=1,Values!G65,IF($O$7=2,Values!Q65,Values!AA65))</f>
        <v>196</v>
      </c>
      <c r="H66" s="198">
        <f>IF($O$7=1,Values!H65,IF($O$7=2,Values!R65,Values!AB65))</f>
        <v>217</v>
      </c>
      <c r="I66" s="199">
        <f>IF($O$7=1,Values!I65,IF($O$7=2,Values!S65,Values!AC65))</f>
        <v>242</v>
      </c>
      <c r="J66" s="21">
        <f>IF($O$7=1,Values!J65,IF($O$7=2,Values!T65,Values!AD65))</f>
        <v>207.4</v>
      </c>
      <c r="K66" s="21">
        <f>IF($O$7=1,Values!K65,IF($O$7=2,Values!U65,Values!AE65))</f>
        <v>213.71428571428572</v>
      </c>
      <c r="AA66" s="59"/>
      <c r="AB66" s="290">
        <v>0.56250000000000011</v>
      </c>
      <c r="AC66" s="258">
        <f t="shared" si="1"/>
        <v>203</v>
      </c>
      <c r="AD66" s="258">
        <f t="shared" si="2"/>
        <v>222</v>
      </c>
      <c r="AE66" s="258">
        <f t="shared" si="3"/>
        <v>227</v>
      </c>
      <c r="AF66" s="258">
        <f t="shared" si="4"/>
        <v>189</v>
      </c>
      <c r="AG66" s="258">
        <f t="shared" si="5"/>
        <v>196</v>
      </c>
      <c r="AH66" s="258">
        <f t="shared" si="6"/>
        <v>217</v>
      </c>
      <c r="AI66" s="258">
        <f t="shared" si="6"/>
        <v>242</v>
      </c>
      <c r="AJ66" s="291">
        <f t="shared" si="7"/>
        <v>207.4</v>
      </c>
      <c r="AK66" s="291">
        <f t="shared" si="8"/>
        <v>213.71428571428601</v>
      </c>
    </row>
    <row r="67" spans="2:37" x14ac:dyDescent="0.25">
      <c r="B67" s="43">
        <v>0.57291666666666674</v>
      </c>
      <c r="C67" s="197">
        <f>IF($O$7=1,Values!C66,IF($O$7=2,Values!M66,Values!W66))</f>
        <v>224</v>
      </c>
      <c r="D67" s="198">
        <f>IF($O$7=1,Values!D66,IF($O$7=2,Values!N66,Values!X66))</f>
        <v>182</v>
      </c>
      <c r="E67" s="198">
        <f>IF($O$7=1,Values!E66,IF($O$7=2,Values!O66,Values!Y66))</f>
        <v>228</v>
      </c>
      <c r="F67" s="198">
        <f>IF($O$7=1,Values!F66,IF($O$7=2,Values!P66,Values!Z66))</f>
        <v>219</v>
      </c>
      <c r="G67" s="198">
        <f>IF($O$7=1,Values!G66,IF($O$7=2,Values!Q66,Values!AA66))</f>
        <v>228</v>
      </c>
      <c r="H67" s="198">
        <f>IF($O$7=1,Values!H66,IF($O$7=2,Values!R66,Values!AB66))</f>
        <v>241</v>
      </c>
      <c r="I67" s="199">
        <f>IF($O$7=1,Values!I66,IF($O$7=2,Values!S66,Values!AC66))</f>
        <v>209</v>
      </c>
      <c r="J67" s="21">
        <f>IF($O$7=1,Values!J66,IF($O$7=2,Values!T66,Values!AD66))</f>
        <v>216.2</v>
      </c>
      <c r="K67" s="21">
        <f>IF($O$7=1,Values!K66,IF($O$7=2,Values!U66,Values!AE66))</f>
        <v>218.71428571428572</v>
      </c>
      <c r="AA67" s="59"/>
      <c r="AB67" s="290">
        <v>0.57291666666666674</v>
      </c>
      <c r="AC67" s="258">
        <f t="shared" si="1"/>
        <v>224</v>
      </c>
      <c r="AD67" s="258">
        <f t="shared" si="2"/>
        <v>182</v>
      </c>
      <c r="AE67" s="258">
        <f t="shared" si="3"/>
        <v>228</v>
      </c>
      <c r="AF67" s="258">
        <f t="shared" si="4"/>
        <v>219</v>
      </c>
      <c r="AG67" s="258">
        <f t="shared" si="5"/>
        <v>228</v>
      </c>
      <c r="AH67" s="258">
        <f t="shared" si="6"/>
        <v>241</v>
      </c>
      <c r="AI67" s="258">
        <f t="shared" si="6"/>
        <v>209</v>
      </c>
      <c r="AJ67" s="291">
        <f t="shared" si="7"/>
        <v>216.2</v>
      </c>
      <c r="AK67" s="291">
        <f t="shared" si="8"/>
        <v>218.71428571428601</v>
      </c>
    </row>
    <row r="68" spans="2:37" x14ac:dyDescent="0.25">
      <c r="B68" s="43">
        <v>0.58333333333333337</v>
      </c>
      <c r="C68" s="197">
        <f>IF($O$7=1,Values!C67,IF($O$7=2,Values!M67,Values!W67))</f>
        <v>214</v>
      </c>
      <c r="D68" s="198">
        <f>IF($O$7=1,Values!D67,IF($O$7=2,Values!N67,Values!X67))</f>
        <v>206</v>
      </c>
      <c r="E68" s="198">
        <f>IF($O$7=1,Values!E67,IF($O$7=2,Values!O67,Values!Y67))</f>
        <v>185</v>
      </c>
      <c r="F68" s="198">
        <f>IF($O$7=1,Values!F67,IF($O$7=2,Values!P67,Values!Z67))</f>
        <v>219</v>
      </c>
      <c r="G68" s="198">
        <f>IF($O$7=1,Values!G67,IF($O$7=2,Values!Q67,Values!AA67))</f>
        <v>146</v>
      </c>
      <c r="H68" s="198">
        <f>IF($O$7=1,Values!H67,IF($O$7=2,Values!R67,Values!AB67))</f>
        <v>207</v>
      </c>
      <c r="I68" s="199">
        <f>IF($O$7=1,Values!I67,IF($O$7=2,Values!S67,Values!AC67))</f>
        <v>188</v>
      </c>
      <c r="J68" s="21">
        <f>IF($O$7=1,Values!J67,IF($O$7=2,Values!T67,Values!AD67))</f>
        <v>194</v>
      </c>
      <c r="K68" s="21">
        <f>IF($O$7=1,Values!K67,IF($O$7=2,Values!U67,Values!AE67))</f>
        <v>195</v>
      </c>
      <c r="AA68" s="59"/>
      <c r="AB68" s="290">
        <v>0.58333333333333337</v>
      </c>
      <c r="AC68" s="258">
        <f t="shared" si="1"/>
        <v>214</v>
      </c>
      <c r="AD68" s="258">
        <f t="shared" si="2"/>
        <v>206</v>
      </c>
      <c r="AE68" s="258">
        <f t="shared" si="3"/>
        <v>185</v>
      </c>
      <c r="AF68" s="258">
        <f t="shared" si="4"/>
        <v>219</v>
      </c>
      <c r="AG68" s="258">
        <f t="shared" si="5"/>
        <v>146</v>
      </c>
      <c r="AH68" s="258">
        <f t="shared" si="6"/>
        <v>207</v>
      </c>
      <c r="AI68" s="258">
        <f t="shared" si="6"/>
        <v>188</v>
      </c>
      <c r="AJ68" s="291">
        <f t="shared" si="7"/>
        <v>194</v>
      </c>
      <c r="AK68" s="291">
        <f t="shared" si="8"/>
        <v>195</v>
      </c>
    </row>
    <row r="69" spans="2:37" x14ac:dyDescent="0.25">
      <c r="B69" s="43">
        <v>0.59375</v>
      </c>
      <c r="C69" s="197">
        <f>IF($O$7=1,Values!C68,IF($O$7=2,Values!M68,Values!W68))</f>
        <v>202</v>
      </c>
      <c r="D69" s="198">
        <f>IF($O$7=1,Values!D68,IF($O$7=2,Values!N68,Values!X68))</f>
        <v>205</v>
      </c>
      <c r="E69" s="198">
        <f>IF($O$7=1,Values!E68,IF($O$7=2,Values!O68,Values!Y68))</f>
        <v>209</v>
      </c>
      <c r="F69" s="198">
        <f>IF($O$7=1,Values!F68,IF($O$7=2,Values!P68,Values!Z68))</f>
        <v>219</v>
      </c>
      <c r="G69" s="198">
        <f>IF($O$7=1,Values!G68,IF($O$7=2,Values!Q68,Values!AA68))</f>
        <v>124</v>
      </c>
      <c r="H69" s="198">
        <f>IF($O$7=1,Values!H68,IF($O$7=2,Values!R68,Values!AB68))</f>
        <v>214</v>
      </c>
      <c r="I69" s="199">
        <f>IF($O$7=1,Values!I68,IF($O$7=2,Values!S68,Values!AC68))</f>
        <v>203</v>
      </c>
      <c r="J69" s="21">
        <f>IF($O$7=1,Values!J68,IF($O$7=2,Values!T68,Values!AD68))</f>
        <v>191.8</v>
      </c>
      <c r="K69" s="21">
        <f>IF($O$7=1,Values!K68,IF($O$7=2,Values!U68,Values!AE68))</f>
        <v>196.57142857142858</v>
      </c>
      <c r="AA69" s="59"/>
      <c r="AB69" s="290">
        <v>0.59375</v>
      </c>
      <c r="AC69" s="258">
        <f t="shared" si="1"/>
        <v>202</v>
      </c>
      <c r="AD69" s="258">
        <f t="shared" si="2"/>
        <v>205</v>
      </c>
      <c r="AE69" s="258">
        <f t="shared" si="3"/>
        <v>209</v>
      </c>
      <c r="AF69" s="258">
        <f t="shared" si="4"/>
        <v>219</v>
      </c>
      <c r="AG69" s="258">
        <f t="shared" si="5"/>
        <v>124</v>
      </c>
      <c r="AH69" s="258">
        <f t="shared" si="6"/>
        <v>214</v>
      </c>
      <c r="AI69" s="258">
        <f t="shared" si="6"/>
        <v>203</v>
      </c>
      <c r="AJ69" s="291">
        <f t="shared" si="7"/>
        <v>191.8</v>
      </c>
      <c r="AK69" s="291">
        <f t="shared" si="8"/>
        <v>196.57142857142901</v>
      </c>
    </row>
    <row r="70" spans="2:37" x14ac:dyDescent="0.25">
      <c r="B70" s="43">
        <v>0.60416666666666663</v>
      </c>
      <c r="C70" s="197">
        <f>IF($O$7=1,Values!C69,IF($O$7=2,Values!M69,Values!W69))</f>
        <v>210</v>
      </c>
      <c r="D70" s="198">
        <f>IF($O$7=1,Values!D69,IF($O$7=2,Values!N69,Values!X69))</f>
        <v>217</v>
      </c>
      <c r="E70" s="198">
        <f>IF($O$7=1,Values!E69,IF($O$7=2,Values!O69,Values!Y69))</f>
        <v>237</v>
      </c>
      <c r="F70" s="198">
        <f>IF($O$7=1,Values!F69,IF($O$7=2,Values!P69,Values!Z69))</f>
        <v>211</v>
      </c>
      <c r="G70" s="198">
        <f>IF($O$7=1,Values!G69,IF($O$7=2,Values!Q69,Values!AA69))</f>
        <v>236</v>
      </c>
      <c r="H70" s="198">
        <f>IF($O$7=1,Values!H69,IF($O$7=2,Values!R69,Values!AB69))</f>
        <v>241</v>
      </c>
      <c r="I70" s="199">
        <f>IF($O$7=1,Values!I69,IF($O$7=2,Values!S69,Values!AC69))</f>
        <v>222</v>
      </c>
      <c r="J70" s="21">
        <f>IF($O$7=1,Values!J69,IF($O$7=2,Values!T69,Values!AD69))</f>
        <v>222.2</v>
      </c>
      <c r="K70" s="21">
        <f>IF($O$7=1,Values!K69,IF($O$7=2,Values!U69,Values!AE69))</f>
        <v>224.85714285714286</v>
      </c>
      <c r="AA70" s="59"/>
      <c r="AB70" s="290">
        <v>0.60416666666666663</v>
      </c>
      <c r="AC70" s="258">
        <f t="shared" si="1"/>
        <v>210</v>
      </c>
      <c r="AD70" s="258">
        <f t="shared" si="2"/>
        <v>217</v>
      </c>
      <c r="AE70" s="258">
        <f t="shared" si="3"/>
        <v>237</v>
      </c>
      <c r="AF70" s="258">
        <f t="shared" si="4"/>
        <v>211</v>
      </c>
      <c r="AG70" s="258">
        <f t="shared" si="5"/>
        <v>236</v>
      </c>
      <c r="AH70" s="258">
        <f t="shared" si="6"/>
        <v>241</v>
      </c>
      <c r="AI70" s="258">
        <f t="shared" si="6"/>
        <v>222</v>
      </c>
      <c r="AJ70" s="291">
        <f t="shared" si="7"/>
        <v>222.2</v>
      </c>
      <c r="AK70" s="291">
        <f t="shared" si="8"/>
        <v>224.857142857143</v>
      </c>
    </row>
    <row r="71" spans="2:37" x14ac:dyDescent="0.25">
      <c r="B71" s="43">
        <v>0.61458333333333326</v>
      </c>
      <c r="C71" s="197">
        <f>IF($O$7=1,Values!C70,IF($O$7=2,Values!M70,Values!W70))</f>
        <v>207</v>
      </c>
      <c r="D71" s="198">
        <f>IF($O$7=1,Values!D70,IF($O$7=2,Values!N70,Values!X70))</f>
        <v>204</v>
      </c>
      <c r="E71" s="198">
        <f>IF($O$7=1,Values!E70,IF($O$7=2,Values!O70,Values!Y70))</f>
        <v>231</v>
      </c>
      <c r="F71" s="198">
        <f>IF($O$7=1,Values!F70,IF($O$7=2,Values!P70,Values!Z70))</f>
        <v>203</v>
      </c>
      <c r="G71" s="198">
        <f>IF($O$7=1,Values!G70,IF($O$7=2,Values!Q70,Values!AA70))</f>
        <v>207</v>
      </c>
      <c r="H71" s="198">
        <f>IF($O$7=1,Values!H70,IF($O$7=2,Values!R70,Values!AB70))</f>
        <v>175</v>
      </c>
      <c r="I71" s="199">
        <f>IF($O$7=1,Values!I70,IF($O$7=2,Values!S70,Values!AC70))</f>
        <v>194</v>
      </c>
      <c r="J71" s="21">
        <f>IF($O$7=1,Values!J70,IF($O$7=2,Values!T70,Values!AD70))</f>
        <v>210.4</v>
      </c>
      <c r="K71" s="21">
        <f>IF($O$7=1,Values!K70,IF($O$7=2,Values!U70,Values!AE70))</f>
        <v>203</v>
      </c>
      <c r="AA71" s="59"/>
      <c r="AB71" s="290">
        <v>0.61458333333333326</v>
      </c>
      <c r="AC71" s="258">
        <f t="shared" si="1"/>
        <v>207</v>
      </c>
      <c r="AD71" s="258">
        <f t="shared" si="2"/>
        <v>204</v>
      </c>
      <c r="AE71" s="258">
        <f t="shared" si="3"/>
        <v>231</v>
      </c>
      <c r="AF71" s="258">
        <f t="shared" si="4"/>
        <v>203</v>
      </c>
      <c r="AG71" s="258">
        <f t="shared" si="5"/>
        <v>207</v>
      </c>
      <c r="AH71" s="258">
        <f t="shared" si="6"/>
        <v>175</v>
      </c>
      <c r="AI71" s="258">
        <f t="shared" si="6"/>
        <v>194</v>
      </c>
      <c r="AJ71" s="291">
        <f t="shared" si="7"/>
        <v>210.4</v>
      </c>
      <c r="AK71" s="291">
        <f t="shared" si="8"/>
        <v>203</v>
      </c>
    </row>
    <row r="72" spans="2:37" x14ac:dyDescent="0.25">
      <c r="B72" s="43">
        <v>0.62499999999999989</v>
      </c>
      <c r="C72" s="197">
        <f>IF($O$7=1,Values!C71,IF($O$7=2,Values!M71,Values!W71))</f>
        <v>202</v>
      </c>
      <c r="D72" s="198">
        <f>IF($O$7=1,Values!D71,IF($O$7=2,Values!N71,Values!X71))</f>
        <v>225</v>
      </c>
      <c r="E72" s="198">
        <f>IF($O$7=1,Values!E71,IF($O$7=2,Values!O71,Values!Y71))</f>
        <v>217</v>
      </c>
      <c r="F72" s="198">
        <f>IF($O$7=1,Values!F71,IF($O$7=2,Values!P71,Values!Z71))</f>
        <v>183</v>
      </c>
      <c r="G72" s="198">
        <f>IF($O$7=1,Values!G71,IF($O$7=2,Values!Q71,Values!AA71))</f>
        <v>233</v>
      </c>
      <c r="H72" s="198">
        <f>IF($O$7=1,Values!H71,IF($O$7=2,Values!R71,Values!AB71))</f>
        <v>204</v>
      </c>
      <c r="I72" s="199">
        <f>IF($O$7=1,Values!I71,IF($O$7=2,Values!S71,Values!AC71))</f>
        <v>188</v>
      </c>
      <c r="J72" s="21">
        <f>IF($O$7=1,Values!J71,IF($O$7=2,Values!T71,Values!AD71))</f>
        <v>212</v>
      </c>
      <c r="K72" s="21">
        <f>IF($O$7=1,Values!K71,IF($O$7=2,Values!U71,Values!AE71))</f>
        <v>207.42857142857142</v>
      </c>
      <c r="AA72" s="59"/>
      <c r="AB72" s="290">
        <v>0.62499999999999989</v>
      </c>
      <c r="AC72" s="258">
        <f t="shared" si="1"/>
        <v>202</v>
      </c>
      <c r="AD72" s="258">
        <f t="shared" si="2"/>
        <v>225</v>
      </c>
      <c r="AE72" s="258">
        <f t="shared" si="3"/>
        <v>217</v>
      </c>
      <c r="AF72" s="258">
        <f t="shared" si="4"/>
        <v>183</v>
      </c>
      <c r="AG72" s="258">
        <f t="shared" si="5"/>
        <v>233</v>
      </c>
      <c r="AH72" s="258">
        <f t="shared" si="6"/>
        <v>204</v>
      </c>
      <c r="AI72" s="258">
        <f t="shared" si="6"/>
        <v>188</v>
      </c>
      <c r="AJ72" s="291">
        <f t="shared" si="7"/>
        <v>212</v>
      </c>
      <c r="AK72" s="291">
        <f t="shared" si="8"/>
        <v>207.42857142857099</v>
      </c>
    </row>
    <row r="73" spans="2:37" x14ac:dyDescent="0.25">
      <c r="B73" s="43">
        <v>0.63541666666666652</v>
      </c>
      <c r="C73" s="197">
        <f>IF($O$7=1,Values!C72,IF($O$7=2,Values!M72,Values!W72))</f>
        <v>220</v>
      </c>
      <c r="D73" s="198">
        <f>IF($O$7=1,Values!D72,IF($O$7=2,Values!N72,Values!X72))</f>
        <v>217</v>
      </c>
      <c r="E73" s="198">
        <f>IF($O$7=1,Values!E72,IF($O$7=2,Values!O72,Values!Y72))</f>
        <v>206</v>
      </c>
      <c r="F73" s="198">
        <f>IF($O$7=1,Values!F72,IF($O$7=2,Values!P72,Values!Z72))</f>
        <v>228</v>
      </c>
      <c r="G73" s="198">
        <f>IF($O$7=1,Values!G72,IF($O$7=2,Values!Q72,Values!AA72))</f>
        <v>230</v>
      </c>
      <c r="H73" s="198">
        <f>IF($O$7=1,Values!H72,IF($O$7=2,Values!R72,Values!AB72))</f>
        <v>211</v>
      </c>
      <c r="I73" s="199">
        <f>IF($O$7=1,Values!I72,IF($O$7=2,Values!S72,Values!AC72))</f>
        <v>217</v>
      </c>
      <c r="J73" s="21">
        <f>IF($O$7=1,Values!J72,IF($O$7=2,Values!T72,Values!AD72))</f>
        <v>220.2</v>
      </c>
      <c r="K73" s="21">
        <f>IF($O$7=1,Values!K72,IF($O$7=2,Values!U72,Values!AE72))</f>
        <v>218.42857142857142</v>
      </c>
      <c r="AA73" s="59"/>
      <c r="AB73" s="290">
        <v>0.63541666666666652</v>
      </c>
      <c r="AC73" s="258">
        <f t="shared" si="1"/>
        <v>220</v>
      </c>
      <c r="AD73" s="258">
        <f t="shared" si="2"/>
        <v>217</v>
      </c>
      <c r="AE73" s="258">
        <f t="shared" si="3"/>
        <v>206</v>
      </c>
      <c r="AF73" s="258">
        <f t="shared" si="4"/>
        <v>228</v>
      </c>
      <c r="AG73" s="258">
        <f t="shared" si="5"/>
        <v>230</v>
      </c>
      <c r="AH73" s="258">
        <f t="shared" si="6"/>
        <v>211</v>
      </c>
      <c r="AI73" s="258">
        <f t="shared" si="6"/>
        <v>217</v>
      </c>
      <c r="AJ73" s="291">
        <f t="shared" si="7"/>
        <v>220.2</v>
      </c>
      <c r="AK73" s="291">
        <f t="shared" si="8"/>
        <v>218.42857142857099</v>
      </c>
    </row>
    <row r="74" spans="2:37" x14ac:dyDescent="0.25">
      <c r="B74" s="43">
        <v>0.64583333333333315</v>
      </c>
      <c r="C74" s="197">
        <f>IF($O$7=1,Values!C73,IF($O$7=2,Values!M73,Values!W73))</f>
        <v>213</v>
      </c>
      <c r="D74" s="198">
        <f>IF($O$7=1,Values!D73,IF($O$7=2,Values!N73,Values!X73))</f>
        <v>219</v>
      </c>
      <c r="E74" s="198">
        <f>IF($O$7=1,Values!E73,IF($O$7=2,Values!O73,Values!Y73))</f>
        <v>214</v>
      </c>
      <c r="F74" s="198">
        <f>IF($O$7=1,Values!F73,IF($O$7=2,Values!P73,Values!Z73))</f>
        <v>225</v>
      </c>
      <c r="G74" s="198">
        <f>IF($O$7=1,Values!G73,IF($O$7=2,Values!Q73,Values!AA73))</f>
        <v>225</v>
      </c>
      <c r="H74" s="198">
        <f>IF($O$7=1,Values!H73,IF($O$7=2,Values!R73,Values!AB73))</f>
        <v>196</v>
      </c>
      <c r="I74" s="199">
        <f>IF($O$7=1,Values!I73,IF($O$7=2,Values!S73,Values!AC73))</f>
        <v>237</v>
      </c>
      <c r="J74" s="21">
        <f>IF($O$7=1,Values!J73,IF($O$7=2,Values!T73,Values!AD73))</f>
        <v>219.2</v>
      </c>
      <c r="K74" s="21">
        <f>IF($O$7=1,Values!K73,IF($O$7=2,Values!U73,Values!AE73))</f>
        <v>218.42857142857142</v>
      </c>
      <c r="AA74" s="59"/>
      <c r="AB74" s="290">
        <v>0.64583333333333315</v>
      </c>
      <c r="AC74" s="258">
        <f t="shared" si="1"/>
        <v>213</v>
      </c>
      <c r="AD74" s="258">
        <f t="shared" si="2"/>
        <v>219</v>
      </c>
      <c r="AE74" s="258">
        <f t="shared" si="3"/>
        <v>214</v>
      </c>
      <c r="AF74" s="258">
        <f t="shared" si="4"/>
        <v>225</v>
      </c>
      <c r="AG74" s="258">
        <f t="shared" si="5"/>
        <v>225</v>
      </c>
      <c r="AH74" s="258">
        <f t="shared" si="6"/>
        <v>196</v>
      </c>
      <c r="AI74" s="258">
        <f t="shared" si="6"/>
        <v>237</v>
      </c>
      <c r="AJ74" s="291">
        <f t="shared" si="7"/>
        <v>219.2</v>
      </c>
      <c r="AK74" s="291">
        <f t="shared" si="8"/>
        <v>218.42857142857099</v>
      </c>
    </row>
    <row r="75" spans="2:37" x14ac:dyDescent="0.25">
      <c r="B75" s="43">
        <v>0.65624999999999978</v>
      </c>
      <c r="C75" s="197">
        <f>IF($O$7=1,Values!C74,IF($O$7=2,Values!M74,Values!W74))</f>
        <v>225</v>
      </c>
      <c r="D75" s="198">
        <f>IF($O$7=1,Values!D74,IF($O$7=2,Values!N74,Values!X74))</f>
        <v>226</v>
      </c>
      <c r="E75" s="198">
        <f>IF($O$7=1,Values!E74,IF($O$7=2,Values!O74,Values!Y74))</f>
        <v>198</v>
      </c>
      <c r="F75" s="198">
        <f>IF($O$7=1,Values!F74,IF($O$7=2,Values!P74,Values!Z74))</f>
        <v>230</v>
      </c>
      <c r="G75" s="198">
        <f>IF($O$7=1,Values!G74,IF($O$7=2,Values!Q74,Values!AA74))</f>
        <v>223</v>
      </c>
      <c r="H75" s="198">
        <f>IF($O$7=1,Values!H74,IF($O$7=2,Values!R74,Values!AB74))</f>
        <v>229</v>
      </c>
      <c r="I75" s="199">
        <f>IF($O$7=1,Values!I74,IF($O$7=2,Values!S74,Values!AC74))</f>
        <v>175</v>
      </c>
      <c r="J75" s="21">
        <f>IF($O$7=1,Values!J74,IF($O$7=2,Values!T74,Values!AD74))</f>
        <v>220.4</v>
      </c>
      <c r="K75" s="21">
        <f>IF($O$7=1,Values!K74,IF($O$7=2,Values!U74,Values!AE74))</f>
        <v>215.14285714285714</v>
      </c>
      <c r="AA75" s="59"/>
      <c r="AB75" s="290">
        <v>0.65624999999999978</v>
      </c>
      <c r="AC75" s="258">
        <f t="shared" si="1"/>
        <v>225</v>
      </c>
      <c r="AD75" s="258">
        <f t="shared" si="2"/>
        <v>226</v>
      </c>
      <c r="AE75" s="258">
        <f t="shared" si="3"/>
        <v>198</v>
      </c>
      <c r="AF75" s="258">
        <f t="shared" si="4"/>
        <v>230</v>
      </c>
      <c r="AG75" s="258">
        <f t="shared" si="5"/>
        <v>223</v>
      </c>
      <c r="AH75" s="258">
        <f t="shared" si="6"/>
        <v>229</v>
      </c>
      <c r="AI75" s="258">
        <f t="shared" si="6"/>
        <v>175</v>
      </c>
      <c r="AJ75" s="291">
        <f t="shared" si="7"/>
        <v>220.4</v>
      </c>
      <c r="AK75" s="291">
        <f t="shared" si="8"/>
        <v>215.142857142857</v>
      </c>
    </row>
    <row r="76" spans="2:37" x14ac:dyDescent="0.25">
      <c r="B76" s="43">
        <v>0.66666666666666663</v>
      </c>
      <c r="C76" s="197">
        <f>IF($O$7=1,Values!C75,IF($O$7=2,Values!M75,Values!W75))</f>
        <v>228</v>
      </c>
      <c r="D76" s="198">
        <f>IF($O$7=1,Values!D75,IF($O$7=2,Values!N75,Values!X75))</f>
        <v>212</v>
      </c>
      <c r="E76" s="198">
        <f>IF($O$7=1,Values!E75,IF($O$7=2,Values!O75,Values!Y75))</f>
        <v>206</v>
      </c>
      <c r="F76" s="198">
        <f>IF($O$7=1,Values!F75,IF($O$7=2,Values!P75,Values!Z75))</f>
        <v>220</v>
      </c>
      <c r="G76" s="198">
        <f>IF($O$7=1,Values!G75,IF($O$7=2,Values!Q75,Values!AA75))</f>
        <v>278</v>
      </c>
      <c r="H76" s="198">
        <f>IF($O$7=1,Values!H75,IF($O$7=2,Values!R75,Values!AB75))</f>
        <v>201</v>
      </c>
      <c r="I76" s="199">
        <f>IF($O$7=1,Values!I75,IF($O$7=2,Values!S75,Values!AC75))</f>
        <v>219</v>
      </c>
      <c r="J76" s="21">
        <f>IF($O$7=1,Values!J75,IF($O$7=2,Values!T75,Values!AD75))</f>
        <v>228.8</v>
      </c>
      <c r="K76" s="21">
        <f>IF($O$7=1,Values!K75,IF($O$7=2,Values!U75,Values!AE75))</f>
        <v>223.42857142857142</v>
      </c>
      <c r="AA76" s="59"/>
      <c r="AB76" s="290">
        <v>0.66666666666666663</v>
      </c>
      <c r="AC76" s="258">
        <f t="shared" si="1"/>
        <v>228</v>
      </c>
      <c r="AD76" s="258">
        <f t="shared" si="2"/>
        <v>212</v>
      </c>
      <c r="AE76" s="258">
        <f t="shared" si="3"/>
        <v>206</v>
      </c>
      <c r="AF76" s="258">
        <f t="shared" si="4"/>
        <v>220</v>
      </c>
      <c r="AG76" s="258">
        <f t="shared" si="5"/>
        <v>278</v>
      </c>
      <c r="AH76" s="258">
        <f t="shared" si="6"/>
        <v>201</v>
      </c>
      <c r="AI76" s="258">
        <f t="shared" si="6"/>
        <v>219</v>
      </c>
      <c r="AJ76" s="291">
        <f t="shared" ref="AJ76:AJ107" si="9">IFERROR(VALUE(0&amp;SUBSTITUTE(J76,"*","")),"-")</f>
        <v>228.8</v>
      </c>
      <c r="AK76" s="291">
        <f t="shared" ref="AK76:AK107" si="10">IFERROR(VALUE(0&amp;SUBSTITUTE(K76,"*","")),"-")</f>
        <v>223.42857142857099</v>
      </c>
    </row>
    <row r="77" spans="2:37" x14ac:dyDescent="0.25">
      <c r="B77" s="43">
        <v>0.67708333333333304</v>
      </c>
      <c r="C77" s="197">
        <f>IF($O$7=1,Values!C76,IF($O$7=2,Values!M76,Values!W76))</f>
        <v>226</v>
      </c>
      <c r="D77" s="198">
        <f>IF($O$7=1,Values!D76,IF($O$7=2,Values!N76,Values!X76))</f>
        <v>200</v>
      </c>
      <c r="E77" s="198">
        <f>IF($O$7=1,Values!E76,IF($O$7=2,Values!O76,Values!Y76))</f>
        <v>206</v>
      </c>
      <c r="F77" s="198">
        <f>IF($O$7=1,Values!F76,IF($O$7=2,Values!P76,Values!Z76))</f>
        <v>205</v>
      </c>
      <c r="G77" s="198">
        <f>IF($O$7=1,Values!G76,IF($O$7=2,Values!Q76,Values!AA76))</f>
        <v>238</v>
      </c>
      <c r="H77" s="198">
        <f>IF($O$7=1,Values!H76,IF($O$7=2,Values!R76,Values!AB76))</f>
        <v>190</v>
      </c>
      <c r="I77" s="199">
        <f>IF($O$7=1,Values!I76,IF($O$7=2,Values!S76,Values!AC76))</f>
        <v>197</v>
      </c>
      <c r="J77" s="21">
        <f>IF($O$7=1,Values!J76,IF($O$7=2,Values!T76,Values!AD76))</f>
        <v>215</v>
      </c>
      <c r="K77" s="21">
        <f>IF($O$7=1,Values!K76,IF($O$7=2,Values!U76,Values!AE76))</f>
        <v>208.85714285714286</v>
      </c>
      <c r="AA77" s="59"/>
      <c r="AB77" s="290">
        <v>0.67708333333333304</v>
      </c>
      <c r="AC77" s="258">
        <f t="shared" ref="AC77:AC107" si="11">IFERROR(VALUE(0&amp;SUBSTITUTE(C77,"*","")),"-")</f>
        <v>226</v>
      </c>
      <c r="AD77" s="258">
        <f t="shared" ref="AD77:AD107" si="12">IFERROR(VALUE(0&amp;SUBSTITUTE(D77,"*","")),"-")</f>
        <v>200</v>
      </c>
      <c r="AE77" s="258">
        <f t="shared" ref="AE77:AE107" si="13">IFERROR(VALUE(0&amp;SUBSTITUTE(E77,"*","")),"-")</f>
        <v>206</v>
      </c>
      <c r="AF77" s="258">
        <f t="shared" ref="AF77:AF107" si="14">IFERROR(VALUE(0&amp;SUBSTITUTE(F77,"*","")),"-")</f>
        <v>205</v>
      </c>
      <c r="AG77" s="258">
        <f t="shared" ref="AG77:AG107" si="15">IFERROR(VALUE(0&amp;SUBSTITUTE(G77,"*","")),"-")</f>
        <v>238</v>
      </c>
      <c r="AH77" s="258">
        <f t="shared" ref="AH77:AI107" si="16">IFERROR(VALUE(0&amp;SUBSTITUTE(H77,"*","")),"-")</f>
        <v>190</v>
      </c>
      <c r="AI77" s="258">
        <f t="shared" si="16"/>
        <v>197</v>
      </c>
      <c r="AJ77" s="291">
        <f t="shared" si="9"/>
        <v>215</v>
      </c>
      <c r="AK77" s="291">
        <f t="shared" si="10"/>
        <v>208.857142857143</v>
      </c>
    </row>
    <row r="78" spans="2:37" x14ac:dyDescent="0.25">
      <c r="B78" s="43">
        <v>0.68749999999999967</v>
      </c>
      <c r="C78" s="197">
        <f>IF($O$7=1,Values!C77,IF($O$7=2,Values!M77,Values!W77))</f>
        <v>191</v>
      </c>
      <c r="D78" s="198">
        <f>IF($O$7=1,Values!D77,IF($O$7=2,Values!N77,Values!X77))</f>
        <v>199</v>
      </c>
      <c r="E78" s="198">
        <f>IF($O$7=1,Values!E77,IF($O$7=2,Values!O77,Values!Y77))</f>
        <v>227</v>
      </c>
      <c r="F78" s="198">
        <f>IF($O$7=1,Values!F77,IF($O$7=2,Values!P77,Values!Z77))</f>
        <v>223</v>
      </c>
      <c r="G78" s="198">
        <f>IF($O$7=1,Values!G77,IF($O$7=2,Values!Q77,Values!AA77))</f>
        <v>223</v>
      </c>
      <c r="H78" s="198">
        <f>IF($O$7=1,Values!H77,IF($O$7=2,Values!R77,Values!AB77))</f>
        <v>199</v>
      </c>
      <c r="I78" s="199">
        <f>IF($O$7=1,Values!I77,IF($O$7=2,Values!S77,Values!AC77))</f>
        <v>208</v>
      </c>
      <c r="J78" s="21">
        <f>IF($O$7=1,Values!J77,IF($O$7=2,Values!T77,Values!AD77))</f>
        <v>212.6</v>
      </c>
      <c r="K78" s="21">
        <f>IF($O$7=1,Values!K77,IF($O$7=2,Values!U77,Values!AE77))</f>
        <v>210</v>
      </c>
      <c r="AA78" s="59"/>
      <c r="AB78" s="290">
        <v>0.68749999999999967</v>
      </c>
      <c r="AC78" s="258">
        <f t="shared" si="11"/>
        <v>191</v>
      </c>
      <c r="AD78" s="258">
        <f t="shared" si="12"/>
        <v>199</v>
      </c>
      <c r="AE78" s="258">
        <f t="shared" si="13"/>
        <v>227</v>
      </c>
      <c r="AF78" s="258">
        <f t="shared" si="14"/>
        <v>223</v>
      </c>
      <c r="AG78" s="258">
        <f t="shared" si="15"/>
        <v>223</v>
      </c>
      <c r="AH78" s="258">
        <f t="shared" si="16"/>
        <v>199</v>
      </c>
      <c r="AI78" s="258">
        <f t="shared" si="16"/>
        <v>208</v>
      </c>
      <c r="AJ78" s="291">
        <f t="shared" si="9"/>
        <v>212.6</v>
      </c>
      <c r="AK78" s="291">
        <f t="shared" si="10"/>
        <v>210</v>
      </c>
    </row>
    <row r="79" spans="2:37" x14ac:dyDescent="0.25">
      <c r="B79" s="43">
        <v>0.69791666666666663</v>
      </c>
      <c r="C79" s="197">
        <f>IF($O$7=1,Values!C78,IF($O$7=2,Values!M78,Values!W78))</f>
        <v>210</v>
      </c>
      <c r="D79" s="198">
        <f>IF($O$7=1,Values!D78,IF($O$7=2,Values!N78,Values!X78))</f>
        <v>196</v>
      </c>
      <c r="E79" s="198">
        <f>IF($O$7=1,Values!E78,IF($O$7=2,Values!O78,Values!Y78))</f>
        <v>220</v>
      </c>
      <c r="F79" s="198">
        <f>IF($O$7=1,Values!F78,IF($O$7=2,Values!P78,Values!Z78))</f>
        <v>227</v>
      </c>
      <c r="G79" s="198">
        <f>IF($O$7=1,Values!G78,IF($O$7=2,Values!Q78,Values!AA78))</f>
        <v>230</v>
      </c>
      <c r="H79" s="198">
        <f>IF($O$7=1,Values!H78,IF($O$7=2,Values!R78,Values!AB78))</f>
        <v>218</v>
      </c>
      <c r="I79" s="199">
        <f>IF($O$7=1,Values!I78,IF($O$7=2,Values!S78,Values!AC78))</f>
        <v>177</v>
      </c>
      <c r="J79" s="21">
        <f>IF($O$7=1,Values!J78,IF($O$7=2,Values!T78,Values!AD78))</f>
        <v>216.6</v>
      </c>
      <c r="K79" s="21">
        <f>IF($O$7=1,Values!K78,IF($O$7=2,Values!U78,Values!AE78))</f>
        <v>211.14285714285714</v>
      </c>
      <c r="AA79" s="59"/>
      <c r="AB79" s="290">
        <v>0.69791666666666663</v>
      </c>
      <c r="AC79" s="258">
        <f t="shared" si="11"/>
        <v>210</v>
      </c>
      <c r="AD79" s="258">
        <f t="shared" si="12"/>
        <v>196</v>
      </c>
      <c r="AE79" s="258">
        <f t="shared" si="13"/>
        <v>220</v>
      </c>
      <c r="AF79" s="258">
        <f t="shared" si="14"/>
        <v>227</v>
      </c>
      <c r="AG79" s="258">
        <f t="shared" si="15"/>
        <v>230</v>
      </c>
      <c r="AH79" s="258">
        <f t="shared" si="16"/>
        <v>218</v>
      </c>
      <c r="AI79" s="258">
        <f t="shared" si="16"/>
        <v>177</v>
      </c>
      <c r="AJ79" s="291">
        <f t="shared" si="9"/>
        <v>216.6</v>
      </c>
      <c r="AK79" s="291">
        <f t="shared" si="10"/>
        <v>211.142857142857</v>
      </c>
    </row>
    <row r="80" spans="2:37" x14ac:dyDescent="0.25">
      <c r="B80" s="43">
        <v>0.70833333333333293</v>
      </c>
      <c r="C80" s="197">
        <f>IF($O$7=1,Values!C79,IF($O$7=2,Values!M79,Values!W79))</f>
        <v>220</v>
      </c>
      <c r="D80" s="198">
        <f>IF($O$7=1,Values!D79,IF($O$7=2,Values!N79,Values!X79))</f>
        <v>191</v>
      </c>
      <c r="E80" s="198">
        <f>IF($O$7=1,Values!E79,IF($O$7=2,Values!O79,Values!Y79))</f>
        <v>219</v>
      </c>
      <c r="F80" s="198">
        <f>IF($O$7=1,Values!F79,IF($O$7=2,Values!P79,Values!Z79))</f>
        <v>223</v>
      </c>
      <c r="G80" s="198">
        <f>IF($O$7=1,Values!G79,IF($O$7=2,Values!Q79,Values!AA79))</f>
        <v>192</v>
      </c>
      <c r="H80" s="198">
        <f>IF($O$7=1,Values!H79,IF($O$7=2,Values!R79,Values!AB79))</f>
        <v>195</v>
      </c>
      <c r="I80" s="199">
        <f>IF($O$7=1,Values!I79,IF($O$7=2,Values!S79,Values!AC79))</f>
        <v>183</v>
      </c>
      <c r="J80" s="21">
        <f>IF($O$7=1,Values!J79,IF($O$7=2,Values!T79,Values!AD79))</f>
        <v>209</v>
      </c>
      <c r="K80" s="21">
        <f>IF($O$7=1,Values!K79,IF($O$7=2,Values!U79,Values!AE79))</f>
        <v>203.28571428571428</v>
      </c>
      <c r="AA80" s="59"/>
      <c r="AB80" s="290">
        <v>0.70833333333333293</v>
      </c>
      <c r="AC80" s="258">
        <f t="shared" si="11"/>
        <v>220</v>
      </c>
      <c r="AD80" s="258">
        <f t="shared" si="12"/>
        <v>191</v>
      </c>
      <c r="AE80" s="258">
        <f t="shared" si="13"/>
        <v>219</v>
      </c>
      <c r="AF80" s="258">
        <f t="shared" si="14"/>
        <v>223</v>
      </c>
      <c r="AG80" s="258">
        <f t="shared" si="15"/>
        <v>192</v>
      </c>
      <c r="AH80" s="258">
        <f t="shared" si="16"/>
        <v>195</v>
      </c>
      <c r="AI80" s="258">
        <f t="shared" si="16"/>
        <v>183</v>
      </c>
      <c r="AJ80" s="291">
        <f t="shared" si="9"/>
        <v>209</v>
      </c>
      <c r="AK80" s="291">
        <f t="shared" si="10"/>
        <v>203.28571428571399</v>
      </c>
    </row>
    <row r="81" spans="2:37" x14ac:dyDescent="0.25">
      <c r="B81" s="43">
        <v>0.71874999999999956</v>
      </c>
      <c r="C81" s="197">
        <f>IF($O$7=1,Values!C80,IF($O$7=2,Values!M80,Values!W80))</f>
        <v>204</v>
      </c>
      <c r="D81" s="198">
        <f>IF($O$7=1,Values!D80,IF($O$7=2,Values!N80,Values!X80))</f>
        <v>212</v>
      </c>
      <c r="E81" s="198">
        <f>IF($O$7=1,Values!E80,IF($O$7=2,Values!O80,Values!Y80))</f>
        <v>176</v>
      </c>
      <c r="F81" s="198">
        <f>IF($O$7=1,Values!F80,IF($O$7=2,Values!P80,Values!Z80))</f>
        <v>235</v>
      </c>
      <c r="G81" s="198">
        <f>IF($O$7=1,Values!G80,IF($O$7=2,Values!Q80,Values!AA80))</f>
        <v>206</v>
      </c>
      <c r="H81" s="198">
        <f>IF($O$7=1,Values!H80,IF($O$7=2,Values!R80,Values!AB80))</f>
        <v>214</v>
      </c>
      <c r="I81" s="199">
        <f>IF($O$7=1,Values!I80,IF($O$7=2,Values!S80,Values!AC80))</f>
        <v>170</v>
      </c>
      <c r="J81" s="21">
        <f>IF($O$7=1,Values!J80,IF($O$7=2,Values!T80,Values!AD80))</f>
        <v>206.6</v>
      </c>
      <c r="K81" s="21">
        <f>IF($O$7=1,Values!K80,IF($O$7=2,Values!U80,Values!AE80))</f>
        <v>202.42857142857142</v>
      </c>
      <c r="AA81" s="59"/>
      <c r="AB81" s="290">
        <v>0.71874999999999956</v>
      </c>
      <c r="AC81" s="258">
        <f t="shared" si="11"/>
        <v>204</v>
      </c>
      <c r="AD81" s="258">
        <f t="shared" si="12"/>
        <v>212</v>
      </c>
      <c r="AE81" s="258">
        <f t="shared" si="13"/>
        <v>176</v>
      </c>
      <c r="AF81" s="258">
        <f t="shared" si="14"/>
        <v>235</v>
      </c>
      <c r="AG81" s="258">
        <f t="shared" si="15"/>
        <v>206</v>
      </c>
      <c r="AH81" s="258">
        <f t="shared" si="16"/>
        <v>214</v>
      </c>
      <c r="AI81" s="258">
        <f t="shared" si="16"/>
        <v>170</v>
      </c>
      <c r="AJ81" s="291">
        <f t="shared" si="9"/>
        <v>206.6</v>
      </c>
      <c r="AK81" s="291">
        <f t="shared" si="10"/>
        <v>202.42857142857099</v>
      </c>
    </row>
    <row r="82" spans="2:37" x14ac:dyDescent="0.25">
      <c r="B82" s="43">
        <v>0.72916666666666663</v>
      </c>
      <c r="C82" s="197">
        <f>IF($O$7=1,Values!C81,IF($O$7=2,Values!M81,Values!W81))</f>
        <v>200</v>
      </c>
      <c r="D82" s="198">
        <f>IF($O$7=1,Values!D81,IF($O$7=2,Values!N81,Values!X81))</f>
        <v>218</v>
      </c>
      <c r="E82" s="198">
        <f>IF($O$7=1,Values!E81,IF($O$7=2,Values!O81,Values!Y81))</f>
        <v>230</v>
      </c>
      <c r="F82" s="198">
        <f>IF($O$7=1,Values!F81,IF($O$7=2,Values!P81,Values!Z81))</f>
        <v>235</v>
      </c>
      <c r="G82" s="198">
        <f>IF($O$7=1,Values!G81,IF($O$7=2,Values!Q81,Values!AA81))</f>
        <v>223</v>
      </c>
      <c r="H82" s="198">
        <f>IF($O$7=1,Values!H81,IF($O$7=2,Values!R81,Values!AB81))</f>
        <v>214</v>
      </c>
      <c r="I82" s="199">
        <f>IF($O$7=1,Values!I81,IF($O$7=2,Values!S81,Values!AC81))</f>
        <v>197</v>
      </c>
      <c r="J82" s="21">
        <f>IF($O$7=1,Values!J81,IF($O$7=2,Values!T81,Values!AD81))</f>
        <v>221.2</v>
      </c>
      <c r="K82" s="21">
        <f>IF($O$7=1,Values!K81,IF($O$7=2,Values!U81,Values!AE81))</f>
        <v>216.71428571428572</v>
      </c>
      <c r="AA82" s="59"/>
      <c r="AB82" s="290">
        <v>0.72916666666666663</v>
      </c>
      <c r="AC82" s="258">
        <f t="shared" si="11"/>
        <v>200</v>
      </c>
      <c r="AD82" s="258">
        <f t="shared" si="12"/>
        <v>218</v>
      </c>
      <c r="AE82" s="258">
        <f t="shared" si="13"/>
        <v>230</v>
      </c>
      <c r="AF82" s="258">
        <f t="shared" si="14"/>
        <v>235</v>
      </c>
      <c r="AG82" s="258">
        <f t="shared" si="15"/>
        <v>223</v>
      </c>
      <c r="AH82" s="258">
        <f t="shared" si="16"/>
        <v>214</v>
      </c>
      <c r="AI82" s="258">
        <f t="shared" si="16"/>
        <v>197</v>
      </c>
      <c r="AJ82" s="291">
        <f t="shared" si="9"/>
        <v>221.2</v>
      </c>
      <c r="AK82" s="291">
        <f t="shared" si="10"/>
        <v>216.71428571428601</v>
      </c>
    </row>
    <row r="83" spans="2:37" x14ac:dyDescent="0.25">
      <c r="B83" s="43">
        <v>0.73958333333333282</v>
      </c>
      <c r="C83" s="197">
        <f>IF($O$7=1,Values!C82,IF($O$7=2,Values!M82,Values!W82))</f>
        <v>204</v>
      </c>
      <c r="D83" s="198">
        <f>IF($O$7=1,Values!D82,IF($O$7=2,Values!N82,Values!X82))</f>
        <v>229</v>
      </c>
      <c r="E83" s="198">
        <f>IF($O$7=1,Values!E82,IF($O$7=2,Values!O82,Values!Y82))</f>
        <v>161</v>
      </c>
      <c r="F83" s="198">
        <f>IF($O$7=1,Values!F82,IF($O$7=2,Values!P82,Values!Z82))</f>
        <v>218</v>
      </c>
      <c r="G83" s="198">
        <f>IF($O$7=1,Values!G82,IF($O$7=2,Values!Q82,Values!AA82))</f>
        <v>206</v>
      </c>
      <c r="H83" s="198">
        <f>IF($O$7=1,Values!H82,IF($O$7=2,Values!R82,Values!AB82))</f>
        <v>189</v>
      </c>
      <c r="I83" s="199">
        <f>IF($O$7=1,Values!I82,IF($O$7=2,Values!S82,Values!AC82))</f>
        <v>206</v>
      </c>
      <c r="J83" s="21">
        <f>IF($O$7=1,Values!J82,IF($O$7=2,Values!T82,Values!AD82))</f>
        <v>203.6</v>
      </c>
      <c r="K83" s="21">
        <f>IF($O$7=1,Values!K82,IF($O$7=2,Values!U82,Values!AE82))</f>
        <v>201.85714285714286</v>
      </c>
      <c r="AA83" s="59"/>
      <c r="AB83" s="290">
        <v>0.73958333333333282</v>
      </c>
      <c r="AC83" s="258">
        <f t="shared" si="11"/>
        <v>204</v>
      </c>
      <c r="AD83" s="258">
        <f t="shared" si="12"/>
        <v>229</v>
      </c>
      <c r="AE83" s="258">
        <f t="shared" si="13"/>
        <v>161</v>
      </c>
      <c r="AF83" s="258">
        <f t="shared" si="14"/>
        <v>218</v>
      </c>
      <c r="AG83" s="258">
        <f t="shared" si="15"/>
        <v>206</v>
      </c>
      <c r="AH83" s="258">
        <f t="shared" si="16"/>
        <v>189</v>
      </c>
      <c r="AI83" s="258">
        <f t="shared" si="16"/>
        <v>206</v>
      </c>
      <c r="AJ83" s="291">
        <f t="shared" si="9"/>
        <v>203.6</v>
      </c>
      <c r="AK83" s="291">
        <f t="shared" si="10"/>
        <v>201.857142857143</v>
      </c>
    </row>
    <row r="84" spans="2:37" x14ac:dyDescent="0.25">
      <c r="B84" s="43">
        <v>0.75</v>
      </c>
      <c r="C84" s="197">
        <f>IF($O$7=1,Values!C83,IF($O$7=2,Values!M83,Values!W83))</f>
        <v>211</v>
      </c>
      <c r="D84" s="198">
        <f>IF($O$7=1,Values!D83,IF($O$7=2,Values!N83,Values!X83))</f>
        <v>201</v>
      </c>
      <c r="E84" s="198">
        <f>IF($O$7=1,Values!E83,IF($O$7=2,Values!O83,Values!Y83))</f>
        <v>210</v>
      </c>
      <c r="F84" s="198">
        <f>IF($O$7=1,Values!F83,IF($O$7=2,Values!P83,Values!Z83))</f>
        <v>224</v>
      </c>
      <c r="G84" s="198">
        <f>IF($O$7=1,Values!G83,IF($O$7=2,Values!Q83,Values!AA83))</f>
        <v>231</v>
      </c>
      <c r="H84" s="198">
        <f>IF($O$7=1,Values!H83,IF($O$7=2,Values!R83,Values!AB83))</f>
        <v>207</v>
      </c>
      <c r="I84" s="199">
        <f>IF($O$7=1,Values!I83,IF($O$7=2,Values!S83,Values!AC83))</f>
        <v>169</v>
      </c>
      <c r="J84" s="21">
        <f>IF($O$7=1,Values!J83,IF($O$7=2,Values!T83,Values!AD83))</f>
        <v>215.4</v>
      </c>
      <c r="K84" s="21">
        <f>IF($O$7=1,Values!K83,IF($O$7=2,Values!U83,Values!AE83))</f>
        <v>207.57142857142858</v>
      </c>
      <c r="AA84" s="59"/>
      <c r="AB84" s="290">
        <v>0.75</v>
      </c>
      <c r="AC84" s="258">
        <f t="shared" si="11"/>
        <v>211</v>
      </c>
      <c r="AD84" s="258">
        <f t="shared" si="12"/>
        <v>201</v>
      </c>
      <c r="AE84" s="258">
        <f t="shared" si="13"/>
        <v>210</v>
      </c>
      <c r="AF84" s="258">
        <f t="shared" si="14"/>
        <v>224</v>
      </c>
      <c r="AG84" s="258">
        <f t="shared" si="15"/>
        <v>231</v>
      </c>
      <c r="AH84" s="258">
        <f t="shared" si="16"/>
        <v>207</v>
      </c>
      <c r="AI84" s="258">
        <f t="shared" si="16"/>
        <v>169</v>
      </c>
      <c r="AJ84" s="291">
        <f t="shared" si="9"/>
        <v>215.4</v>
      </c>
      <c r="AK84" s="291">
        <f t="shared" si="10"/>
        <v>207.57142857142901</v>
      </c>
    </row>
    <row r="85" spans="2:37" x14ac:dyDescent="0.25">
      <c r="B85" s="43">
        <v>0.76041666666666663</v>
      </c>
      <c r="C85" s="197">
        <f>IF($O$7=1,Values!C84,IF($O$7=2,Values!M84,Values!W84))</f>
        <v>228</v>
      </c>
      <c r="D85" s="198">
        <f>IF($O$7=1,Values!D84,IF($O$7=2,Values!N84,Values!X84))</f>
        <v>225</v>
      </c>
      <c r="E85" s="198">
        <f>IF($O$7=1,Values!E84,IF($O$7=2,Values!O84,Values!Y84))</f>
        <v>227</v>
      </c>
      <c r="F85" s="198">
        <f>IF($O$7=1,Values!F84,IF($O$7=2,Values!P84,Values!Z84))</f>
        <v>226</v>
      </c>
      <c r="G85" s="198">
        <f>IF($O$7=1,Values!G84,IF($O$7=2,Values!Q84,Values!AA84))</f>
        <v>230</v>
      </c>
      <c r="H85" s="198">
        <f>IF($O$7=1,Values!H84,IF($O$7=2,Values!R84,Values!AB84))</f>
        <v>200</v>
      </c>
      <c r="I85" s="199">
        <f>IF($O$7=1,Values!I84,IF($O$7=2,Values!S84,Values!AC84))</f>
        <v>160</v>
      </c>
      <c r="J85" s="21">
        <f>IF($O$7=1,Values!J84,IF($O$7=2,Values!T84,Values!AD84))</f>
        <v>227.2</v>
      </c>
      <c r="K85" s="21">
        <f>IF($O$7=1,Values!K84,IF($O$7=2,Values!U84,Values!AE84))</f>
        <v>213.71428571428572</v>
      </c>
      <c r="AA85" s="59"/>
      <c r="AB85" s="290">
        <v>0.76041666666666663</v>
      </c>
      <c r="AC85" s="258">
        <f t="shared" si="11"/>
        <v>228</v>
      </c>
      <c r="AD85" s="258">
        <f t="shared" si="12"/>
        <v>225</v>
      </c>
      <c r="AE85" s="258">
        <f t="shared" si="13"/>
        <v>227</v>
      </c>
      <c r="AF85" s="258">
        <f t="shared" si="14"/>
        <v>226</v>
      </c>
      <c r="AG85" s="258">
        <f t="shared" si="15"/>
        <v>230</v>
      </c>
      <c r="AH85" s="258">
        <f t="shared" si="16"/>
        <v>200</v>
      </c>
      <c r="AI85" s="258">
        <f t="shared" si="16"/>
        <v>160</v>
      </c>
      <c r="AJ85" s="291">
        <f t="shared" si="9"/>
        <v>227.2</v>
      </c>
      <c r="AK85" s="291">
        <f t="shared" si="10"/>
        <v>213.71428571428601</v>
      </c>
    </row>
    <row r="86" spans="2:37" x14ac:dyDescent="0.25">
      <c r="B86" s="43">
        <v>0.7708333333333327</v>
      </c>
      <c r="C86" s="197">
        <f>IF($O$7=1,Values!C85,IF($O$7=2,Values!M85,Values!W85))</f>
        <v>231</v>
      </c>
      <c r="D86" s="198">
        <f>IF($O$7=1,Values!D85,IF($O$7=2,Values!N85,Values!X85))</f>
        <v>211</v>
      </c>
      <c r="E86" s="198">
        <f>IF($O$7=1,Values!E85,IF($O$7=2,Values!O85,Values!Y85))</f>
        <v>203</v>
      </c>
      <c r="F86" s="198">
        <f>IF($O$7=1,Values!F85,IF($O$7=2,Values!P85,Values!Z85))</f>
        <v>216</v>
      </c>
      <c r="G86" s="198">
        <f>IF($O$7=1,Values!G85,IF($O$7=2,Values!Q85,Values!AA85))</f>
        <v>245</v>
      </c>
      <c r="H86" s="198">
        <f>IF($O$7=1,Values!H85,IF($O$7=2,Values!R85,Values!AB85))</f>
        <v>201</v>
      </c>
      <c r="I86" s="199">
        <f>IF($O$7=1,Values!I85,IF($O$7=2,Values!S85,Values!AC85))</f>
        <v>154</v>
      </c>
      <c r="J86" s="21">
        <f>IF($O$7=1,Values!J85,IF($O$7=2,Values!T85,Values!AD85))</f>
        <v>221.2</v>
      </c>
      <c r="K86" s="21">
        <f>IF($O$7=1,Values!K85,IF($O$7=2,Values!U85,Values!AE85))</f>
        <v>208.71428571428572</v>
      </c>
      <c r="AA86" s="59"/>
      <c r="AB86" s="290">
        <v>0.7708333333333327</v>
      </c>
      <c r="AC86" s="258">
        <f t="shared" si="11"/>
        <v>231</v>
      </c>
      <c r="AD86" s="258">
        <f t="shared" si="12"/>
        <v>211</v>
      </c>
      <c r="AE86" s="258">
        <f t="shared" si="13"/>
        <v>203</v>
      </c>
      <c r="AF86" s="258">
        <f t="shared" si="14"/>
        <v>216</v>
      </c>
      <c r="AG86" s="258">
        <f t="shared" si="15"/>
        <v>245</v>
      </c>
      <c r="AH86" s="258">
        <f t="shared" si="16"/>
        <v>201</v>
      </c>
      <c r="AI86" s="258">
        <f t="shared" si="16"/>
        <v>154</v>
      </c>
      <c r="AJ86" s="291">
        <f t="shared" si="9"/>
        <v>221.2</v>
      </c>
      <c r="AK86" s="291">
        <f t="shared" si="10"/>
        <v>208.71428571428601</v>
      </c>
    </row>
    <row r="87" spans="2:37" x14ac:dyDescent="0.25">
      <c r="B87" s="43">
        <v>0.78125</v>
      </c>
      <c r="C87" s="197">
        <f>IF($O$7=1,Values!C86,IF($O$7=2,Values!M86,Values!W86))</f>
        <v>183</v>
      </c>
      <c r="D87" s="198">
        <f>IF($O$7=1,Values!D86,IF($O$7=2,Values!N86,Values!X86))</f>
        <v>208</v>
      </c>
      <c r="E87" s="198">
        <f>IF($O$7=1,Values!E86,IF($O$7=2,Values!O86,Values!Y86))</f>
        <v>238</v>
      </c>
      <c r="F87" s="198">
        <f>IF($O$7=1,Values!F86,IF($O$7=2,Values!P86,Values!Z86))</f>
        <v>240</v>
      </c>
      <c r="G87" s="198">
        <f>IF($O$7=1,Values!G86,IF($O$7=2,Values!Q86,Values!AA86))</f>
        <v>249</v>
      </c>
      <c r="H87" s="198">
        <f>IF($O$7=1,Values!H86,IF($O$7=2,Values!R86,Values!AB86))</f>
        <v>176</v>
      </c>
      <c r="I87" s="199">
        <f>IF($O$7=1,Values!I86,IF($O$7=2,Values!S86,Values!AC86))</f>
        <v>147</v>
      </c>
      <c r="J87" s="21">
        <f>IF($O$7=1,Values!J86,IF($O$7=2,Values!T86,Values!AD86))</f>
        <v>223.6</v>
      </c>
      <c r="K87" s="21">
        <f>IF($O$7=1,Values!K86,IF($O$7=2,Values!U86,Values!AE86))</f>
        <v>205.85714285714286</v>
      </c>
      <c r="AA87" s="59"/>
      <c r="AB87" s="290">
        <v>0.78125</v>
      </c>
      <c r="AC87" s="258">
        <f t="shared" si="11"/>
        <v>183</v>
      </c>
      <c r="AD87" s="258">
        <f t="shared" si="12"/>
        <v>208</v>
      </c>
      <c r="AE87" s="258">
        <f t="shared" si="13"/>
        <v>238</v>
      </c>
      <c r="AF87" s="258">
        <f t="shared" si="14"/>
        <v>240</v>
      </c>
      <c r="AG87" s="258">
        <f t="shared" si="15"/>
        <v>249</v>
      </c>
      <c r="AH87" s="258">
        <f t="shared" si="16"/>
        <v>176</v>
      </c>
      <c r="AI87" s="258">
        <f t="shared" si="16"/>
        <v>147</v>
      </c>
      <c r="AJ87" s="291">
        <f t="shared" si="9"/>
        <v>223.6</v>
      </c>
      <c r="AK87" s="291">
        <f t="shared" si="10"/>
        <v>205.857142857143</v>
      </c>
    </row>
    <row r="88" spans="2:37" x14ac:dyDescent="0.25">
      <c r="B88" s="43">
        <v>0.79166666666666663</v>
      </c>
      <c r="C88" s="197">
        <f>IF($O$7=1,Values!C87,IF($O$7=2,Values!M87,Values!W87))</f>
        <v>195</v>
      </c>
      <c r="D88" s="198">
        <f>IF($O$7=1,Values!D87,IF($O$7=2,Values!N87,Values!X87))</f>
        <v>208</v>
      </c>
      <c r="E88" s="198">
        <f>IF($O$7=1,Values!E87,IF($O$7=2,Values!O87,Values!Y87))</f>
        <v>247</v>
      </c>
      <c r="F88" s="198">
        <f>IF($O$7=1,Values!F87,IF($O$7=2,Values!P87,Values!Z87))</f>
        <v>246</v>
      </c>
      <c r="G88" s="198">
        <f>IF($O$7=1,Values!G87,IF($O$7=2,Values!Q87,Values!AA87))</f>
        <v>244</v>
      </c>
      <c r="H88" s="198">
        <f>IF($O$7=1,Values!H87,IF($O$7=2,Values!R87,Values!AB87))</f>
        <v>196</v>
      </c>
      <c r="I88" s="199">
        <f>IF($O$7=1,Values!I87,IF($O$7=2,Values!S87,Values!AC87))</f>
        <v>152</v>
      </c>
      <c r="J88" s="21">
        <f>IF($O$7=1,Values!J87,IF($O$7=2,Values!T87,Values!AD87))</f>
        <v>228</v>
      </c>
      <c r="K88" s="21">
        <f>IF($O$7=1,Values!K87,IF($O$7=2,Values!U87,Values!AE87))</f>
        <v>212.57142857142858</v>
      </c>
      <c r="AA88" s="59"/>
      <c r="AB88" s="290">
        <v>0.79166666666666663</v>
      </c>
      <c r="AC88" s="258">
        <f t="shared" si="11"/>
        <v>195</v>
      </c>
      <c r="AD88" s="258">
        <f t="shared" si="12"/>
        <v>208</v>
      </c>
      <c r="AE88" s="258">
        <f t="shared" si="13"/>
        <v>247</v>
      </c>
      <c r="AF88" s="258">
        <f t="shared" si="14"/>
        <v>246</v>
      </c>
      <c r="AG88" s="258">
        <f t="shared" si="15"/>
        <v>244</v>
      </c>
      <c r="AH88" s="258">
        <f t="shared" si="16"/>
        <v>196</v>
      </c>
      <c r="AI88" s="258">
        <f t="shared" si="16"/>
        <v>152</v>
      </c>
      <c r="AJ88" s="291">
        <f t="shared" si="9"/>
        <v>228</v>
      </c>
      <c r="AK88" s="291">
        <f t="shared" si="10"/>
        <v>212.57142857142901</v>
      </c>
    </row>
    <row r="89" spans="2:37" x14ac:dyDescent="0.25">
      <c r="B89" s="43">
        <v>0.80208333333333259</v>
      </c>
      <c r="C89" s="197">
        <f>IF($O$7=1,Values!C88,IF($O$7=2,Values!M88,Values!W88))</f>
        <v>194</v>
      </c>
      <c r="D89" s="198">
        <f>IF($O$7=1,Values!D88,IF($O$7=2,Values!N88,Values!X88))</f>
        <v>159</v>
      </c>
      <c r="E89" s="198">
        <f>IF($O$7=1,Values!E88,IF($O$7=2,Values!O88,Values!Y88))</f>
        <v>160</v>
      </c>
      <c r="F89" s="198">
        <f>IF($O$7=1,Values!F88,IF($O$7=2,Values!P88,Values!Z88))</f>
        <v>182</v>
      </c>
      <c r="G89" s="198">
        <f>IF($O$7=1,Values!G88,IF($O$7=2,Values!Q88,Values!AA88))</f>
        <v>208</v>
      </c>
      <c r="H89" s="198">
        <f>IF($O$7=1,Values!H88,IF($O$7=2,Values!R88,Values!AB88))</f>
        <v>164</v>
      </c>
      <c r="I89" s="199">
        <f>IF($O$7=1,Values!I88,IF($O$7=2,Values!S88,Values!AC88))</f>
        <v>108</v>
      </c>
      <c r="J89" s="21">
        <f>IF($O$7=1,Values!J88,IF($O$7=2,Values!T88,Values!AD88))</f>
        <v>180.6</v>
      </c>
      <c r="K89" s="21">
        <f>IF($O$7=1,Values!K88,IF($O$7=2,Values!U88,Values!AE88))</f>
        <v>167.85714285714286</v>
      </c>
      <c r="AA89" s="59"/>
      <c r="AB89" s="290">
        <v>0.80208333333333259</v>
      </c>
      <c r="AC89" s="258">
        <f t="shared" si="11"/>
        <v>194</v>
      </c>
      <c r="AD89" s="258">
        <f t="shared" si="12"/>
        <v>159</v>
      </c>
      <c r="AE89" s="258">
        <f t="shared" si="13"/>
        <v>160</v>
      </c>
      <c r="AF89" s="258">
        <f t="shared" si="14"/>
        <v>182</v>
      </c>
      <c r="AG89" s="258">
        <f t="shared" si="15"/>
        <v>208</v>
      </c>
      <c r="AH89" s="258">
        <f t="shared" si="16"/>
        <v>164</v>
      </c>
      <c r="AI89" s="258">
        <f t="shared" si="16"/>
        <v>108</v>
      </c>
      <c r="AJ89" s="291">
        <f t="shared" si="9"/>
        <v>180.6</v>
      </c>
      <c r="AK89" s="291">
        <f t="shared" si="10"/>
        <v>167.857142857143</v>
      </c>
    </row>
    <row r="90" spans="2:37" x14ac:dyDescent="0.25">
      <c r="B90" s="43">
        <v>0.8125</v>
      </c>
      <c r="C90" s="197">
        <f>IF($O$7=1,Values!C89,IF($O$7=2,Values!M89,Values!W89))</f>
        <v>164</v>
      </c>
      <c r="D90" s="198">
        <f>IF($O$7=1,Values!D89,IF($O$7=2,Values!N89,Values!X89))</f>
        <v>154</v>
      </c>
      <c r="E90" s="198">
        <f>IF($O$7=1,Values!E89,IF($O$7=2,Values!O89,Values!Y89))</f>
        <v>174</v>
      </c>
      <c r="F90" s="198">
        <f>IF($O$7=1,Values!F89,IF($O$7=2,Values!P89,Values!Z89))</f>
        <v>167</v>
      </c>
      <c r="G90" s="198">
        <f>IF($O$7=1,Values!G89,IF($O$7=2,Values!Q89,Values!AA89))</f>
        <v>180</v>
      </c>
      <c r="H90" s="198">
        <f>IF($O$7=1,Values!H89,IF($O$7=2,Values!R89,Values!AB89))</f>
        <v>171</v>
      </c>
      <c r="I90" s="199">
        <f>IF($O$7=1,Values!I89,IF($O$7=2,Values!S89,Values!AC89))</f>
        <v>142</v>
      </c>
      <c r="J90" s="21">
        <f>IF($O$7=1,Values!J89,IF($O$7=2,Values!T89,Values!AD89))</f>
        <v>167.8</v>
      </c>
      <c r="K90" s="21">
        <f>IF($O$7=1,Values!K89,IF($O$7=2,Values!U89,Values!AE89))</f>
        <v>164.57142857142858</v>
      </c>
      <c r="AA90" s="59"/>
      <c r="AB90" s="290">
        <v>0.8125</v>
      </c>
      <c r="AC90" s="258">
        <f t="shared" si="11"/>
        <v>164</v>
      </c>
      <c r="AD90" s="258">
        <f t="shared" si="12"/>
        <v>154</v>
      </c>
      <c r="AE90" s="258">
        <f t="shared" si="13"/>
        <v>174</v>
      </c>
      <c r="AF90" s="258">
        <f t="shared" si="14"/>
        <v>167</v>
      </c>
      <c r="AG90" s="258">
        <f t="shared" si="15"/>
        <v>180</v>
      </c>
      <c r="AH90" s="258">
        <f t="shared" si="16"/>
        <v>171</v>
      </c>
      <c r="AI90" s="258">
        <f t="shared" si="16"/>
        <v>142</v>
      </c>
      <c r="AJ90" s="291">
        <f t="shared" si="9"/>
        <v>167.8</v>
      </c>
      <c r="AK90" s="291">
        <f t="shared" si="10"/>
        <v>164.57142857142901</v>
      </c>
    </row>
    <row r="91" spans="2:37" x14ac:dyDescent="0.25">
      <c r="B91" s="43">
        <v>0.82291666666666663</v>
      </c>
      <c r="C91" s="197">
        <f>IF($O$7=1,Values!C90,IF($O$7=2,Values!M90,Values!W90))</f>
        <v>121</v>
      </c>
      <c r="D91" s="198">
        <f>IF($O$7=1,Values!D90,IF($O$7=2,Values!N90,Values!X90))</f>
        <v>147</v>
      </c>
      <c r="E91" s="198">
        <f>IF($O$7=1,Values!E90,IF($O$7=2,Values!O90,Values!Y90))</f>
        <v>155</v>
      </c>
      <c r="F91" s="198">
        <f>IF($O$7=1,Values!F90,IF($O$7=2,Values!P90,Values!Z90))</f>
        <v>166</v>
      </c>
      <c r="G91" s="198">
        <f>IF($O$7=1,Values!G90,IF($O$7=2,Values!Q90,Values!AA90))</f>
        <v>175</v>
      </c>
      <c r="H91" s="198">
        <f>IF($O$7=1,Values!H90,IF($O$7=2,Values!R90,Values!AB90))</f>
        <v>135</v>
      </c>
      <c r="I91" s="199">
        <f>IF($O$7=1,Values!I90,IF($O$7=2,Values!S90,Values!AC90))</f>
        <v>125</v>
      </c>
      <c r="J91" s="21">
        <f>IF($O$7=1,Values!J90,IF($O$7=2,Values!T90,Values!AD90))</f>
        <v>152.80000000000001</v>
      </c>
      <c r="K91" s="21">
        <f>IF($O$7=1,Values!K90,IF($O$7=2,Values!U90,Values!AE90))</f>
        <v>146.28571428571428</v>
      </c>
      <c r="AA91" s="59"/>
      <c r="AB91" s="290">
        <v>0.82291666666666663</v>
      </c>
      <c r="AC91" s="258">
        <f t="shared" si="11"/>
        <v>121</v>
      </c>
      <c r="AD91" s="258">
        <f t="shared" si="12"/>
        <v>147</v>
      </c>
      <c r="AE91" s="258">
        <f t="shared" si="13"/>
        <v>155</v>
      </c>
      <c r="AF91" s="258">
        <f t="shared" si="14"/>
        <v>166</v>
      </c>
      <c r="AG91" s="258">
        <f t="shared" si="15"/>
        <v>175</v>
      </c>
      <c r="AH91" s="258">
        <f t="shared" si="16"/>
        <v>135</v>
      </c>
      <c r="AI91" s="258">
        <f t="shared" si="16"/>
        <v>125</v>
      </c>
      <c r="AJ91" s="291">
        <f t="shared" si="9"/>
        <v>152.80000000000001</v>
      </c>
      <c r="AK91" s="291">
        <f t="shared" si="10"/>
        <v>146.28571428571399</v>
      </c>
    </row>
    <row r="92" spans="2:37" x14ac:dyDescent="0.25">
      <c r="B92" s="43">
        <v>0.83333333333333337</v>
      </c>
      <c r="C92" s="197">
        <f>IF($O$7=1,Values!C91,IF($O$7=2,Values!M91,Values!W91))</f>
        <v>112</v>
      </c>
      <c r="D92" s="198">
        <f>IF($O$7=1,Values!D91,IF($O$7=2,Values!N91,Values!X91))</f>
        <v>132</v>
      </c>
      <c r="E92" s="198">
        <f>IF($O$7=1,Values!E91,IF($O$7=2,Values!O91,Values!Y91))</f>
        <v>135</v>
      </c>
      <c r="F92" s="198">
        <f>IF($O$7=1,Values!F91,IF($O$7=2,Values!P91,Values!Z91))</f>
        <v>117</v>
      </c>
      <c r="G92" s="198">
        <f>IF($O$7=1,Values!G91,IF($O$7=2,Values!Q91,Values!AA91))</f>
        <v>134</v>
      </c>
      <c r="H92" s="198">
        <f>IF($O$7=1,Values!H91,IF($O$7=2,Values!R91,Values!AB91))</f>
        <v>125</v>
      </c>
      <c r="I92" s="199">
        <f>IF($O$7=1,Values!I91,IF($O$7=2,Values!S91,Values!AC91))</f>
        <v>120</v>
      </c>
      <c r="J92" s="21">
        <f>IF($O$7=1,Values!J91,IF($O$7=2,Values!T91,Values!AD91))</f>
        <v>126</v>
      </c>
      <c r="K92" s="21">
        <f>IF($O$7=1,Values!K91,IF($O$7=2,Values!U91,Values!AE91))</f>
        <v>125</v>
      </c>
      <c r="AA92" s="59"/>
      <c r="AB92" s="290">
        <v>0.83333333333333337</v>
      </c>
      <c r="AC92" s="258">
        <f t="shared" si="11"/>
        <v>112</v>
      </c>
      <c r="AD92" s="258">
        <f t="shared" si="12"/>
        <v>132</v>
      </c>
      <c r="AE92" s="258">
        <f t="shared" si="13"/>
        <v>135</v>
      </c>
      <c r="AF92" s="258">
        <f t="shared" si="14"/>
        <v>117</v>
      </c>
      <c r="AG92" s="258">
        <f t="shared" si="15"/>
        <v>134</v>
      </c>
      <c r="AH92" s="258">
        <f t="shared" si="16"/>
        <v>125</v>
      </c>
      <c r="AI92" s="258">
        <f t="shared" si="16"/>
        <v>120</v>
      </c>
      <c r="AJ92" s="291">
        <f t="shared" si="9"/>
        <v>126</v>
      </c>
      <c r="AK92" s="291">
        <f t="shared" si="10"/>
        <v>125</v>
      </c>
    </row>
    <row r="93" spans="2:37" x14ac:dyDescent="0.25">
      <c r="B93" s="43">
        <v>0.84375</v>
      </c>
      <c r="C93" s="197">
        <f>IF($O$7=1,Values!C92,IF($O$7=2,Values!M92,Values!W92))</f>
        <v>96</v>
      </c>
      <c r="D93" s="198">
        <f>IF($O$7=1,Values!D92,IF($O$7=2,Values!N92,Values!X92))</f>
        <v>113</v>
      </c>
      <c r="E93" s="198">
        <f>IF($O$7=1,Values!E92,IF($O$7=2,Values!O92,Values!Y92))</f>
        <v>127</v>
      </c>
      <c r="F93" s="198">
        <f>IF($O$7=1,Values!F92,IF($O$7=2,Values!P92,Values!Z92))</f>
        <v>120</v>
      </c>
      <c r="G93" s="198">
        <f>IF($O$7=1,Values!G92,IF($O$7=2,Values!Q92,Values!AA92))</f>
        <v>147</v>
      </c>
      <c r="H93" s="198">
        <f>IF($O$7=1,Values!H92,IF($O$7=2,Values!R92,Values!AB92))</f>
        <v>103</v>
      </c>
      <c r="I93" s="199">
        <f>IF($O$7=1,Values!I92,IF($O$7=2,Values!S92,Values!AC92))</f>
        <v>89</v>
      </c>
      <c r="J93" s="21">
        <f>IF($O$7=1,Values!J92,IF($O$7=2,Values!T92,Values!AD92))</f>
        <v>120.6</v>
      </c>
      <c r="K93" s="21">
        <f>IF($O$7=1,Values!K92,IF($O$7=2,Values!U92,Values!AE92))</f>
        <v>113.57142857142857</v>
      </c>
      <c r="AA93" s="59"/>
      <c r="AB93" s="290">
        <v>0.84375</v>
      </c>
      <c r="AC93" s="258">
        <f t="shared" si="11"/>
        <v>96</v>
      </c>
      <c r="AD93" s="258">
        <f t="shared" si="12"/>
        <v>113</v>
      </c>
      <c r="AE93" s="258">
        <f t="shared" si="13"/>
        <v>127</v>
      </c>
      <c r="AF93" s="258">
        <f t="shared" si="14"/>
        <v>120</v>
      </c>
      <c r="AG93" s="258">
        <f t="shared" si="15"/>
        <v>147</v>
      </c>
      <c r="AH93" s="258">
        <f t="shared" si="16"/>
        <v>103</v>
      </c>
      <c r="AI93" s="258">
        <f t="shared" si="16"/>
        <v>89</v>
      </c>
      <c r="AJ93" s="291">
        <f t="shared" si="9"/>
        <v>120.6</v>
      </c>
      <c r="AK93" s="291">
        <f t="shared" si="10"/>
        <v>113.571428571429</v>
      </c>
    </row>
    <row r="94" spans="2:37" x14ac:dyDescent="0.25">
      <c r="B94" s="43">
        <v>0.85416666666666663</v>
      </c>
      <c r="C94" s="197">
        <f>IF($O$7=1,Values!C93,IF($O$7=2,Values!M93,Values!W93))</f>
        <v>73</v>
      </c>
      <c r="D94" s="198">
        <f>IF($O$7=1,Values!D93,IF($O$7=2,Values!N93,Values!X93))</f>
        <v>100</v>
      </c>
      <c r="E94" s="198">
        <f>IF($O$7=1,Values!E93,IF($O$7=2,Values!O93,Values!Y93))</f>
        <v>133</v>
      </c>
      <c r="F94" s="198">
        <f>IF($O$7=1,Values!F93,IF($O$7=2,Values!P93,Values!Z93))</f>
        <v>99</v>
      </c>
      <c r="G94" s="198">
        <f>IF($O$7=1,Values!G93,IF($O$7=2,Values!Q93,Values!AA93))</f>
        <v>117</v>
      </c>
      <c r="H94" s="198">
        <f>IF($O$7=1,Values!H93,IF($O$7=2,Values!R93,Values!AB93))</f>
        <v>93</v>
      </c>
      <c r="I94" s="199">
        <f>IF($O$7=1,Values!I93,IF($O$7=2,Values!S93,Values!AC93))</f>
        <v>90</v>
      </c>
      <c r="J94" s="21">
        <f>IF($O$7=1,Values!J93,IF($O$7=2,Values!T93,Values!AD93))</f>
        <v>104.4</v>
      </c>
      <c r="K94" s="21">
        <f>IF($O$7=1,Values!K93,IF($O$7=2,Values!U93,Values!AE93))</f>
        <v>100.71428571428571</v>
      </c>
      <c r="AA94" s="59"/>
      <c r="AB94" s="290">
        <v>0.85416666666666663</v>
      </c>
      <c r="AC94" s="258">
        <f t="shared" si="11"/>
        <v>73</v>
      </c>
      <c r="AD94" s="258">
        <f t="shared" si="12"/>
        <v>100</v>
      </c>
      <c r="AE94" s="258">
        <f t="shared" si="13"/>
        <v>133</v>
      </c>
      <c r="AF94" s="258">
        <f t="shared" si="14"/>
        <v>99</v>
      </c>
      <c r="AG94" s="258">
        <f t="shared" si="15"/>
        <v>117</v>
      </c>
      <c r="AH94" s="258">
        <f t="shared" si="16"/>
        <v>93</v>
      </c>
      <c r="AI94" s="258">
        <f t="shared" si="16"/>
        <v>90</v>
      </c>
      <c r="AJ94" s="291">
        <f t="shared" si="9"/>
        <v>104.4</v>
      </c>
      <c r="AK94" s="291">
        <f t="shared" si="10"/>
        <v>100.71428571428601</v>
      </c>
    </row>
    <row r="95" spans="2:37" x14ac:dyDescent="0.25">
      <c r="B95" s="43">
        <v>0.86458333333333337</v>
      </c>
      <c r="C95" s="197">
        <f>IF($O$7=1,Values!C94,IF($O$7=2,Values!M94,Values!W94))</f>
        <v>81</v>
      </c>
      <c r="D95" s="198">
        <f>IF($O$7=1,Values!D94,IF($O$7=2,Values!N94,Values!X94))</f>
        <v>98</v>
      </c>
      <c r="E95" s="198">
        <f>IF($O$7=1,Values!E94,IF($O$7=2,Values!O94,Values!Y94))</f>
        <v>110</v>
      </c>
      <c r="F95" s="198">
        <f>IF($O$7=1,Values!F94,IF($O$7=2,Values!P94,Values!Z94))</f>
        <v>108</v>
      </c>
      <c r="G95" s="198">
        <f>IF($O$7=1,Values!G94,IF($O$7=2,Values!Q94,Values!AA94))</f>
        <v>108</v>
      </c>
      <c r="H95" s="198">
        <f>IF($O$7=1,Values!H94,IF($O$7=2,Values!R94,Values!AB94))</f>
        <v>92</v>
      </c>
      <c r="I95" s="199">
        <f>IF($O$7=1,Values!I94,IF($O$7=2,Values!S94,Values!AC94))</f>
        <v>90</v>
      </c>
      <c r="J95" s="21">
        <f>IF($O$7=1,Values!J94,IF($O$7=2,Values!T94,Values!AD94))</f>
        <v>101</v>
      </c>
      <c r="K95" s="21">
        <f>IF($O$7=1,Values!K94,IF($O$7=2,Values!U94,Values!AE94))</f>
        <v>98.142857142857139</v>
      </c>
      <c r="AA95" s="59"/>
      <c r="AB95" s="290">
        <v>0.86458333333333337</v>
      </c>
      <c r="AC95" s="258">
        <f t="shared" si="11"/>
        <v>81</v>
      </c>
      <c r="AD95" s="258">
        <f t="shared" si="12"/>
        <v>98</v>
      </c>
      <c r="AE95" s="258">
        <f t="shared" si="13"/>
        <v>110</v>
      </c>
      <c r="AF95" s="258">
        <f t="shared" si="14"/>
        <v>108</v>
      </c>
      <c r="AG95" s="258">
        <f t="shared" si="15"/>
        <v>108</v>
      </c>
      <c r="AH95" s="258">
        <f t="shared" si="16"/>
        <v>92</v>
      </c>
      <c r="AI95" s="258">
        <f t="shared" si="16"/>
        <v>90</v>
      </c>
      <c r="AJ95" s="291">
        <f t="shared" si="9"/>
        <v>101</v>
      </c>
      <c r="AK95" s="291">
        <f t="shared" si="10"/>
        <v>98.142857142857096</v>
      </c>
    </row>
    <row r="96" spans="2:37" x14ac:dyDescent="0.25">
      <c r="B96" s="43">
        <v>0.875</v>
      </c>
      <c r="C96" s="197">
        <f>IF($O$7=1,Values!C95,IF($O$7=2,Values!M95,Values!W95))</f>
        <v>76</v>
      </c>
      <c r="D96" s="198">
        <f>IF($O$7=1,Values!D95,IF($O$7=2,Values!N95,Values!X95))</f>
        <v>97</v>
      </c>
      <c r="E96" s="198">
        <f>IF($O$7=1,Values!E95,IF($O$7=2,Values!O95,Values!Y95))</f>
        <v>106</v>
      </c>
      <c r="F96" s="198">
        <f>IF($O$7=1,Values!F95,IF($O$7=2,Values!P95,Values!Z95))</f>
        <v>94</v>
      </c>
      <c r="G96" s="198">
        <f>IF($O$7=1,Values!G95,IF($O$7=2,Values!Q95,Values!AA95))</f>
        <v>88</v>
      </c>
      <c r="H96" s="198">
        <f>IF($O$7=1,Values!H95,IF($O$7=2,Values!R95,Values!AB95))</f>
        <v>82</v>
      </c>
      <c r="I96" s="199">
        <f>IF($O$7=1,Values!I95,IF($O$7=2,Values!S95,Values!AC95))</f>
        <v>74</v>
      </c>
      <c r="J96" s="21">
        <f>IF($O$7=1,Values!J95,IF($O$7=2,Values!T95,Values!AD95))</f>
        <v>92.2</v>
      </c>
      <c r="K96" s="21">
        <f>IF($O$7=1,Values!K95,IF($O$7=2,Values!U95,Values!AE95))</f>
        <v>88.142857142857139</v>
      </c>
      <c r="AA96" s="59"/>
      <c r="AB96" s="290">
        <v>0.875</v>
      </c>
      <c r="AC96" s="258">
        <f t="shared" si="11"/>
        <v>76</v>
      </c>
      <c r="AD96" s="258">
        <f t="shared" si="12"/>
        <v>97</v>
      </c>
      <c r="AE96" s="258">
        <f t="shared" si="13"/>
        <v>106</v>
      </c>
      <c r="AF96" s="258">
        <f t="shared" si="14"/>
        <v>94</v>
      </c>
      <c r="AG96" s="258">
        <f t="shared" si="15"/>
        <v>88</v>
      </c>
      <c r="AH96" s="258">
        <f t="shared" si="16"/>
        <v>82</v>
      </c>
      <c r="AI96" s="258">
        <f t="shared" si="16"/>
        <v>74</v>
      </c>
      <c r="AJ96" s="291">
        <f t="shared" si="9"/>
        <v>92.2</v>
      </c>
      <c r="AK96" s="291">
        <f t="shared" si="10"/>
        <v>88.142857142857096</v>
      </c>
    </row>
    <row r="97" spans="2:37" x14ac:dyDescent="0.25">
      <c r="B97" s="43">
        <v>0.88541666666666663</v>
      </c>
      <c r="C97" s="197">
        <f>IF($O$7=1,Values!C96,IF($O$7=2,Values!M96,Values!W96))</f>
        <v>90</v>
      </c>
      <c r="D97" s="198">
        <f>IF($O$7=1,Values!D96,IF($O$7=2,Values!N96,Values!X96))</f>
        <v>78</v>
      </c>
      <c r="E97" s="198">
        <f>IF($O$7=1,Values!E96,IF($O$7=2,Values!O96,Values!Y96))</f>
        <v>78</v>
      </c>
      <c r="F97" s="198">
        <f>IF($O$7=1,Values!F96,IF($O$7=2,Values!P96,Values!Z96))</f>
        <v>86</v>
      </c>
      <c r="G97" s="198">
        <f>IF($O$7=1,Values!G96,IF($O$7=2,Values!Q96,Values!AA96))</f>
        <v>101</v>
      </c>
      <c r="H97" s="198">
        <f>IF($O$7=1,Values!H96,IF($O$7=2,Values!R96,Values!AB96))</f>
        <v>87</v>
      </c>
      <c r="I97" s="199">
        <f>IF($O$7=1,Values!I96,IF($O$7=2,Values!S96,Values!AC96))</f>
        <v>91</v>
      </c>
      <c r="J97" s="21">
        <f>IF($O$7=1,Values!J96,IF($O$7=2,Values!T96,Values!AD96))</f>
        <v>86.6</v>
      </c>
      <c r="K97" s="21">
        <f>IF($O$7=1,Values!K96,IF($O$7=2,Values!U96,Values!AE96))</f>
        <v>87.285714285714292</v>
      </c>
      <c r="AA97" s="59"/>
      <c r="AB97" s="290">
        <v>0.88541666666666663</v>
      </c>
      <c r="AC97" s="258">
        <f t="shared" si="11"/>
        <v>90</v>
      </c>
      <c r="AD97" s="258">
        <f t="shared" si="12"/>
        <v>78</v>
      </c>
      <c r="AE97" s="258">
        <f t="shared" si="13"/>
        <v>78</v>
      </c>
      <c r="AF97" s="258">
        <f t="shared" si="14"/>
        <v>86</v>
      </c>
      <c r="AG97" s="258">
        <f t="shared" si="15"/>
        <v>101</v>
      </c>
      <c r="AH97" s="258">
        <f t="shared" si="16"/>
        <v>87</v>
      </c>
      <c r="AI97" s="258">
        <f t="shared" si="16"/>
        <v>91</v>
      </c>
      <c r="AJ97" s="291">
        <f t="shared" si="9"/>
        <v>86.6</v>
      </c>
      <c r="AK97" s="291">
        <f t="shared" si="10"/>
        <v>87.285714285714306</v>
      </c>
    </row>
    <row r="98" spans="2:37" x14ac:dyDescent="0.25">
      <c r="B98" s="43">
        <v>0.89583333333333337</v>
      </c>
      <c r="C98" s="197">
        <f>IF($O$7=1,Values!C97,IF($O$7=2,Values!M97,Values!W97))</f>
        <v>78</v>
      </c>
      <c r="D98" s="198">
        <f>IF($O$7=1,Values!D97,IF($O$7=2,Values!N97,Values!X97))</f>
        <v>79</v>
      </c>
      <c r="E98" s="198">
        <f>IF($O$7=1,Values!E97,IF($O$7=2,Values!O97,Values!Y97))</f>
        <v>73</v>
      </c>
      <c r="F98" s="198">
        <f>IF($O$7=1,Values!F97,IF($O$7=2,Values!P97,Values!Z97))</f>
        <v>73</v>
      </c>
      <c r="G98" s="198">
        <f>IF($O$7=1,Values!G97,IF($O$7=2,Values!Q97,Values!AA97))</f>
        <v>95</v>
      </c>
      <c r="H98" s="198">
        <f>IF($O$7=1,Values!H97,IF($O$7=2,Values!R97,Values!AB97))</f>
        <v>91</v>
      </c>
      <c r="I98" s="199">
        <f>IF($O$7=1,Values!I97,IF($O$7=2,Values!S97,Values!AC97))</f>
        <v>73</v>
      </c>
      <c r="J98" s="21">
        <f>IF($O$7=1,Values!J97,IF($O$7=2,Values!T97,Values!AD97))</f>
        <v>79.599999999999994</v>
      </c>
      <c r="K98" s="21">
        <f>IF($O$7=1,Values!K97,IF($O$7=2,Values!U97,Values!AE97))</f>
        <v>80.285714285714292</v>
      </c>
      <c r="AA98" s="59"/>
      <c r="AB98" s="290">
        <v>0.89583333333333337</v>
      </c>
      <c r="AC98" s="258">
        <f t="shared" si="11"/>
        <v>78</v>
      </c>
      <c r="AD98" s="258">
        <f t="shared" si="12"/>
        <v>79</v>
      </c>
      <c r="AE98" s="258">
        <f t="shared" si="13"/>
        <v>73</v>
      </c>
      <c r="AF98" s="258">
        <f t="shared" si="14"/>
        <v>73</v>
      </c>
      <c r="AG98" s="258">
        <f t="shared" si="15"/>
        <v>95</v>
      </c>
      <c r="AH98" s="258">
        <f t="shared" si="16"/>
        <v>91</v>
      </c>
      <c r="AI98" s="258">
        <f t="shared" si="16"/>
        <v>73</v>
      </c>
      <c r="AJ98" s="291">
        <f t="shared" si="9"/>
        <v>79.599999999999994</v>
      </c>
      <c r="AK98" s="291">
        <f t="shared" si="10"/>
        <v>80.285714285714306</v>
      </c>
    </row>
    <row r="99" spans="2:37" x14ac:dyDescent="0.25">
      <c r="B99" s="43">
        <v>0.90625</v>
      </c>
      <c r="C99" s="197">
        <f>IF($O$7=1,Values!C98,IF($O$7=2,Values!M98,Values!W98))</f>
        <v>55</v>
      </c>
      <c r="D99" s="198">
        <f>IF($O$7=1,Values!D98,IF($O$7=2,Values!N98,Values!X98))</f>
        <v>68</v>
      </c>
      <c r="E99" s="198">
        <f>IF($O$7=1,Values!E98,IF($O$7=2,Values!O98,Values!Y98))</f>
        <v>81</v>
      </c>
      <c r="F99" s="198">
        <f>IF($O$7=1,Values!F98,IF($O$7=2,Values!P98,Values!Z98))</f>
        <v>86</v>
      </c>
      <c r="G99" s="198">
        <f>IF($O$7=1,Values!G98,IF($O$7=2,Values!Q98,Values!AA98))</f>
        <v>88</v>
      </c>
      <c r="H99" s="198">
        <f>IF($O$7=1,Values!H98,IF($O$7=2,Values!R98,Values!AB98))</f>
        <v>89</v>
      </c>
      <c r="I99" s="199">
        <f>IF($O$7=1,Values!I98,IF($O$7=2,Values!S98,Values!AC98))</f>
        <v>75</v>
      </c>
      <c r="J99" s="21">
        <f>IF($O$7=1,Values!J98,IF($O$7=2,Values!T98,Values!AD98))</f>
        <v>75.599999999999994</v>
      </c>
      <c r="K99" s="21">
        <f>IF($O$7=1,Values!K98,IF($O$7=2,Values!U98,Values!AE98))</f>
        <v>77.428571428571431</v>
      </c>
      <c r="AA99" s="59"/>
      <c r="AB99" s="290">
        <v>0.90625</v>
      </c>
      <c r="AC99" s="258">
        <f t="shared" si="11"/>
        <v>55</v>
      </c>
      <c r="AD99" s="258">
        <f t="shared" si="12"/>
        <v>68</v>
      </c>
      <c r="AE99" s="258">
        <f t="shared" si="13"/>
        <v>81</v>
      </c>
      <c r="AF99" s="258">
        <f t="shared" si="14"/>
        <v>86</v>
      </c>
      <c r="AG99" s="258">
        <f t="shared" si="15"/>
        <v>88</v>
      </c>
      <c r="AH99" s="258">
        <f t="shared" si="16"/>
        <v>89</v>
      </c>
      <c r="AI99" s="258">
        <f t="shared" si="16"/>
        <v>75</v>
      </c>
      <c r="AJ99" s="291">
        <f t="shared" si="9"/>
        <v>75.599999999999994</v>
      </c>
      <c r="AK99" s="291">
        <f t="shared" si="10"/>
        <v>77.428571428571402</v>
      </c>
    </row>
    <row r="100" spans="2:37" x14ac:dyDescent="0.25">
      <c r="B100" s="43">
        <v>0.91666666666666663</v>
      </c>
      <c r="C100" s="197">
        <f>IF($O$7=1,Values!C99,IF($O$7=2,Values!M99,Values!W99))</f>
        <v>68</v>
      </c>
      <c r="D100" s="198">
        <f>IF($O$7=1,Values!D99,IF($O$7=2,Values!N99,Values!X99))</f>
        <v>73</v>
      </c>
      <c r="E100" s="198">
        <f>IF($O$7=1,Values!E99,IF($O$7=2,Values!O99,Values!Y99))</f>
        <v>74</v>
      </c>
      <c r="F100" s="198">
        <f>IF($O$7=1,Values!F99,IF($O$7=2,Values!P99,Values!Z99))</f>
        <v>91</v>
      </c>
      <c r="G100" s="198">
        <f>IF($O$7=1,Values!G99,IF($O$7=2,Values!Q99,Values!AA99))</f>
        <v>73</v>
      </c>
      <c r="H100" s="198">
        <f>IF($O$7=1,Values!H99,IF($O$7=2,Values!R99,Values!AB99))</f>
        <v>89</v>
      </c>
      <c r="I100" s="199">
        <f>IF($O$7=1,Values!I99,IF($O$7=2,Values!S99,Values!AC99))</f>
        <v>50</v>
      </c>
      <c r="J100" s="21">
        <f>IF($O$7=1,Values!J99,IF($O$7=2,Values!T99,Values!AD99))</f>
        <v>75.8</v>
      </c>
      <c r="K100" s="21">
        <f>IF($O$7=1,Values!K99,IF($O$7=2,Values!U99,Values!AE99))</f>
        <v>74</v>
      </c>
      <c r="AA100" s="59"/>
      <c r="AB100" s="290">
        <v>0.91666666666666663</v>
      </c>
      <c r="AC100" s="258">
        <f t="shared" si="11"/>
        <v>68</v>
      </c>
      <c r="AD100" s="258">
        <f t="shared" si="12"/>
        <v>73</v>
      </c>
      <c r="AE100" s="258">
        <f t="shared" si="13"/>
        <v>74</v>
      </c>
      <c r="AF100" s="258">
        <f t="shared" si="14"/>
        <v>91</v>
      </c>
      <c r="AG100" s="258">
        <f t="shared" si="15"/>
        <v>73</v>
      </c>
      <c r="AH100" s="258">
        <f t="shared" si="16"/>
        <v>89</v>
      </c>
      <c r="AI100" s="258">
        <f t="shared" si="16"/>
        <v>50</v>
      </c>
      <c r="AJ100" s="291">
        <f t="shared" si="9"/>
        <v>75.8</v>
      </c>
      <c r="AK100" s="291">
        <f t="shared" si="10"/>
        <v>74</v>
      </c>
    </row>
    <row r="101" spans="2:37" x14ac:dyDescent="0.25">
      <c r="B101" s="43">
        <v>0.92708333333333337</v>
      </c>
      <c r="C101" s="197">
        <f>IF($O$7=1,Values!C100,IF($O$7=2,Values!M100,Values!W100))</f>
        <v>66</v>
      </c>
      <c r="D101" s="198">
        <f>IF($O$7=1,Values!D100,IF($O$7=2,Values!N100,Values!X100))</f>
        <v>73</v>
      </c>
      <c r="E101" s="198">
        <f>IF($O$7=1,Values!E100,IF($O$7=2,Values!O100,Values!Y100))</f>
        <v>83</v>
      </c>
      <c r="F101" s="198">
        <f>IF($O$7=1,Values!F100,IF($O$7=2,Values!P100,Values!Z100))</f>
        <v>74</v>
      </c>
      <c r="G101" s="198">
        <f>IF($O$7=1,Values!G100,IF($O$7=2,Values!Q100,Values!AA100))</f>
        <v>88</v>
      </c>
      <c r="H101" s="198">
        <f>IF($O$7=1,Values!H100,IF($O$7=2,Values!R100,Values!AB100))</f>
        <v>80</v>
      </c>
      <c r="I101" s="199">
        <f>IF($O$7=1,Values!I100,IF($O$7=2,Values!S100,Values!AC100))</f>
        <v>52</v>
      </c>
      <c r="J101" s="21">
        <f>IF($O$7=1,Values!J100,IF($O$7=2,Values!T100,Values!AD100))</f>
        <v>76.8</v>
      </c>
      <c r="K101" s="21">
        <f>IF($O$7=1,Values!K100,IF($O$7=2,Values!U100,Values!AE100))</f>
        <v>73.714285714285708</v>
      </c>
      <c r="AA101" s="59"/>
      <c r="AB101" s="290">
        <v>0.92708333333333337</v>
      </c>
      <c r="AC101" s="258">
        <f t="shared" si="11"/>
        <v>66</v>
      </c>
      <c r="AD101" s="258">
        <f t="shared" si="12"/>
        <v>73</v>
      </c>
      <c r="AE101" s="258">
        <f t="shared" si="13"/>
        <v>83</v>
      </c>
      <c r="AF101" s="258">
        <f t="shared" si="14"/>
        <v>74</v>
      </c>
      <c r="AG101" s="258">
        <f t="shared" si="15"/>
        <v>88</v>
      </c>
      <c r="AH101" s="258">
        <f t="shared" si="16"/>
        <v>80</v>
      </c>
      <c r="AI101" s="258">
        <f t="shared" si="16"/>
        <v>52</v>
      </c>
      <c r="AJ101" s="291">
        <f t="shared" si="9"/>
        <v>76.8</v>
      </c>
      <c r="AK101" s="291">
        <f t="shared" si="10"/>
        <v>73.714285714285694</v>
      </c>
    </row>
    <row r="102" spans="2:37" x14ac:dyDescent="0.25">
      <c r="B102" s="43">
        <v>0.9375</v>
      </c>
      <c r="C102" s="197">
        <f>IF($O$7=1,Values!C101,IF($O$7=2,Values!M101,Values!W101))</f>
        <v>34</v>
      </c>
      <c r="D102" s="198">
        <f>IF($O$7=1,Values!D101,IF($O$7=2,Values!N101,Values!X101))</f>
        <v>46</v>
      </c>
      <c r="E102" s="198">
        <f>IF($O$7=1,Values!E101,IF($O$7=2,Values!O101,Values!Y101))</f>
        <v>78</v>
      </c>
      <c r="F102" s="198">
        <f>IF($O$7=1,Values!F101,IF($O$7=2,Values!P101,Values!Z101))</f>
        <v>62</v>
      </c>
      <c r="G102" s="198">
        <f>IF($O$7=1,Values!G101,IF($O$7=2,Values!Q101,Values!AA101))</f>
        <v>68</v>
      </c>
      <c r="H102" s="198">
        <f>IF($O$7=1,Values!H101,IF($O$7=2,Values!R101,Values!AB101))</f>
        <v>68</v>
      </c>
      <c r="I102" s="199">
        <f>IF($O$7=1,Values!I101,IF($O$7=2,Values!S101,Values!AC101))</f>
        <v>44</v>
      </c>
      <c r="J102" s="21">
        <f>IF($O$7=1,Values!J101,IF($O$7=2,Values!T101,Values!AD101))</f>
        <v>57.6</v>
      </c>
      <c r="K102" s="21">
        <f>IF($O$7=1,Values!K101,IF($O$7=2,Values!U101,Values!AE101))</f>
        <v>57.142857142857146</v>
      </c>
      <c r="AA102" s="59"/>
      <c r="AB102" s="290">
        <v>0.9375</v>
      </c>
      <c r="AC102" s="258">
        <f t="shared" si="11"/>
        <v>34</v>
      </c>
      <c r="AD102" s="258">
        <f t="shared" si="12"/>
        <v>46</v>
      </c>
      <c r="AE102" s="258">
        <f t="shared" si="13"/>
        <v>78</v>
      </c>
      <c r="AF102" s="258">
        <f t="shared" si="14"/>
        <v>62</v>
      </c>
      <c r="AG102" s="258">
        <f t="shared" si="15"/>
        <v>68</v>
      </c>
      <c r="AH102" s="258">
        <f t="shared" si="16"/>
        <v>68</v>
      </c>
      <c r="AI102" s="258">
        <f t="shared" si="16"/>
        <v>44</v>
      </c>
      <c r="AJ102" s="291">
        <f t="shared" si="9"/>
        <v>57.6</v>
      </c>
      <c r="AK102" s="291">
        <f t="shared" si="10"/>
        <v>57.142857142857103</v>
      </c>
    </row>
    <row r="103" spans="2:37" x14ac:dyDescent="0.25">
      <c r="B103" s="43">
        <v>0.94791666666666663</v>
      </c>
      <c r="C103" s="197">
        <f>IF($O$7=1,Values!C102,IF($O$7=2,Values!M102,Values!W102))</f>
        <v>47</v>
      </c>
      <c r="D103" s="198">
        <f>IF($O$7=1,Values!D102,IF($O$7=2,Values!N102,Values!X102))</f>
        <v>38</v>
      </c>
      <c r="E103" s="198">
        <f>IF($O$7=1,Values!E102,IF($O$7=2,Values!O102,Values!Y102))</f>
        <v>36</v>
      </c>
      <c r="F103" s="198">
        <f>IF($O$7=1,Values!F102,IF($O$7=2,Values!P102,Values!Z102))</f>
        <v>61</v>
      </c>
      <c r="G103" s="198">
        <f>IF($O$7=1,Values!G102,IF($O$7=2,Values!Q102,Values!AA102))</f>
        <v>67</v>
      </c>
      <c r="H103" s="198">
        <f>IF($O$7=1,Values!H102,IF($O$7=2,Values!R102,Values!AB102))</f>
        <v>74</v>
      </c>
      <c r="I103" s="199">
        <f>IF($O$7=1,Values!I102,IF($O$7=2,Values!S102,Values!AC102))</f>
        <v>41</v>
      </c>
      <c r="J103" s="21">
        <f>IF($O$7=1,Values!J102,IF($O$7=2,Values!T102,Values!AD102))</f>
        <v>49.8</v>
      </c>
      <c r="K103" s="21">
        <f>IF($O$7=1,Values!K102,IF($O$7=2,Values!U102,Values!AE102))</f>
        <v>52</v>
      </c>
      <c r="AA103" s="59"/>
      <c r="AB103" s="290">
        <v>0.94791666666666663</v>
      </c>
      <c r="AC103" s="258">
        <f t="shared" si="11"/>
        <v>47</v>
      </c>
      <c r="AD103" s="258">
        <f t="shared" si="12"/>
        <v>38</v>
      </c>
      <c r="AE103" s="258">
        <f t="shared" si="13"/>
        <v>36</v>
      </c>
      <c r="AF103" s="258">
        <f t="shared" si="14"/>
        <v>61</v>
      </c>
      <c r="AG103" s="258">
        <f t="shared" si="15"/>
        <v>67</v>
      </c>
      <c r="AH103" s="258">
        <f t="shared" si="16"/>
        <v>74</v>
      </c>
      <c r="AI103" s="258">
        <f t="shared" si="16"/>
        <v>41</v>
      </c>
      <c r="AJ103" s="291">
        <f t="shared" si="9"/>
        <v>49.8</v>
      </c>
      <c r="AK103" s="291">
        <f t="shared" si="10"/>
        <v>52</v>
      </c>
    </row>
    <row r="104" spans="2:37" x14ac:dyDescent="0.25">
      <c r="B104" s="43">
        <v>0.95833333333333337</v>
      </c>
      <c r="C104" s="197">
        <f>IF($O$7=1,Values!C103,IF($O$7=2,Values!M103,Values!W103))</f>
        <v>38</v>
      </c>
      <c r="D104" s="198">
        <f>IF($O$7=1,Values!D103,IF($O$7=2,Values!N103,Values!X103))</f>
        <v>38</v>
      </c>
      <c r="E104" s="198">
        <f>IF($O$7=1,Values!E103,IF($O$7=2,Values!O103,Values!Y103))</f>
        <v>46</v>
      </c>
      <c r="F104" s="198">
        <f>IF($O$7=1,Values!F103,IF($O$7=2,Values!P103,Values!Z103))</f>
        <v>59</v>
      </c>
      <c r="G104" s="198">
        <f>IF($O$7=1,Values!G103,IF($O$7=2,Values!Q103,Values!AA103))</f>
        <v>72</v>
      </c>
      <c r="H104" s="198">
        <f>IF($O$7=1,Values!H103,IF($O$7=2,Values!R103,Values!AB103))</f>
        <v>65</v>
      </c>
      <c r="I104" s="199">
        <f>IF($O$7=1,Values!I103,IF($O$7=2,Values!S103,Values!AC103))</f>
        <v>38</v>
      </c>
      <c r="J104" s="21">
        <f>IF($O$7=1,Values!J103,IF($O$7=2,Values!T103,Values!AD103))</f>
        <v>50.6</v>
      </c>
      <c r="K104" s="21">
        <f>IF($O$7=1,Values!K103,IF($O$7=2,Values!U103,Values!AE103))</f>
        <v>50.857142857142854</v>
      </c>
      <c r="AA104" s="59"/>
      <c r="AB104" s="290">
        <v>0.95833333333333337</v>
      </c>
      <c r="AC104" s="258">
        <f t="shared" si="11"/>
        <v>38</v>
      </c>
      <c r="AD104" s="258">
        <f t="shared" si="12"/>
        <v>38</v>
      </c>
      <c r="AE104" s="258">
        <f t="shared" si="13"/>
        <v>46</v>
      </c>
      <c r="AF104" s="258">
        <f t="shared" si="14"/>
        <v>59</v>
      </c>
      <c r="AG104" s="258">
        <f t="shared" si="15"/>
        <v>72</v>
      </c>
      <c r="AH104" s="258">
        <f t="shared" si="16"/>
        <v>65</v>
      </c>
      <c r="AI104" s="258">
        <f t="shared" si="16"/>
        <v>38</v>
      </c>
      <c r="AJ104" s="291">
        <f t="shared" si="9"/>
        <v>50.6</v>
      </c>
      <c r="AK104" s="291">
        <f t="shared" si="10"/>
        <v>50.857142857142897</v>
      </c>
    </row>
    <row r="105" spans="2:37" x14ac:dyDescent="0.25">
      <c r="B105" s="43">
        <v>0.96875</v>
      </c>
      <c r="C105" s="197">
        <f>IF($O$7=1,Values!C104,IF($O$7=2,Values!M104,Values!W104))</f>
        <v>23</v>
      </c>
      <c r="D105" s="198">
        <f>IF($O$7=1,Values!D104,IF($O$7=2,Values!N104,Values!X104))</f>
        <v>40</v>
      </c>
      <c r="E105" s="198">
        <f>IF($O$7=1,Values!E104,IF($O$7=2,Values!O104,Values!Y104))</f>
        <v>37</v>
      </c>
      <c r="F105" s="198">
        <f>IF($O$7=1,Values!F104,IF($O$7=2,Values!P104,Values!Z104))</f>
        <v>46</v>
      </c>
      <c r="G105" s="198">
        <f>IF($O$7=1,Values!G104,IF($O$7=2,Values!Q104,Values!AA104))</f>
        <v>56</v>
      </c>
      <c r="H105" s="198">
        <f>IF($O$7=1,Values!H104,IF($O$7=2,Values!R104,Values!AB104))</f>
        <v>71</v>
      </c>
      <c r="I105" s="199">
        <f>IF($O$7=1,Values!I104,IF($O$7=2,Values!S104,Values!AC104))</f>
        <v>24</v>
      </c>
      <c r="J105" s="21">
        <f>IF($O$7=1,Values!J104,IF($O$7=2,Values!T104,Values!AD104))</f>
        <v>40.4</v>
      </c>
      <c r="K105" s="21">
        <f>IF($O$7=1,Values!K104,IF($O$7=2,Values!U104,Values!AE104))</f>
        <v>42.428571428571431</v>
      </c>
      <c r="AA105" s="59"/>
      <c r="AB105" s="290">
        <v>0.96875</v>
      </c>
      <c r="AC105" s="258">
        <f t="shared" si="11"/>
        <v>23</v>
      </c>
      <c r="AD105" s="258">
        <f t="shared" si="12"/>
        <v>40</v>
      </c>
      <c r="AE105" s="258">
        <f t="shared" si="13"/>
        <v>37</v>
      </c>
      <c r="AF105" s="258">
        <f t="shared" si="14"/>
        <v>46</v>
      </c>
      <c r="AG105" s="258">
        <f t="shared" si="15"/>
        <v>56</v>
      </c>
      <c r="AH105" s="258">
        <f t="shared" si="16"/>
        <v>71</v>
      </c>
      <c r="AI105" s="258">
        <f t="shared" si="16"/>
        <v>24</v>
      </c>
      <c r="AJ105" s="291">
        <f t="shared" si="9"/>
        <v>40.4</v>
      </c>
      <c r="AK105" s="291">
        <f t="shared" si="10"/>
        <v>42.428571428571402</v>
      </c>
    </row>
    <row r="106" spans="2:37" x14ac:dyDescent="0.25">
      <c r="B106" s="43">
        <v>0.97916666666666663</v>
      </c>
      <c r="C106" s="197">
        <f>IF($O$7=1,Values!C105,IF($O$7=2,Values!M105,Values!W105))</f>
        <v>17</v>
      </c>
      <c r="D106" s="198">
        <f>IF($O$7=1,Values!D105,IF($O$7=2,Values!N105,Values!X105))</f>
        <v>30</v>
      </c>
      <c r="E106" s="198">
        <f>IF($O$7=1,Values!E105,IF($O$7=2,Values!O105,Values!Y105))</f>
        <v>33</v>
      </c>
      <c r="F106" s="198">
        <f>IF($O$7=1,Values!F105,IF($O$7=2,Values!P105,Values!Z105))</f>
        <v>43</v>
      </c>
      <c r="G106" s="198">
        <f>IF($O$7=1,Values!G105,IF($O$7=2,Values!Q105,Values!AA105))</f>
        <v>57</v>
      </c>
      <c r="H106" s="198">
        <f>IF($O$7=1,Values!H105,IF($O$7=2,Values!R105,Values!AB105))</f>
        <v>45</v>
      </c>
      <c r="I106" s="199">
        <f>IF($O$7=1,Values!I105,IF($O$7=2,Values!S105,Values!AC105))</f>
        <v>27</v>
      </c>
      <c r="J106" s="21">
        <f>IF($O$7=1,Values!J105,IF($O$7=2,Values!T105,Values!AD105))</f>
        <v>36</v>
      </c>
      <c r="K106" s="21">
        <f>IF($O$7=1,Values!K105,IF($O$7=2,Values!U105,Values!AE105))</f>
        <v>36</v>
      </c>
      <c r="AA106" s="59"/>
      <c r="AB106" s="290">
        <v>0.97916666666666663</v>
      </c>
      <c r="AC106" s="258">
        <f t="shared" si="11"/>
        <v>17</v>
      </c>
      <c r="AD106" s="258">
        <f t="shared" si="12"/>
        <v>30</v>
      </c>
      <c r="AE106" s="258">
        <f t="shared" si="13"/>
        <v>33</v>
      </c>
      <c r="AF106" s="258">
        <f t="shared" si="14"/>
        <v>43</v>
      </c>
      <c r="AG106" s="258">
        <f t="shared" si="15"/>
        <v>57</v>
      </c>
      <c r="AH106" s="258">
        <f t="shared" si="16"/>
        <v>45</v>
      </c>
      <c r="AI106" s="258">
        <f t="shared" si="16"/>
        <v>27</v>
      </c>
      <c r="AJ106" s="291">
        <f t="shared" si="9"/>
        <v>36</v>
      </c>
      <c r="AK106" s="291">
        <f t="shared" si="10"/>
        <v>36</v>
      </c>
    </row>
    <row r="107" spans="2:37" x14ac:dyDescent="0.25">
      <c r="B107" s="43">
        <v>0.98958333333333337</v>
      </c>
      <c r="C107" s="197">
        <f>IF($O$7=1,Values!C106,IF($O$7=2,Values!M106,Values!W106))</f>
        <v>23</v>
      </c>
      <c r="D107" s="198">
        <f>IF($O$7=1,Values!D106,IF($O$7=2,Values!N106,Values!X106))</f>
        <v>20</v>
      </c>
      <c r="E107" s="198">
        <f>IF($O$7=1,Values!E106,IF($O$7=2,Values!O106,Values!Y106))</f>
        <v>27</v>
      </c>
      <c r="F107" s="198">
        <f>IF($O$7=1,Values!F106,IF($O$7=2,Values!P106,Values!Z106))</f>
        <v>30</v>
      </c>
      <c r="G107" s="198">
        <f>IF($O$7=1,Values!G106,IF($O$7=2,Values!Q106,Values!AA106))</f>
        <v>52</v>
      </c>
      <c r="H107" s="198">
        <f>IF($O$7=1,Values!H106,IF($O$7=2,Values!R106,Values!AB106))</f>
        <v>71</v>
      </c>
      <c r="I107" s="199">
        <f>IF($O$7=1,Values!I106,IF($O$7=2,Values!S106,Values!AC106))</f>
        <v>23</v>
      </c>
      <c r="J107" s="21">
        <f>IF($O$7=1,Values!J106,IF($O$7=2,Values!T106,Values!AD106))</f>
        <v>30.4</v>
      </c>
      <c r="K107" s="21">
        <f>IF($O$7=1,Values!K106,IF($O$7=2,Values!U106,Values!AE106))</f>
        <v>35.142857142857146</v>
      </c>
      <c r="AA107" s="59"/>
      <c r="AB107" s="290">
        <v>0.98958333333333337</v>
      </c>
      <c r="AC107" s="258">
        <f t="shared" si="11"/>
        <v>23</v>
      </c>
      <c r="AD107" s="258">
        <f t="shared" si="12"/>
        <v>20</v>
      </c>
      <c r="AE107" s="258">
        <f t="shared" si="13"/>
        <v>27</v>
      </c>
      <c r="AF107" s="258">
        <f t="shared" si="14"/>
        <v>30</v>
      </c>
      <c r="AG107" s="258">
        <f t="shared" si="15"/>
        <v>52</v>
      </c>
      <c r="AH107" s="258">
        <f t="shared" si="16"/>
        <v>71</v>
      </c>
      <c r="AI107" s="258">
        <f t="shared" si="16"/>
        <v>23</v>
      </c>
      <c r="AJ107" s="291">
        <f t="shared" si="9"/>
        <v>30.4</v>
      </c>
      <c r="AK107" s="291">
        <f t="shared" si="10"/>
        <v>35.142857142857103</v>
      </c>
    </row>
    <row r="108" spans="2:37" x14ac:dyDescent="0.25">
      <c r="B108" s="338" t="s">
        <v>35</v>
      </c>
      <c r="C108" s="339">
        <f>IF($O$7=1,Values!C107,IF($O$7=2,Values!M107,Values!W107))</f>
        <v>10184</v>
      </c>
      <c r="D108" s="340">
        <f>IF($O$7=1,Values!D107,IF($O$7=2,Values!N107,Values!X107))</f>
        <v>10063</v>
      </c>
      <c r="E108" s="340">
        <f>IF($O$7=1,Values!E107,IF($O$7=2,Values!O107,Values!Y107))</f>
        <v>10130</v>
      </c>
      <c r="F108" s="340">
        <f>IF($O$7=1,Values!F107,IF($O$7=2,Values!P107,Values!Z107))</f>
        <v>10362</v>
      </c>
      <c r="G108" s="340">
        <f>IF($O$7=1,Values!G107,IF($O$7=2,Values!Q107,Values!AA107))</f>
        <v>10243</v>
      </c>
      <c r="H108" s="340">
        <f>IF($O$7=1,Values!H107,IF($O$7=2,Values!R107,Values!AB107))</f>
        <v>9788</v>
      </c>
      <c r="I108" s="341">
        <f>IF($O$7=1,Values!I107,IF($O$7=2,Values!S107,Values!AC107))</f>
        <v>8775</v>
      </c>
      <c r="J108" s="342">
        <f>IF($O$7=1,Values!J107,IF($O$7=2,Values!T107,Values!AD107))</f>
        <v>10196.400000000003</v>
      </c>
      <c r="K108" s="342">
        <f>IF($O$7=1,Values!K107,IF($O$7=2,Values!U107,Values!AE107))</f>
        <v>9935.0000000000018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12046</v>
      </c>
      <c r="D109" s="347">
        <f>IF($O$7=1,Values!D108,IF($O$7=2,Values!N108,Values!X108))</f>
        <v>12067</v>
      </c>
      <c r="E109" s="347">
        <f>IF($O$7=1,Values!E108,IF($O$7=2,Values!O108,Values!Y108))</f>
        <v>12263</v>
      </c>
      <c r="F109" s="347">
        <f>IF($O$7=1,Values!F108,IF($O$7=2,Values!P108,Values!Z108))</f>
        <v>12358</v>
      </c>
      <c r="G109" s="347">
        <f>IF($O$7=1,Values!G108,IF($O$7=2,Values!Q108,Values!AA108))</f>
        <v>12428</v>
      </c>
      <c r="H109" s="347">
        <f>IF($O$7=1,Values!H108,IF($O$7=2,Values!R108,Values!AB108))</f>
        <v>11417</v>
      </c>
      <c r="I109" s="348">
        <f>IF($O$7=1,Values!I108,IF($O$7=2,Values!S108,Values!AC108))</f>
        <v>10130</v>
      </c>
      <c r="J109" s="349">
        <f>IF($O$7=1,Values!J108,IF($O$7=2,Values!T108,Values!AD108))</f>
        <v>12232.400000000003</v>
      </c>
      <c r="K109" s="349">
        <f>IF($O$7=1,Values!K108,IF($O$7=2,Values!U108,Values!AE108))</f>
        <v>11815.571428571431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12362</v>
      </c>
      <c r="D110" s="352">
        <f>IF($O$7=1,Values!D109,IF($O$7=2,Values!N109,Values!X109))</f>
        <v>12425</v>
      </c>
      <c r="E110" s="352">
        <f>IF($O$7=1,Values!E109,IF($O$7=2,Values!O109,Values!Y109))</f>
        <v>12677</v>
      </c>
      <c r="F110" s="352">
        <f>IF($O$7=1,Values!F109,IF($O$7=2,Values!P109,Values!Z109))</f>
        <v>12824</v>
      </c>
      <c r="G110" s="352">
        <f>IF($O$7=1,Values!G109,IF($O$7=2,Values!Q109,Values!AA109))</f>
        <v>12961</v>
      </c>
      <c r="H110" s="352">
        <f>IF($O$7=1,Values!H109,IF($O$7=2,Values!R109,Values!AB109))</f>
        <v>11980</v>
      </c>
      <c r="I110" s="353">
        <f>IF($O$7=1,Values!I109,IF($O$7=2,Values!S109,Values!AC109))</f>
        <v>10429</v>
      </c>
      <c r="J110" s="354">
        <f>IF($O$7=1,Values!J109,IF($O$7=2,Values!T109,Values!AD109))</f>
        <v>12649.800000000001</v>
      </c>
      <c r="K110" s="354">
        <f>IF($O$7=1,Values!K109,IF($O$7=2,Values!U109,Values!AE109))</f>
        <v>12236.857142857145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12815</v>
      </c>
      <c r="D111" s="357">
        <f>IF($O$7=1,Values!D110,IF($O$7=2,Values!N110,Values!X110))</f>
        <v>12894</v>
      </c>
      <c r="E111" s="357">
        <f>IF($O$7=1,Values!E110,IF($O$7=2,Values!O110,Values!Y110))</f>
        <v>13129</v>
      </c>
      <c r="F111" s="357">
        <f>IF($O$7=1,Values!F110,IF($O$7=2,Values!P110,Values!Z110))</f>
        <v>13276</v>
      </c>
      <c r="G111" s="357">
        <f>IF($O$7=1,Values!G110,IF($O$7=2,Values!Q110,Values!AA110))</f>
        <v>13485</v>
      </c>
      <c r="H111" s="357">
        <f>IF($O$7=1,Values!H110,IF($O$7=2,Values!R110,Values!AB110))</f>
        <v>12575</v>
      </c>
      <c r="I111" s="358">
        <f>IF($O$7=1,Values!I110,IF($O$7=2,Values!S110,Values!AC110))</f>
        <v>11036</v>
      </c>
      <c r="J111" s="359">
        <f>IF($O$7=1,Values!J110,IF($O$7=2,Values!T110,Values!AD110))</f>
        <v>13119.800000000001</v>
      </c>
      <c r="K111" s="359">
        <f>IF($O$7=1,Values!K110,IF($O$7=2,Values!U110,Values!AE110))</f>
        <v>12744.285714285716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19 - London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43743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Southbound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Southbound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84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71</v>
      </c>
      <c r="D12" s="195">
        <f>IF($O$7=1,Values!D115,IF($O$7=2,Values!N115,Values!X115))</f>
        <v>65</v>
      </c>
      <c r="E12" s="195">
        <f>IF($O$7=1,Values!E115,IF($O$7=2,Values!O115,Values!Y115))</f>
        <v>72</v>
      </c>
      <c r="F12" s="195">
        <f>IF($O$7=1,Values!F115,IF($O$7=2,Values!P115,Values!Z115))</f>
        <v>57</v>
      </c>
      <c r="G12" s="195">
        <f>IF($O$7=1,Values!G115,IF($O$7=2,Values!Q115,Values!AA115))</f>
        <v>89</v>
      </c>
      <c r="H12" s="195">
        <f>IF($O$7=1,Values!H115,IF($O$7=2,Values!R115,Values!AB115))</f>
        <v>145</v>
      </c>
      <c r="I12" s="196">
        <f>IF($O$7=1,Values!I115,IF($O$7=2,Values!S115,Values!AC115))</f>
        <v>188</v>
      </c>
      <c r="J12" s="196">
        <f>IF($O$7=1,Values!J115,IF($O$7=2,Values!T115,Values!AD115))</f>
        <v>70.8</v>
      </c>
      <c r="K12" s="196">
        <f>IF($O$7=1,Values!K115,IF($O$7=2,Values!U115,Values!AE115))</f>
        <v>98.142857142857139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71</v>
      </c>
      <c r="AD12" s="289">
        <f t="shared" ref="AD12:AI12" si="0">IFERROR(VALUE(0&amp;SUBSTITUTE(D12,"*","")),"-")</f>
        <v>65</v>
      </c>
      <c r="AE12" s="289">
        <f t="shared" si="0"/>
        <v>72</v>
      </c>
      <c r="AF12" s="289">
        <f t="shared" si="0"/>
        <v>57</v>
      </c>
      <c r="AG12" s="289">
        <f t="shared" si="0"/>
        <v>89</v>
      </c>
      <c r="AH12" s="289">
        <f t="shared" si="0"/>
        <v>145</v>
      </c>
      <c r="AI12" s="289">
        <f t="shared" si="0"/>
        <v>188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48</v>
      </c>
      <c r="D13" s="198">
        <f>IF($O$7=1,Values!D116,IF($O$7=2,Values!N116,Values!X116))</f>
        <v>46</v>
      </c>
      <c r="E13" s="198">
        <f>IF($O$7=1,Values!E116,IF($O$7=2,Values!O116,Values!Y116))</f>
        <v>49</v>
      </c>
      <c r="F13" s="198">
        <f>IF($O$7=1,Values!F116,IF($O$7=2,Values!P116,Values!Z116))</f>
        <v>53</v>
      </c>
      <c r="G13" s="198">
        <f>IF($O$7=1,Values!G116,IF($O$7=2,Values!Q116,Values!AA116))</f>
        <v>73</v>
      </c>
      <c r="H13" s="198">
        <f>IF($O$7=1,Values!H116,IF($O$7=2,Values!R116,Values!AB116))</f>
        <v>104</v>
      </c>
      <c r="I13" s="199">
        <f>IF($O$7=1,Values!I116,IF($O$7=2,Values!S116,Values!AC116))</f>
        <v>126</v>
      </c>
      <c r="J13" s="199">
        <f>IF($O$7=1,Values!J116,IF($O$7=2,Values!T116,Values!AD116))</f>
        <v>53.8</v>
      </c>
      <c r="K13" s="199">
        <f>IF($O$7=1,Values!K116,IF($O$7=2,Values!U116,Values!AE116))</f>
        <v>71.285714285714292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48</v>
      </c>
      <c r="AD13" s="289">
        <f t="shared" ref="AD13:AD35" si="2">IFERROR(VALUE(0&amp;SUBSTITUTE(D13,"*","")),"-")</f>
        <v>46</v>
      </c>
      <c r="AE13" s="289">
        <f t="shared" ref="AE13:AE35" si="3">IFERROR(VALUE(0&amp;SUBSTITUTE(E13,"*","")),"-")</f>
        <v>49</v>
      </c>
      <c r="AF13" s="289">
        <f t="shared" ref="AF13:AF35" si="4">IFERROR(VALUE(0&amp;SUBSTITUTE(F13,"*","")),"-")</f>
        <v>53</v>
      </c>
      <c r="AG13" s="289">
        <f t="shared" ref="AG13:AG35" si="5">IFERROR(VALUE(0&amp;SUBSTITUTE(G13,"*","")),"-")</f>
        <v>73</v>
      </c>
      <c r="AH13" s="289">
        <f t="shared" ref="AH13:AH35" si="6">IFERROR(VALUE(0&amp;SUBSTITUTE(H13,"*","")),"-")</f>
        <v>104</v>
      </c>
      <c r="AI13" s="289">
        <f t="shared" ref="AI13:AI35" si="7">IFERROR(VALUE(0&amp;SUBSTITUTE(I13,"*","")),"-")</f>
        <v>126</v>
      </c>
      <c r="AJ13" s="291">
        <f t="shared" ref="AJ13:AJ35" si="8">IFERROR(VALUE(0&amp;SUBSTITUTE(J13,"*","")),"-")</f>
        <v>53.8</v>
      </c>
      <c r="AK13" s="291">
        <f t="shared" ref="AK13:AK35" si="9">IFERROR(VALUE(0&amp;SUBSTITUTE(K13,"*","")),"-")</f>
        <v>71.285714285714306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27</v>
      </c>
      <c r="D14" s="198">
        <f>IF($O$7=1,Values!D117,IF($O$7=2,Values!N117,Values!X117))</f>
        <v>37</v>
      </c>
      <c r="E14" s="198">
        <f>IF($O$7=1,Values!E117,IF($O$7=2,Values!O117,Values!Y117))</f>
        <v>45</v>
      </c>
      <c r="F14" s="198">
        <f>IF($O$7=1,Values!F117,IF($O$7=2,Values!P117,Values!Z117))</f>
        <v>41</v>
      </c>
      <c r="G14" s="198">
        <f>IF($O$7=1,Values!G117,IF($O$7=2,Values!Q117,Values!AA117))</f>
        <v>49</v>
      </c>
      <c r="H14" s="198">
        <f>IF($O$7=1,Values!H117,IF($O$7=2,Values!R117,Values!AB117))</f>
        <v>96</v>
      </c>
      <c r="I14" s="199">
        <f>IF($O$7=1,Values!I117,IF($O$7=2,Values!S117,Values!AC117))</f>
        <v>109</v>
      </c>
      <c r="J14" s="199">
        <f>IF($O$7=1,Values!J117,IF($O$7=2,Values!T117,Values!AD117))</f>
        <v>39.799999999999997</v>
      </c>
      <c r="K14" s="199">
        <f>IF($O$7=1,Values!K117,IF($O$7=2,Values!U117,Values!AE117))</f>
        <v>57.714285714285715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27</v>
      </c>
      <c r="AD14" s="289">
        <f t="shared" si="2"/>
        <v>37</v>
      </c>
      <c r="AE14" s="289">
        <f t="shared" si="3"/>
        <v>45</v>
      </c>
      <c r="AF14" s="289">
        <f t="shared" si="4"/>
        <v>41</v>
      </c>
      <c r="AG14" s="289">
        <f t="shared" si="5"/>
        <v>49</v>
      </c>
      <c r="AH14" s="289">
        <f t="shared" si="6"/>
        <v>96</v>
      </c>
      <c r="AI14" s="289">
        <f t="shared" si="7"/>
        <v>109</v>
      </c>
      <c r="AJ14" s="291">
        <f t="shared" si="8"/>
        <v>39.799999999999997</v>
      </c>
      <c r="AK14" s="291">
        <f t="shared" si="9"/>
        <v>57.714285714285701</v>
      </c>
      <c r="AL14" s="56"/>
    </row>
    <row r="15" spans="1:74" x14ac:dyDescent="0.25">
      <c r="B15" s="43">
        <v>0.125</v>
      </c>
      <c r="C15" s="197">
        <f>IF($O$7=1,Values!C118,IF($O$7=2,Values!M118,Values!W118))</f>
        <v>42</v>
      </c>
      <c r="D15" s="198">
        <f>IF($O$7=1,Values!D118,IF($O$7=2,Values!N118,Values!X118))</f>
        <v>45</v>
      </c>
      <c r="E15" s="198">
        <f>IF($O$7=1,Values!E118,IF($O$7=2,Values!O118,Values!Y118))</f>
        <v>36</v>
      </c>
      <c r="F15" s="198">
        <f>IF($O$7=1,Values!F118,IF($O$7=2,Values!P118,Values!Z118))</f>
        <v>59</v>
      </c>
      <c r="G15" s="198">
        <f>IF($O$7=1,Values!G118,IF($O$7=2,Values!Q118,Values!AA118))</f>
        <v>46</v>
      </c>
      <c r="H15" s="198">
        <f>IF($O$7=1,Values!H118,IF($O$7=2,Values!R118,Values!AB118))</f>
        <v>83</v>
      </c>
      <c r="I15" s="199">
        <f>IF($O$7=1,Values!I118,IF($O$7=2,Values!S118,Values!AC118))</f>
        <v>75</v>
      </c>
      <c r="J15" s="199">
        <f>IF($O$7=1,Values!J118,IF($O$7=2,Values!T118,Values!AD118))</f>
        <v>45.6</v>
      </c>
      <c r="K15" s="199">
        <f>IF($O$7=1,Values!K118,IF($O$7=2,Values!U118,Values!AE118))</f>
        <v>55.142857142857146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42</v>
      </c>
      <c r="AD15" s="289">
        <f t="shared" si="2"/>
        <v>45</v>
      </c>
      <c r="AE15" s="289">
        <f t="shared" si="3"/>
        <v>36</v>
      </c>
      <c r="AF15" s="289">
        <f t="shared" si="4"/>
        <v>59</v>
      </c>
      <c r="AG15" s="289">
        <f t="shared" si="5"/>
        <v>46</v>
      </c>
      <c r="AH15" s="289">
        <f t="shared" si="6"/>
        <v>83</v>
      </c>
      <c r="AI15" s="289">
        <f t="shared" si="7"/>
        <v>75</v>
      </c>
      <c r="AJ15" s="291">
        <f t="shared" si="8"/>
        <v>45.6</v>
      </c>
      <c r="AK15" s="291">
        <f t="shared" si="9"/>
        <v>55.142857142857103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73</v>
      </c>
      <c r="D16" s="198">
        <f>IF($O$7=1,Values!D119,IF($O$7=2,Values!N119,Values!X119))</f>
        <v>67</v>
      </c>
      <c r="E16" s="198">
        <f>IF($O$7=1,Values!E119,IF($O$7=2,Values!O119,Values!Y119))</f>
        <v>80</v>
      </c>
      <c r="F16" s="198">
        <f>IF($O$7=1,Values!F119,IF($O$7=2,Values!P119,Values!Z119))</f>
        <v>77</v>
      </c>
      <c r="G16" s="198">
        <f>IF($O$7=1,Values!G119,IF($O$7=2,Values!Q119,Values!AA119))</f>
        <v>81</v>
      </c>
      <c r="H16" s="198">
        <f>IF($O$7=1,Values!H119,IF($O$7=2,Values!R119,Values!AB119))</f>
        <v>63</v>
      </c>
      <c r="I16" s="199">
        <f>IF($O$7=1,Values!I119,IF($O$7=2,Values!S119,Values!AC119))</f>
        <v>49</v>
      </c>
      <c r="J16" s="199">
        <f>IF($O$7=1,Values!J119,IF($O$7=2,Values!T119,Values!AD119))</f>
        <v>75.599999999999994</v>
      </c>
      <c r="K16" s="199">
        <f>IF($O$7=1,Values!K119,IF($O$7=2,Values!U119,Values!AE119))</f>
        <v>70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73</v>
      </c>
      <c r="AD16" s="289">
        <f t="shared" si="2"/>
        <v>67</v>
      </c>
      <c r="AE16" s="289">
        <f t="shared" si="3"/>
        <v>80</v>
      </c>
      <c r="AF16" s="289">
        <f t="shared" si="4"/>
        <v>77</v>
      </c>
      <c r="AG16" s="289">
        <f t="shared" si="5"/>
        <v>81</v>
      </c>
      <c r="AH16" s="289">
        <f t="shared" si="6"/>
        <v>63</v>
      </c>
      <c r="AI16" s="289">
        <f t="shared" si="7"/>
        <v>49</v>
      </c>
      <c r="AJ16" s="291">
        <f t="shared" si="8"/>
        <v>75.599999999999994</v>
      </c>
      <c r="AK16" s="291">
        <f t="shared" si="9"/>
        <v>70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192</v>
      </c>
      <c r="D17" s="198">
        <f>IF($O$7=1,Values!D120,IF($O$7=2,Values!N120,Values!X120))</f>
        <v>209</v>
      </c>
      <c r="E17" s="198">
        <f>IF($O$7=1,Values!E120,IF($O$7=2,Values!O120,Values!Y120))</f>
        <v>170</v>
      </c>
      <c r="F17" s="198">
        <f>IF($O$7=1,Values!F120,IF($O$7=2,Values!P120,Values!Z120))</f>
        <v>165</v>
      </c>
      <c r="G17" s="198">
        <f>IF($O$7=1,Values!G120,IF($O$7=2,Values!Q120,Values!AA120))</f>
        <v>186</v>
      </c>
      <c r="H17" s="198">
        <f>IF($O$7=1,Values!H120,IF($O$7=2,Values!R120,Values!AB120))</f>
        <v>104</v>
      </c>
      <c r="I17" s="199">
        <f>IF($O$7=1,Values!I120,IF($O$7=2,Values!S120,Values!AC120))</f>
        <v>60</v>
      </c>
      <c r="J17" s="199">
        <f>IF($O$7=1,Values!J120,IF($O$7=2,Values!T120,Values!AD120))</f>
        <v>184.4</v>
      </c>
      <c r="K17" s="199">
        <f>IF($O$7=1,Values!K120,IF($O$7=2,Values!U120,Values!AE120))</f>
        <v>155.14285714285714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192</v>
      </c>
      <c r="AD17" s="289">
        <f t="shared" si="2"/>
        <v>209</v>
      </c>
      <c r="AE17" s="289">
        <f t="shared" si="3"/>
        <v>170</v>
      </c>
      <c r="AF17" s="289">
        <f t="shared" si="4"/>
        <v>165</v>
      </c>
      <c r="AG17" s="289">
        <f t="shared" si="5"/>
        <v>186</v>
      </c>
      <c r="AH17" s="289">
        <f t="shared" si="6"/>
        <v>104</v>
      </c>
      <c r="AI17" s="289">
        <f t="shared" si="7"/>
        <v>60</v>
      </c>
      <c r="AJ17" s="291">
        <f t="shared" si="8"/>
        <v>184.4</v>
      </c>
      <c r="AK17" s="291">
        <f t="shared" si="9"/>
        <v>155.142857142857</v>
      </c>
      <c r="AL17" s="56"/>
    </row>
    <row r="18" spans="2:38" x14ac:dyDescent="0.25">
      <c r="B18" s="43">
        <v>0.25</v>
      </c>
      <c r="C18" s="197">
        <f>IF($O$7=1,Values!C121,IF($O$7=2,Values!M121,Values!W121))</f>
        <v>527</v>
      </c>
      <c r="D18" s="198">
        <f>IF($O$7=1,Values!D121,IF($O$7=2,Values!N121,Values!X121))</f>
        <v>571</v>
      </c>
      <c r="E18" s="198">
        <f>IF($O$7=1,Values!E121,IF($O$7=2,Values!O121,Values!Y121))</f>
        <v>554</v>
      </c>
      <c r="F18" s="198">
        <f>IF($O$7=1,Values!F121,IF($O$7=2,Values!P121,Values!Z121))</f>
        <v>452</v>
      </c>
      <c r="G18" s="198">
        <f>IF($O$7=1,Values!G121,IF($O$7=2,Values!Q121,Values!AA121))</f>
        <v>500</v>
      </c>
      <c r="H18" s="198">
        <f>IF($O$7=1,Values!H121,IF($O$7=2,Values!R121,Values!AB121))</f>
        <v>201</v>
      </c>
      <c r="I18" s="199">
        <f>IF($O$7=1,Values!I121,IF($O$7=2,Values!S121,Values!AC121))</f>
        <v>126</v>
      </c>
      <c r="J18" s="199">
        <f>IF($O$7=1,Values!J121,IF($O$7=2,Values!T121,Values!AD121))</f>
        <v>520.79999999999995</v>
      </c>
      <c r="K18" s="199">
        <f>IF($O$7=1,Values!K121,IF($O$7=2,Values!U121,Values!AE121))</f>
        <v>418.71428571428572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527</v>
      </c>
      <c r="AD18" s="289">
        <f t="shared" si="2"/>
        <v>571</v>
      </c>
      <c r="AE18" s="289">
        <f t="shared" si="3"/>
        <v>554</v>
      </c>
      <c r="AF18" s="289">
        <f t="shared" si="4"/>
        <v>452</v>
      </c>
      <c r="AG18" s="289">
        <f t="shared" si="5"/>
        <v>500</v>
      </c>
      <c r="AH18" s="289">
        <f t="shared" si="6"/>
        <v>201</v>
      </c>
      <c r="AI18" s="289">
        <f t="shared" si="7"/>
        <v>126</v>
      </c>
      <c r="AJ18" s="291">
        <f t="shared" si="8"/>
        <v>520.79999999999995</v>
      </c>
      <c r="AK18" s="291">
        <f t="shared" si="9"/>
        <v>418.71428571428601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964</v>
      </c>
      <c r="D19" s="198">
        <f>IF($O$7=1,Values!D122,IF($O$7=2,Values!N122,Values!X122))</f>
        <v>938</v>
      </c>
      <c r="E19" s="198">
        <f>IF($O$7=1,Values!E122,IF($O$7=2,Values!O122,Values!Y122))</f>
        <v>907</v>
      </c>
      <c r="F19" s="198">
        <f>IF($O$7=1,Values!F122,IF($O$7=2,Values!P122,Values!Z122))</f>
        <v>921</v>
      </c>
      <c r="G19" s="198">
        <f>IF($O$7=1,Values!G122,IF($O$7=2,Values!Q122,Values!AA122))</f>
        <v>881</v>
      </c>
      <c r="H19" s="198">
        <f>IF($O$7=1,Values!H122,IF($O$7=2,Values!R122,Values!AB122))</f>
        <v>412</v>
      </c>
      <c r="I19" s="199">
        <f>IF($O$7=1,Values!I122,IF($O$7=2,Values!S122,Values!AC122))</f>
        <v>231</v>
      </c>
      <c r="J19" s="199">
        <f>IF($O$7=1,Values!J122,IF($O$7=2,Values!T122,Values!AD122))</f>
        <v>922.2</v>
      </c>
      <c r="K19" s="199">
        <f>IF($O$7=1,Values!K122,IF($O$7=2,Values!U122,Values!AE122))</f>
        <v>750.57142857142856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964</v>
      </c>
      <c r="AD19" s="289">
        <f t="shared" si="2"/>
        <v>938</v>
      </c>
      <c r="AE19" s="289">
        <f t="shared" si="3"/>
        <v>907</v>
      </c>
      <c r="AF19" s="289">
        <f t="shared" si="4"/>
        <v>921</v>
      </c>
      <c r="AG19" s="289">
        <f t="shared" si="5"/>
        <v>881</v>
      </c>
      <c r="AH19" s="289">
        <f t="shared" si="6"/>
        <v>412</v>
      </c>
      <c r="AI19" s="289">
        <f t="shared" si="7"/>
        <v>231</v>
      </c>
      <c r="AJ19" s="291">
        <f t="shared" si="8"/>
        <v>922.2</v>
      </c>
      <c r="AK19" s="291">
        <f t="shared" si="9"/>
        <v>750.57142857142901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757</v>
      </c>
      <c r="D20" s="198">
        <f>IF($O$7=1,Values!D123,IF($O$7=2,Values!N123,Values!X123))</f>
        <v>739</v>
      </c>
      <c r="E20" s="198">
        <f>IF($O$7=1,Values!E123,IF($O$7=2,Values!O123,Values!Y123))</f>
        <v>719</v>
      </c>
      <c r="F20" s="198">
        <f>IF($O$7=1,Values!F123,IF($O$7=2,Values!P123,Values!Z123))</f>
        <v>794</v>
      </c>
      <c r="G20" s="198">
        <f>IF($O$7=1,Values!G123,IF($O$7=2,Values!Q123,Values!AA123))</f>
        <v>757</v>
      </c>
      <c r="H20" s="198">
        <f>IF($O$7=1,Values!H123,IF($O$7=2,Values!R123,Values!AB123))</f>
        <v>727</v>
      </c>
      <c r="I20" s="199">
        <f>IF($O$7=1,Values!I123,IF($O$7=2,Values!S123,Values!AC123))</f>
        <v>351</v>
      </c>
      <c r="J20" s="199">
        <f>IF($O$7=1,Values!J123,IF($O$7=2,Values!T123,Values!AD123))</f>
        <v>753.2</v>
      </c>
      <c r="K20" s="199">
        <f>IF($O$7=1,Values!K123,IF($O$7=2,Values!U123,Values!AE123))</f>
        <v>692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757</v>
      </c>
      <c r="AD20" s="289">
        <f>IFERROR(VALUE(0&amp;SUBSTITUTE(D20,"*","")),"-")</f>
        <v>739</v>
      </c>
      <c r="AE20" s="289">
        <f t="shared" si="3"/>
        <v>719</v>
      </c>
      <c r="AF20" s="289">
        <f t="shared" si="4"/>
        <v>794</v>
      </c>
      <c r="AG20" s="289">
        <f t="shared" si="5"/>
        <v>757</v>
      </c>
      <c r="AH20" s="289">
        <f t="shared" si="6"/>
        <v>727</v>
      </c>
      <c r="AI20" s="289">
        <f t="shared" si="7"/>
        <v>351</v>
      </c>
      <c r="AJ20" s="291">
        <f t="shared" si="8"/>
        <v>753.2</v>
      </c>
      <c r="AK20" s="291">
        <f t="shared" si="9"/>
        <v>692</v>
      </c>
      <c r="AL20" s="56"/>
    </row>
    <row r="21" spans="2:38" x14ac:dyDescent="0.25">
      <c r="B21" s="43">
        <v>0.375</v>
      </c>
      <c r="C21" s="197">
        <f>IF($O$7=1,Values!C124,IF($O$7=2,Values!M124,Values!W124))</f>
        <v>882</v>
      </c>
      <c r="D21" s="198">
        <f>IF($O$7=1,Values!D124,IF($O$7=2,Values!N124,Values!X124))</f>
        <v>814</v>
      </c>
      <c r="E21" s="198">
        <f>IF($O$7=1,Values!E124,IF($O$7=2,Values!O124,Values!Y124))</f>
        <v>832</v>
      </c>
      <c r="F21" s="198">
        <f>IF($O$7=1,Values!F124,IF($O$7=2,Values!P124,Values!Z124))</f>
        <v>873</v>
      </c>
      <c r="G21" s="198">
        <f>IF($O$7=1,Values!G124,IF($O$7=2,Values!Q124,Values!AA124))</f>
        <v>869</v>
      </c>
      <c r="H21" s="198">
        <f>IF($O$7=1,Values!H124,IF($O$7=2,Values!R124,Values!AB124))</f>
        <v>961</v>
      </c>
      <c r="I21" s="199">
        <f>IF($O$7=1,Values!I124,IF($O$7=2,Values!S124,Values!AC124))</f>
        <v>736</v>
      </c>
      <c r="J21" s="199">
        <f>IF($O$7=1,Values!J124,IF($O$7=2,Values!T124,Values!AD124))</f>
        <v>854</v>
      </c>
      <c r="K21" s="199">
        <f>IF($O$7=1,Values!K124,IF($O$7=2,Values!U124,Values!AE124))</f>
        <v>852.42857142857144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882</v>
      </c>
      <c r="AD21" s="289">
        <f t="shared" si="2"/>
        <v>814</v>
      </c>
      <c r="AE21" s="289">
        <f t="shared" si="3"/>
        <v>832</v>
      </c>
      <c r="AF21" s="289">
        <f t="shared" si="4"/>
        <v>873</v>
      </c>
      <c r="AG21" s="289">
        <f t="shared" si="5"/>
        <v>869</v>
      </c>
      <c r="AH21" s="289">
        <f t="shared" si="6"/>
        <v>961</v>
      </c>
      <c r="AI21" s="289">
        <f t="shared" si="7"/>
        <v>736</v>
      </c>
      <c r="AJ21" s="291">
        <f t="shared" si="8"/>
        <v>854</v>
      </c>
      <c r="AK21" s="291">
        <f t="shared" si="9"/>
        <v>852.42857142857099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819</v>
      </c>
      <c r="D22" s="198">
        <f>IF($O$7=1,Values!D125,IF($O$7=2,Values!N125,Values!X125))</f>
        <v>858</v>
      </c>
      <c r="E22" s="198">
        <f>IF($O$7=1,Values!E125,IF($O$7=2,Values!O125,Values!Y125))</f>
        <v>869</v>
      </c>
      <c r="F22" s="198">
        <f>IF($O$7=1,Values!F125,IF($O$7=2,Values!P125,Values!Z125))</f>
        <v>913</v>
      </c>
      <c r="G22" s="198">
        <f>IF($O$7=1,Values!G125,IF($O$7=2,Values!Q125,Values!AA125))</f>
        <v>847</v>
      </c>
      <c r="H22" s="198">
        <f>IF($O$7=1,Values!H125,IF($O$7=2,Values!R125,Values!AB125))</f>
        <v>903</v>
      </c>
      <c r="I22" s="199">
        <f>IF($O$7=1,Values!I125,IF($O$7=2,Values!S125,Values!AC125))</f>
        <v>884</v>
      </c>
      <c r="J22" s="199">
        <f>IF($O$7=1,Values!J125,IF($O$7=2,Values!T125,Values!AD125))</f>
        <v>861.2</v>
      </c>
      <c r="K22" s="199">
        <f>IF($O$7=1,Values!K125,IF($O$7=2,Values!U125,Values!AE125))</f>
        <v>870.42857142857144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819</v>
      </c>
      <c r="AD22" s="289">
        <f t="shared" si="2"/>
        <v>858</v>
      </c>
      <c r="AE22" s="289">
        <f t="shared" si="3"/>
        <v>869</v>
      </c>
      <c r="AF22" s="289">
        <f t="shared" si="4"/>
        <v>913</v>
      </c>
      <c r="AG22" s="289">
        <f t="shared" si="5"/>
        <v>847</v>
      </c>
      <c r="AH22" s="289">
        <f t="shared" si="6"/>
        <v>903</v>
      </c>
      <c r="AI22" s="289">
        <f t="shared" si="7"/>
        <v>884</v>
      </c>
      <c r="AJ22" s="291">
        <f t="shared" si="8"/>
        <v>861.2</v>
      </c>
      <c r="AK22" s="291">
        <f t="shared" si="9"/>
        <v>870.42857142857099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832</v>
      </c>
      <c r="D23" s="198">
        <f>IF($O$7=1,Values!D126,IF($O$7=2,Values!N126,Values!X126))</f>
        <v>854</v>
      </c>
      <c r="E23" s="198">
        <f>IF($O$7=1,Values!E126,IF($O$7=2,Values!O126,Values!Y126))</f>
        <v>854</v>
      </c>
      <c r="F23" s="198">
        <f>IF($O$7=1,Values!F126,IF($O$7=2,Values!P126,Values!Z126))</f>
        <v>833</v>
      </c>
      <c r="G23" s="198">
        <f>IF($O$7=1,Values!G126,IF($O$7=2,Values!Q126,Values!AA126))</f>
        <v>831</v>
      </c>
      <c r="H23" s="198">
        <f>IF($O$7=1,Values!H126,IF($O$7=2,Values!R126,Values!AB126))</f>
        <v>902</v>
      </c>
      <c r="I23" s="199">
        <f>IF($O$7=1,Values!I126,IF($O$7=2,Values!S126,Values!AC126))</f>
        <v>940</v>
      </c>
      <c r="J23" s="199">
        <f>IF($O$7=1,Values!J126,IF($O$7=2,Values!T126,Values!AD126))</f>
        <v>840.8</v>
      </c>
      <c r="K23" s="199">
        <f>IF($O$7=1,Values!K126,IF($O$7=2,Values!U126,Values!AE126))</f>
        <v>863.71428571428567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832</v>
      </c>
      <c r="AD23" s="289">
        <f t="shared" si="2"/>
        <v>854</v>
      </c>
      <c r="AE23" s="289">
        <f t="shared" si="3"/>
        <v>854</v>
      </c>
      <c r="AF23" s="289">
        <f t="shared" si="4"/>
        <v>833</v>
      </c>
      <c r="AG23" s="289">
        <f t="shared" si="5"/>
        <v>831</v>
      </c>
      <c r="AH23" s="289">
        <f t="shared" si="6"/>
        <v>902</v>
      </c>
      <c r="AI23" s="289">
        <f t="shared" si="7"/>
        <v>940</v>
      </c>
      <c r="AJ23" s="291">
        <f t="shared" si="8"/>
        <v>840.8</v>
      </c>
      <c r="AK23" s="291">
        <f t="shared" si="9"/>
        <v>863.71428571428601</v>
      </c>
      <c r="AL23" s="56"/>
    </row>
    <row r="24" spans="2:38" x14ac:dyDescent="0.25">
      <c r="B24" s="43">
        <v>0.5</v>
      </c>
      <c r="C24" s="197">
        <f>IF($O$7=1,Values!C127,IF($O$7=2,Values!M127,Values!W127))</f>
        <v>885</v>
      </c>
      <c r="D24" s="198">
        <f>IF($O$7=1,Values!D127,IF($O$7=2,Values!N127,Values!X127))</f>
        <v>822</v>
      </c>
      <c r="E24" s="198">
        <f>IF($O$7=1,Values!E127,IF($O$7=2,Values!O127,Values!Y127))</f>
        <v>848</v>
      </c>
      <c r="F24" s="198">
        <f>IF($O$7=1,Values!F127,IF($O$7=2,Values!P127,Values!Z127))</f>
        <v>773</v>
      </c>
      <c r="G24" s="198">
        <f>IF($O$7=1,Values!G127,IF($O$7=2,Values!Q127,Values!AA127))</f>
        <v>836</v>
      </c>
      <c r="H24" s="198">
        <f>IF($O$7=1,Values!H127,IF($O$7=2,Values!R127,Values!AB127))</f>
        <v>885</v>
      </c>
      <c r="I24" s="199">
        <f>IF($O$7=1,Values!I127,IF($O$7=2,Values!S127,Values!AC127))</f>
        <v>933</v>
      </c>
      <c r="J24" s="199">
        <f>IF($O$7=1,Values!J127,IF($O$7=2,Values!T127,Values!AD127))</f>
        <v>832.8</v>
      </c>
      <c r="K24" s="199">
        <f>IF($O$7=1,Values!K127,IF($O$7=2,Values!U127,Values!AE127))</f>
        <v>854.57142857142856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885</v>
      </c>
      <c r="AD24" s="289">
        <f t="shared" si="2"/>
        <v>822</v>
      </c>
      <c r="AE24" s="289">
        <f t="shared" si="3"/>
        <v>848</v>
      </c>
      <c r="AF24" s="289">
        <f t="shared" si="4"/>
        <v>773</v>
      </c>
      <c r="AG24" s="289">
        <f t="shared" si="5"/>
        <v>836</v>
      </c>
      <c r="AH24" s="289">
        <f t="shared" si="6"/>
        <v>885</v>
      </c>
      <c r="AI24" s="289">
        <f t="shared" si="7"/>
        <v>933</v>
      </c>
      <c r="AJ24" s="291">
        <f t="shared" si="8"/>
        <v>832.8</v>
      </c>
      <c r="AK24" s="291">
        <f t="shared" si="9"/>
        <v>854.57142857142901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816</v>
      </c>
      <c r="D25" s="198">
        <f>IF($O$7=1,Values!D128,IF($O$7=2,Values!N128,Values!X128))</f>
        <v>817</v>
      </c>
      <c r="E25" s="198">
        <f>IF($O$7=1,Values!E128,IF($O$7=2,Values!O128,Values!Y128))</f>
        <v>881</v>
      </c>
      <c r="F25" s="198">
        <f>IF($O$7=1,Values!F128,IF($O$7=2,Values!P128,Values!Z128))</f>
        <v>845</v>
      </c>
      <c r="G25" s="198">
        <f>IF($O$7=1,Values!G128,IF($O$7=2,Values!Q128,Values!AA128))</f>
        <v>847</v>
      </c>
      <c r="H25" s="198">
        <f>IF($O$7=1,Values!H128,IF($O$7=2,Values!R128,Values!AB128))</f>
        <v>917</v>
      </c>
      <c r="I25" s="199">
        <f>IF($O$7=1,Values!I128,IF($O$7=2,Values!S128,Values!AC128))</f>
        <v>889</v>
      </c>
      <c r="J25" s="199">
        <f>IF($O$7=1,Values!J128,IF($O$7=2,Values!T128,Values!AD128))</f>
        <v>841.2</v>
      </c>
      <c r="K25" s="199">
        <f>IF($O$7=1,Values!K128,IF($O$7=2,Values!U128,Values!AE128))</f>
        <v>858.85714285714289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816</v>
      </c>
      <c r="AD25" s="289">
        <f t="shared" si="2"/>
        <v>817</v>
      </c>
      <c r="AE25" s="289">
        <f t="shared" si="3"/>
        <v>881</v>
      </c>
      <c r="AF25" s="289">
        <f t="shared" si="4"/>
        <v>845</v>
      </c>
      <c r="AG25" s="289">
        <f t="shared" si="5"/>
        <v>847</v>
      </c>
      <c r="AH25" s="289">
        <f t="shared" si="6"/>
        <v>917</v>
      </c>
      <c r="AI25" s="289">
        <f t="shared" si="7"/>
        <v>889</v>
      </c>
      <c r="AJ25" s="291">
        <f t="shared" si="8"/>
        <v>841.2</v>
      </c>
      <c r="AK25" s="291">
        <f t="shared" si="9"/>
        <v>858.857142857143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833</v>
      </c>
      <c r="D26" s="198">
        <f>IF($O$7=1,Values!D129,IF($O$7=2,Values!N129,Values!X129))</f>
        <v>832</v>
      </c>
      <c r="E26" s="198">
        <f>IF($O$7=1,Values!E129,IF($O$7=2,Values!O129,Values!Y129))</f>
        <v>862</v>
      </c>
      <c r="F26" s="198">
        <f>IF($O$7=1,Values!F129,IF($O$7=2,Values!P129,Values!Z129))</f>
        <v>852</v>
      </c>
      <c r="G26" s="198">
        <f>IF($O$7=1,Values!G129,IF($O$7=2,Values!Q129,Values!AA129))</f>
        <v>713</v>
      </c>
      <c r="H26" s="198">
        <f>IF($O$7=1,Values!H129,IF($O$7=2,Values!R129,Values!AB129))</f>
        <v>837</v>
      </c>
      <c r="I26" s="199">
        <f>IF($O$7=1,Values!I129,IF($O$7=2,Values!S129,Values!AC129))</f>
        <v>807</v>
      </c>
      <c r="J26" s="199">
        <f>IF($O$7=1,Values!J129,IF($O$7=2,Values!T129,Values!AD129))</f>
        <v>818.4</v>
      </c>
      <c r="K26" s="199">
        <f>IF($O$7=1,Values!K129,IF($O$7=2,Values!U129,Values!AE129))</f>
        <v>819.42857142857144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833</v>
      </c>
      <c r="AD26" s="289">
        <f t="shared" si="2"/>
        <v>832</v>
      </c>
      <c r="AE26" s="289">
        <f t="shared" si="3"/>
        <v>862</v>
      </c>
      <c r="AF26" s="289">
        <f t="shared" si="4"/>
        <v>852</v>
      </c>
      <c r="AG26" s="289">
        <f t="shared" si="5"/>
        <v>713</v>
      </c>
      <c r="AH26" s="289">
        <f t="shared" si="6"/>
        <v>837</v>
      </c>
      <c r="AI26" s="289">
        <f t="shared" si="7"/>
        <v>807</v>
      </c>
      <c r="AJ26" s="291">
        <f t="shared" si="8"/>
        <v>818.4</v>
      </c>
      <c r="AK26" s="291">
        <f t="shared" si="9"/>
        <v>819.42857142857099</v>
      </c>
      <c r="AL26" s="56"/>
    </row>
    <row r="27" spans="2:38" x14ac:dyDescent="0.25">
      <c r="B27" s="43">
        <v>0.625</v>
      </c>
      <c r="C27" s="197">
        <f>IF($O$7=1,Values!C130,IF($O$7=2,Values!M130,Values!W130))</f>
        <v>860</v>
      </c>
      <c r="D27" s="198">
        <f>IF($O$7=1,Values!D130,IF($O$7=2,Values!N130,Values!X130))</f>
        <v>887</v>
      </c>
      <c r="E27" s="198">
        <f>IF($O$7=1,Values!E130,IF($O$7=2,Values!O130,Values!Y130))</f>
        <v>835</v>
      </c>
      <c r="F27" s="198">
        <f>IF($O$7=1,Values!F130,IF($O$7=2,Values!P130,Values!Z130))</f>
        <v>866</v>
      </c>
      <c r="G27" s="198">
        <f>IF($O$7=1,Values!G130,IF($O$7=2,Values!Q130,Values!AA130))</f>
        <v>911</v>
      </c>
      <c r="H27" s="198">
        <f>IF($O$7=1,Values!H130,IF($O$7=2,Values!R130,Values!AB130))</f>
        <v>840</v>
      </c>
      <c r="I27" s="199">
        <f>IF($O$7=1,Values!I130,IF($O$7=2,Values!S130,Values!AC130))</f>
        <v>817</v>
      </c>
      <c r="J27" s="199">
        <f>IF($O$7=1,Values!J130,IF($O$7=2,Values!T130,Values!AD130))</f>
        <v>871.8</v>
      </c>
      <c r="K27" s="199">
        <f>IF($O$7=1,Values!K130,IF($O$7=2,Values!U130,Values!AE130))</f>
        <v>859.42857142857144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860</v>
      </c>
      <c r="AD27" s="289">
        <f t="shared" si="2"/>
        <v>887</v>
      </c>
      <c r="AE27" s="289">
        <f t="shared" si="3"/>
        <v>835</v>
      </c>
      <c r="AF27" s="289">
        <f t="shared" si="4"/>
        <v>866</v>
      </c>
      <c r="AG27" s="289">
        <f t="shared" si="5"/>
        <v>911</v>
      </c>
      <c r="AH27" s="289">
        <f t="shared" si="6"/>
        <v>840</v>
      </c>
      <c r="AI27" s="289">
        <f t="shared" si="7"/>
        <v>817</v>
      </c>
      <c r="AJ27" s="291">
        <f t="shared" si="8"/>
        <v>871.8</v>
      </c>
      <c r="AK27" s="291">
        <f t="shared" si="9"/>
        <v>859.42857142857099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855</v>
      </c>
      <c r="D28" s="198">
        <f>IF($O$7=1,Values!D131,IF($O$7=2,Values!N131,Values!X131))</f>
        <v>807</v>
      </c>
      <c r="E28" s="198">
        <f>IF($O$7=1,Values!E131,IF($O$7=2,Values!O131,Values!Y131))</f>
        <v>859</v>
      </c>
      <c r="F28" s="198">
        <f>IF($O$7=1,Values!F131,IF($O$7=2,Values!P131,Values!Z131))</f>
        <v>875</v>
      </c>
      <c r="G28" s="198">
        <f>IF($O$7=1,Values!G131,IF($O$7=2,Values!Q131,Values!AA131))</f>
        <v>969</v>
      </c>
      <c r="H28" s="198">
        <f>IF($O$7=1,Values!H131,IF($O$7=2,Values!R131,Values!AB131))</f>
        <v>808</v>
      </c>
      <c r="I28" s="199">
        <f>IF($O$7=1,Values!I131,IF($O$7=2,Values!S131,Values!AC131))</f>
        <v>801</v>
      </c>
      <c r="J28" s="199">
        <f>IF($O$7=1,Values!J131,IF($O$7=2,Values!T131,Values!AD131))</f>
        <v>873</v>
      </c>
      <c r="K28" s="199">
        <f>IF($O$7=1,Values!K131,IF($O$7=2,Values!U131,Values!AE131))</f>
        <v>853.42857142857144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855</v>
      </c>
      <c r="AD28" s="289">
        <f t="shared" si="2"/>
        <v>807</v>
      </c>
      <c r="AE28" s="289">
        <f t="shared" si="3"/>
        <v>859</v>
      </c>
      <c r="AF28" s="289">
        <f t="shared" si="4"/>
        <v>875</v>
      </c>
      <c r="AG28" s="289">
        <f t="shared" si="5"/>
        <v>969</v>
      </c>
      <c r="AH28" s="289">
        <f t="shared" si="6"/>
        <v>808</v>
      </c>
      <c r="AI28" s="289">
        <f t="shared" si="7"/>
        <v>801</v>
      </c>
      <c r="AJ28" s="291">
        <f t="shared" si="8"/>
        <v>873</v>
      </c>
      <c r="AK28" s="291">
        <f t="shared" si="9"/>
        <v>853.42857142857099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828</v>
      </c>
      <c r="D29" s="198">
        <f>IF($O$7=1,Values!D132,IF($O$7=2,Values!N132,Values!X132))</f>
        <v>850</v>
      </c>
      <c r="E29" s="198">
        <f>IF($O$7=1,Values!E132,IF($O$7=2,Values!O132,Values!Y132))</f>
        <v>786</v>
      </c>
      <c r="F29" s="198">
        <f>IF($O$7=1,Values!F132,IF($O$7=2,Values!P132,Values!Z132))</f>
        <v>911</v>
      </c>
      <c r="G29" s="198">
        <f>IF($O$7=1,Values!G132,IF($O$7=2,Values!Q132,Values!AA132))</f>
        <v>827</v>
      </c>
      <c r="H29" s="198">
        <f>IF($O$7=1,Values!H132,IF($O$7=2,Values!R132,Values!AB132))</f>
        <v>812</v>
      </c>
      <c r="I29" s="199">
        <f>IF($O$7=1,Values!I132,IF($O$7=2,Values!S132,Values!AC132))</f>
        <v>756</v>
      </c>
      <c r="J29" s="199">
        <f>IF($O$7=1,Values!J132,IF($O$7=2,Values!T132,Values!AD132))</f>
        <v>840.4</v>
      </c>
      <c r="K29" s="199">
        <f>IF($O$7=1,Values!K132,IF($O$7=2,Values!U132,Values!AE132))</f>
        <v>824.28571428571433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828</v>
      </c>
      <c r="AD29" s="289">
        <f t="shared" si="2"/>
        <v>850</v>
      </c>
      <c r="AE29" s="289">
        <f t="shared" si="3"/>
        <v>786</v>
      </c>
      <c r="AF29" s="289">
        <f t="shared" si="4"/>
        <v>911</v>
      </c>
      <c r="AG29" s="289">
        <f t="shared" si="5"/>
        <v>827</v>
      </c>
      <c r="AH29" s="289">
        <f t="shared" si="6"/>
        <v>812</v>
      </c>
      <c r="AI29" s="289">
        <f t="shared" si="7"/>
        <v>756</v>
      </c>
      <c r="AJ29" s="291">
        <f t="shared" si="8"/>
        <v>840.4</v>
      </c>
      <c r="AK29" s="291">
        <f t="shared" si="9"/>
        <v>824.28571428571399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853</v>
      </c>
      <c r="D30" s="198">
        <f>IF($O$7=1,Values!D133,IF($O$7=2,Values!N133,Values!X133))</f>
        <v>845</v>
      </c>
      <c r="E30" s="198">
        <f>IF($O$7=1,Values!E133,IF($O$7=2,Values!O133,Values!Y133))</f>
        <v>878</v>
      </c>
      <c r="F30" s="198">
        <f>IF($O$7=1,Values!F133,IF($O$7=2,Values!P133,Values!Z133))</f>
        <v>906</v>
      </c>
      <c r="G30" s="198">
        <f>IF($O$7=1,Values!G133,IF($O$7=2,Values!Q133,Values!AA133))</f>
        <v>955</v>
      </c>
      <c r="H30" s="198">
        <f>IF($O$7=1,Values!H133,IF($O$7=2,Values!R133,Values!AB133))</f>
        <v>784</v>
      </c>
      <c r="I30" s="199">
        <f>IF($O$7=1,Values!I133,IF($O$7=2,Values!S133,Values!AC133))</f>
        <v>630</v>
      </c>
      <c r="J30" s="199">
        <f>IF($O$7=1,Values!J133,IF($O$7=2,Values!T133,Values!AD133))</f>
        <v>887.4</v>
      </c>
      <c r="K30" s="199">
        <f>IF($O$7=1,Values!K133,IF($O$7=2,Values!U133,Values!AE133))</f>
        <v>835.85714285714289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853</v>
      </c>
      <c r="AD30" s="289">
        <f t="shared" si="2"/>
        <v>845</v>
      </c>
      <c r="AE30" s="289">
        <f t="shared" si="3"/>
        <v>878</v>
      </c>
      <c r="AF30" s="289">
        <f t="shared" si="4"/>
        <v>906</v>
      </c>
      <c r="AG30" s="289">
        <f t="shared" si="5"/>
        <v>955</v>
      </c>
      <c r="AH30" s="289">
        <f t="shared" si="6"/>
        <v>784</v>
      </c>
      <c r="AI30" s="289">
        <f t="shared" si="7"/>
        <v>630</v>
      </c>
      <c r="AJ30" s="291">
        <f t="shared" si="8"/>
        <v>887.4</v>
      </c>
      <c r="AK30" s="291">
        <f t="shared" si="9"/>
        <v>835.857142857143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674</v>
      </c>
      <c r="D31" s="198">
        <f>IF($O$7=1,Values!D134,IF($O$7=2,Values!N134,Values!X134))</f>
        <v>668</v>
      </c>
      <c r="E31" s="198">
        <f>IF($O$7=1,Values!E134,IF($O$7=2,Values!O134,Values!Y134))</f>
        <v>736</v>
      </c>
      <c r="F31" s="198">
        <f>IF($O$7=1,Values!F134,IF($O$7=2,Values!P134,Values!Z134))</f>
        <v>761</v>
      </c>
      <c r="G31" s="198">
        <f>IF($O$7=1,Values!G134,IF($O$7=2,Values!Q134,Values!AA134))</f>
        <v>807</v>
      </c>
      <c r="H31" s="198">
        <f>IF($O$7=1,Values!H134,IF($O$7=2,Values!R134,Values!AB134))</f>
        <v>666</v>
      </c>
      <c r="I31" s="199">
        <f>IF($O$7=1,Values!I134,IF($O$7=2,Values!S134,Values!AC134))</f>
        <v>527</v>
      </c>
      <c r="J31" s="199">
        <f>IF($O$7=1,Values!J134,IF($O$7=2,Values!T134,Values!AD134))</f>
        <v>729.2</v>
      </c>
      <c r="K31" s="199">
        <f>IF($O$7=1,Values!K134,IF($O$7=2,Values!U134,Values!AE134))</f>
        <v>691.28571428571433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674</v>
      </c>
      <c r="AD31" s="289">
        <f t="shared" si="2"/>
        <v>668</v>
      </c>
      <c r="AE31" s="289">
        <f t="shared" si="3"/>
        <v>736</v>
      </c>
      <c r="AF31" s="289">
        <f t="shared" si="4"/>
        <v>761</v>
      </c>
      <c r="AG31" s="289">
        <f t="shared" si="5"/>
        <v>807</v>
      </c>
      <c r="AH31" s="289">
        <f t="shared" si="6"/>
        <v>666</v>
      </c>
      <c r="AI31" s="289">
        <f t="shared" si="7"/>
        <v>527</v>
      </c>
      <c r="AJ31" s="291">
        <f t="shared" si="8"/>
        <v>729.2</v>
      </c>
      <c r="AK31" s="291">
        <f t="shared" si="9"/>
        <v>691.28571428571399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362</v>
      </c>
      <c r="D32" s="198">
        <f>IF($O$7=1,Values!D135,IF($O$7=2,Values!N135,Values!X135))</f>
        <v>443</v>
      </c>
      <c r="E32" s="198">
        <f>IF($O$7=1,Values!E135,IF($O$7=2,Values!O135,Values!Y135))</f>
        <v>505</v>
      </c>
      <c r="F32" s="198">
        <f>IF($O$7=1,Values!F135,IF($O$7=2,Values!P135,Values!Z135))</f>
        <v>444</v>
      </c>
      <c r="G32" s="198">
        <f>IF($O$7=1,Values!G135,IF($O$7=2,Values!Q135,Values!AA135))</f>
        <v>506</v>
      </c>
      <c r="H32" s="198">
        <f>IF($O$7=1,Values!H135,IF($O$7=2,Values!R135,Values!AB135))</f>
        <v>413</v>
      </c>
      <c r="I32" s="199">
        <f>IF($O$7=1,Values!I135,IF($O$7=2,Values!S135,Values!AC135))</f>
        <v>389</v>
      </c>
      <c r="J32" s="199">
        <f>IF($O$7=1,Values!J135,IF($O$7=2,Values!T135,Values!AD135))</f>
        <v>452</v>
      </c>
      <c r="K32" s="199">
        <f>IF($O$7=1,Values!K135,IF($O$7=2,Values!U135,Values!AE135))</f>
        <v>437.42857142857144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362</v>
      </c>
      <c r="AD32" s="289">
        <f t="shared" si="2"/>
        <v>443</v>
      </c>
      <c r="AE32" s="289">
        <f t="shared" si="3"/>
        <v>505</v>
      </c>
      <c r="AF32" s="289">
        <f t="shared" si="4"/>
        <v>444</v>
      </c>
      <c r="AG32" s="289">
        <f t="shared" si="5"/>
        <v>506</v>
      </c>
      <c r="AH32" s="289">
        <f t="shared" si="6"/>
        <v>413</v>
      </c>
      <c r="AI32" s="289">
        <f t="shared" si="7"/>
        <v>389</v>
      </c>
      <c r="AJ32" s="291">
        <f t="shared" si="8"/>
        <v>452</v>
      </c>
      <c r="AK32" s="291">
        <f t="shared" si="9"/>
        <v>437.42857142857099</v>
      </c>
      <c r="AL32" s="56"/>
    </row>
    <row r="33" spans="2:38" x14ac:dyDescent="0.25">
      <c r="B33" s="43">
        <v>0.875</v>
      </c>
      <c r="C33" s="197">
        <f>IF($O$7=1,Values!C136,IF($O$7=2,Values!M136,Values!W136))</f>
        <v>299</v>
      </c>
      <c r="D33" s="198">
        <f>IF($O$7=1,Values!D136,IF($O$7=2,Values!N136,Values!X136))</f>
        <v>322</v>
      </c>
      <c r="E33" s="198">
        <f>IF($O$7=1,Values!E136,IF($O$7=2,Values!O136,Values!Y136))</f>
        <v>338</v>
      </c>
      <c r="F33" s="198">
        <f>IF($O$7=1,Values!F136,IF($O$7=2,Values!P136,Values!Z136))</f>
        <v>339</v>
      </c>
      <c r="G33" s="198">
        <f>IF($O$7=1,Values!G136,IF($O$7=2,Values!Q136,Values!AA136))</f>
        <v>372</v>
      </c>
      <c r="H33" s="198">
        <f>IF($O$7=1,Values!H136,IF($O$7=2,Values!R136,Values!AB136))</f>
        <v>349</v>
      </c>
      <c r="I33" s="199">
        <f>IF($O$7=1,Values!I136,IF($O$7=2,Values!S136,Values!AC136))</f>
        <v>313</v>
      </c>
      <c r="J33" s="199">
        <f>IF($O$7=1,Values!J136,IF($O$7=2,Values!T136,Values!AD136))</f>
        <v>334</v>
      </c>
      <c r="K33" s="199">
        <f>IF($O$7=1,Values!K136,IF($O$7=2,Values!U136,Values!AE136))</f>
        <v>333.14285714285717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299</v>
      </c>
      <c r="AD33" s="289">
        <f t="shared" si="2"/>
        <v>322</v>
      </c>
      <c r="AE33" s="289">
        <f t="shared" si="3"/>
        <v>338</v>
      </c>
      <c r="AF33" s="289">
        <f t="shared" si="4"/>
        <v>339</v>
      </c>
      <c r="AG33" s="289">
        <f t="shared" si="5"/>
        <v>372</v>
      </c>
      <c r="AH33" s="289">
        <f t="shared" si="6"/>
        <v>349</v>
      </c>
      <c r="AI33" s="289">
        <f t="shared" si="7"/>
        <v>313</v>
      </c>
      <c r="AJ33" s="291">
        <f t="shared" si="8"/>
        <v>334</v>
      </c>
      <c r="AK33" s="291">
        <f t="shared" si="9"/>
        <v>333.142857142857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215</v>
      </c>
      <c r="D34" s="198">
        <f>IF($O$7=1,Values!D137,IF($O$7=2,Values!N137,Values!X137))</f>
        <v>230</v>
      </c>
      <c r="E34" s="198">
        <f>IF($O$7=1,Values!E137,IF($O$7=2,Values!O137,Values!Y137))</f>
        <v>271</v>
      </c>
      <c r="F34" s="198">
        <f>IF($O$7=1,Values!F137,IF($O$7=2,Values!P137,Values!Z137))</f>
        <v>288</v>
      </c>
      <c r="G34" s="198">
        <f>IF($O$7=1,Values!G137,IF($O$7=2,Values!Q137,Values!AA137))</f>
        <v>296</v>
      </c>
      <c r="H34" s="198">
        <f>IF($O$7=1,Values!H137,IF($O$7=2,Values!R137,Values!AB137))</f>
        <v>311</v>
      </c>
      <c r="I34" s="199">
        <f>IF($O$7=1,Values!I137,IF($O$7=2,Values!S137,Values!AC137))</f>
        <v>187</v>
      </c>
      <c r="J34" s="199">
        <f>IF($O$7=1,Values!J137,IF($O$7=2,Values!T137,Values!AD137))</f>
        <v>260</v>
      </c>
      <c r="K34" s="199">
        <f>IF($O$7=1,Values!K137,IF($O$7=2,Values!U137,Values!AE137))</f>
        <v>256.85714285714283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215</v>
      </c>
      <c r="AD34" s="289">
        <f t="shared" si="2"/>
        <v>230</v>
      </c>
      <c r="AE34" s="289">
        <f t="shared" si="3"/>
        <v>271</v>
      </c>
      <c r="AF34" s="289">
        <f t="shared" si="4"/>
        <v>288</v>
      </c>
      <c r="AG34" s="289">
        <f t="shared" si="5"/>
        <v>296</v>
      </c>
      <c r="AH34" s="289">
        <f t="shared" si="6"/>
        <v>311</v>
      </c>
      <c r="AI34" s="289">
        <f t="shared" si="7"/>
        <v>187</v>
      </c>
      <c r="AJ34" s="291">
        <f t="shared" si="8"/>
        <v>260</v>
      </c>
      <c r="AK34" s="291">
        <f t="shared" si="9"/>
        <v>256.857142857143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101</v>
      </c>
      <c r="D35" s="198">
        <f>IF($O$7=1,Values!D138,IF($O$7=2,Values!N138,Values!X138))</f>
        <v>128</v>
      </c>
      <c r="E35" s="198">
        <f>IF($O$7=1,Values!E138,IF($O$7=2,Values!O138,Values!Y138))</f>
        <v>143</v>
      </c>
      <c r="F35" s="198">
        <f>IF($O$7=1,Values!F138,IF($O$7=2,Values!P138,Values!Z138))</f>
        <v>178</v>
      </c>
      <c r="G35" s="198">
        <f>IF($O$7=1,Values!G138,IF($O$7=2,Values!Q138,Values!AA138))</f>
        <v>237</v>
      </c>
      <c r="H35" s="198">
        <f>IF($O$7=1,Values!H138,IF($O$7=2,Values!R138,Values!AB138))</f>
        <v>252</v>
      </c>
      <c r="I35" s="199">
        <f>IF($O$7=1,Values!I138,IF($O$7=2,Values!S138,Values!AC138))</f>
        <v>112</v>
      </c>
      <c r="J35" s="199">
        <f>IF($O$7=1,Values!J138,IF($O$7=2,Values!T138,Values!AD138))</f>
        <v>157.4</v>
      </c>
      <c r="K35" s="199">
        <f>IF($O$7=1,Values!K138,IF($O$7=2,Values!U138,Values!AE138))</f>
        <v>164.42857142857142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101</v>
      </c>
      <c r="AD35" s="289">
        <f t="shared" si="2"/>
        <v>128</v>
      </c>
      <c r="AE35" s="289">
        <f t="shared" si="3"/>
        <v>143</v>
      </c>
      <c r="AF35" s="289">
        <f t="shared" si="4"/>
        <v>178</v>
      </c>
      <c r="AG35" s="289">
        <f t="shared" si="5"/>
        <v>237</v>
      </c>
      <c r="AH35" s="289">
        <f t="shared" si="6"/>
        <v>252</v>
      </c>
      <c r="AI35" s="289">
        <f t="shared" si="7"/>
        <v>112</v>
      </c>
      <c r="AJ35" s="291">
        <f t="shared" si="8"/>
        <v>157.4</v>
      </c>
      <c r="AK35" s="291">
        <f t="shared" si="9"/>
        <v>164.42857142857099</v>
      </c>
      <c r="AL35" s="56"/>
    </row>
    <row r="36" spans="2:38" x14ac:dyDescent="0.25">
      <c r="B36" s="338" t="s">
        <v>35</v>
      </c>
      <c r="C36" s="339">
        <f>IF($O$7=1,Values!C139,IF($O$7=2,Values!M139,Values!W139))</f>
        <v>10184</v>
      </c>
      <c r="D36" s="340">
        <f>IF($O$7=1,Values!D139,IF($O$7=2,Values!N139,Values!X139))</f>
        <v>10063</v>
      </c>
      <c r="E36" s="340">
        <f>IF($O$7=1,Values!E139,IF($O$7=2,Values!O139,Values!Y139))</f>
        <v>10130</v>
      </c>
      <c r="F36" s="340">
        <f>IF($O$7=1,Values!F139,IF($O$7=2,Values!P139,Values!Z139))</f>
        <v>10362</v>
      </c>
      <c r="G36" s="340">
        <f>IF($O$7=1,Values!G139,IF($O$7=2,Values!Q139,Values!AA139))</f>
        <v>10243</v>
      </c>
      <c r="H36" s="340">
        <f>IF($O$7=1,Values!H139,IF($O$7=2,Values!R139,Values!AB139))</f>
        <v>9788</v>
      </c>
      <c r="I36" s="341">
        <f>IF($O$7=1,Values!I139,IF($O$7=2,Values!S139,Values!AC139))</f>
        <v>8775</v>
      </c>
      <c r="J36" s="342">
        <f>IF($O$7=1,Values!J139,IF($O$7=2,Values!T139,Values!AD139))</f>
        <v>10196.4</v>
      </c>
      <c r="K36" s="342">
        <f>IF($O$7=1,Values!K139,IF($O$7=2,Values!U139,Values!AE139))</f>
        <v>9935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12046</v>
      </c>
      <c r="D37" s="347">
        <f>IF($O$7=1,Values!D140,IF($O$7=2,Values!N140,Values!X140))</f>
        <v>12067</v>
      </c>
      <c r="E37" s="347">
        <f>IF($O$7=1,Values!E140,IF($O$7=2,Values!O140,Values!Y140))</f>
        <v>12263</v>
      </c>
      <c r="F37" s="347">
        <f>IF($O$7=1,Values!F140,IF($O$7=2,Values!P140,Values!Z140))</f>
        <v>12358</v>
      </c>
      <c r="G37" s="347">
        <f>IF($O$7=1,Values!G140,IF($O$7=2,Values!Q140,Values!AA140))</f>
        <v>12428</v>
      </c>
      <c r="H37" s="347">
        <f>IF($O$7=1,Values!H140,IF($O$7=2,Values!R140,Values!AB140))</f>
        <v>11417</v>
      </c>
      <c r="I37" s="348">
        <f>IF($O$7=1,Values!I140,IF($O$7=2,Values!S140,Values!AC140))</f>
        <v>10130</v>
      </c>
      <c r="J37" s="349">
        <f>IF($O$7=1,Values!J140,IF($O$7=2,Values!T140,Values!AD140))</f>
        <v>12232.4</v>
      </c>
      <c r="K37" s="349">
        <f>IF($O$7=1,Values!K140,IF($O$7=2,Values!U140,Values!AE140))</f>
        <v>11815.571428571428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12362</v>
      </c>
      <c r="D38" s="352">
        <f>IF($O$7=1,Values!D141,IF($O$7=2,Values!N141,Values!X141))</f>
        <v>12425</v>
      </c>
      <c r="E38" s="352">
        <f>IF($O$7=1,Values!E141,IF($O$7=2,Values!O141,Values!Y141))</f>
        <v>12677</v>
      </c>
      <c r="F38" s="352">
        <f>IF($O$7=1,Values!F141,IF($O$7=2,Values!P141,Values!Z141))</f>
        <v>12824</v>
      </c>
      <c r="G38" s="352">
        <f>IF($O$7=1,Values!G141,IF($O$7=2,Values!Q141,Values!AA141))</f>
        <v>12961</v>
      </c>
      <c r="H38" s="352">
        <f>IF($O$7=1,Values!H141,IF($O$7=2,Values!R141,Values!AB141))</f>
        <v>11980</v>
      </c>
      <c r="I38" s="353">
        <f>IF($O$7=1,Values!I141,IF($O$7=2,Values!S141,Values!AC141))</f>
        <v>10429</v>
      </c>
      <c r="J38" s="354">
        <f>IF($O$7=1,Values!J141,IF($O$7=2,Values!T141,Values!AD141))</f>
        <v>12649.8</v>
      </c>
      <c r="K38" s="354">
        <f>IF($O$7=1,Values!K141,IF($O$7=2,Values!U141,Values!AE141))</f>
        <v>12236.857142857141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12815</v>
      </c>
      <c r="D39" s="357">
        <f>IF($O$7=1,Values!D142,IF($O$7=2,Values!N142,Values!X142))</f>
        <v>12894</v>
      </c>
      <c r="E39" s="357">
        <f>IF($O$7=1,Values!E142,IF($O$7=2,Values!O142,Values!Y142))</f>
        <v>13129</v>
      </c>
      <c r="F39" s="357">
        <f>IF($O$7=1,Values!F142,IF($O$7=2,Values!P142,Values!Z142))</f>
        <v>13276</v>
      </c>
      <c r="G39" s="357">
        <f>IF($O$7=1,Values!G142,IF($O$7=2,Values!Q142,Values!AA142))</f>
        <v>13485</v>
      </c>
      <c r="H39" s="357">
        <f>IF($O$7=1,Values!H142,IF($O$7=2,Values!R142,Values!AB142))</f>
        <v>12575</v>
      </c>
      <c r="I39" s="358">
        <f>IF($O$7=1,Values!I142,IF($O$7=2,Values!S142,Values!AC142))</f>
        <v>11036</v>
      </c>
      <c r="J39" s="359">
        <f>IF($O$7=1,Values!J142,IF($O$7=2,Values!T142,Values!AD142))</f>
        <v>13119.8</v>
      </c>
      <c r="K39" s="359">
        <f>IF($O$7=1,Values!K142,IF($O$7=2,Values!U142,Values!AE142))</f>
        <v>12744.285714285712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Southbound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33"/>
      <c r="V3" s="533"/>
      <c r="W3" s="533"/>
      <c r="X3" s="533"/>
      <c r="Y3" s="533"/>
      <c r="Z3" s="533"/>
      <c r="AA3" s="533"/>
      <c r="AB3" s="533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19 - London Rd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4"/>
      <c r="AB7" s="524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8" t="str">
        <f ca="1">OFFSET(BA1,AP4-1,0)</f>
        <v>Southbound</v>
      </c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20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1" t="s">
        <v>41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3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5" t="s">
        <v>4</v>
      </c>
      <c r="D15" s="526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20</v>
      </c>
      <c r="D17" s="324">
        <f ca="1">IFERROR(VALUE(0&amp;SUBSTITUTE(C17,"*","")),0)</f>
        <v>20</v>
      </c>
      <c r="E17" s="259">
        <f ca="1">OFFSET(Values!D149,($AO$4-1)*102,($AP$4-1)*14)</f>
        <v>1</v>
      </c>
      <c r="F17" s="260">
        <f ca="1">OFFSET(Values!E149,($AO$4-1)*102,($AP$4-1)*14)</f>
        <v>14</v>
      </c>
      <c r="G17" s="260">
        <f ca="1">OFFSET(Values!F149,($AO$4-1)*102,($AP$4-1)*14)</f>
        <v>0</v>
      </c>
      <c r="H17" s="260">
        <f ca="1">OFFSET(Values!G149,($AO$4-1)*102,($AP$4-1)*14)</f>
        <v>3</v>
      </c>
      <c r="I17" s="260">
        <f ca="1">OFFSET(Values!H149,($AO$4-1)*102,($AP$4-1)*14)</f>
        <v>1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1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19</v>
      </c>
      <c r="D18" s="325">
        <f t="shared" ref="D18:D81" ca="1" si="0">IFERROR(VALUE(0&amp;SUBSTITUTE(C18,"*","")),0)</f>
        <v>19</v>
      </c>
      <c r="E18" s="262">
        <f ca="1">OFFSET(Values!D150,($AO$4-1)*102,($AP$4-1)*14)</f>
        <v>0</v>
      </c>
      <c r="F18" s="262">
        <f ca="1">OFFSET(Values!E150,($AO$4-1)*102,($AP$4-1)*14)</f>
        <v>15</v>
      </c>
      <c r="G18" s="262">
        <f ca="1">OFFSET(Values!F150,($AO$4-1)*102,($AP$4-1)*14)</f>
        <v>0</v>
      </c>
      <c r="H18" s="262">
        <f ca="1">OFFSET(Values!G150,($AO$4-1)*102,($AP$4-1)*14)</f>
        <v>2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2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21</v>
      </c>
      <c r="D19" s="325">
        <f t="shared" ca="1" si="0"/>
        <v>21</v>
      </c>
      <c r="E19" s="262">
        <f ca="1">OFFSET(Values!D151,($AO$4-1)*102,($AP$4-1)*14)</f>
        <v>0</v>
      </c>
      <c r="F19" s="262">
        <f ca="1">OFFSET(Values!E151,($AO$4-1)*102,($AP$4-1)*14)</f>
        <v>18</v>
      </c>
      <c r="G19" s="262">
        <f ca="1">OFFSET(Values!F151,($AO$4-1)*102,($AP$4-1)*14)</f>
        <v>0</v>
      </c>
      <c r="H19" s="262">
        <f ca="1">OFFSET(Values!G151,($AO$4-1)*102,($AP$4-1)*14)</f>
        <v>3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11</v>
      </c>
      <c r="D20" s="325">
        <f t="shared" ca="1" si="0"/>
        <v>11</v>
      </c>
      <c r="E20" s="262">
        <f ca="1">OFFSET(Values!D152,($AO$4-1)*102,($AP$4-1)*14)</f>
        <v>0</v>
      </c>
      <c r="F20" s="262">
        <f ca="1">OFFSET(Values!E152,($AO$4-1)*102,($AP$4-1)*14)</f>
        <v>9</v>
      </c>
      <c r="G20" s="262">
        <f ca="1">OFFSET(Values!F152,($AO$4-1)*102,($AP$4-1)*14)</f>
        <v>0</v>
      </c>
      <c r="H20" s="262">
        <f ca="1">OFFSET(Values!G152,($AO$4-1)*102,($AP$4-1)*14)</f>
        <v>1</v>
      </c>
      <c r="I20" s="262">
        <f ca="1">OFFSET(Values!H152,($AO$4-1)*102,($AP$4-1)*14)</f>
        <v>1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16</v>
      </c>
      <c r="D21" s="325">
        <f t="shared" ca="1" si="0"/>
        <v>16</v>
      </c>
      <c r="E21" s="262">
        <f ca="1">OFFSET(Values!D153,($AO$4-1)*102,($AP$4-1)*14)</f>
        <v>0</v>
      </c>
      <c r="F21" s="262">
        <f ca="1">OFFSET(Values!E153,($AO$4-1)*102,($AP$4-1)*14)</f>
        <v>13</v>
      </c>
      <c r="G21" s="262">
        <f ca="1">OFFSET(Values!F153,($AO$4-1)*102,($AP$4-1)*14)</f>
        <v>0</v>
      </c>
      <c r="H21" s="262">
        <f ca="1">OFFSET(Values!G153,($AO$4-1)*102,($AP$4-1)*14)</f>
        <v>1</v>
      </c>
      <c r="I21" s="262">
        <f ca="1">OFFSET(Values!H153,($AO$4-1)*102,($AP$4-1)*14)</f>
        <v>1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1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12</v>
      </c>
      <c r="D22" s="325">
        <f t="shared" ca="1" si="0"/>
        <v>12</v>
      </c>
      <c r="E22" s="262">
        <f ca="1">OFFSET(Values!D154,($AO$4-1)*102,($AP$4-1)*14)</f>
        <v>0</v>
      </c>
      <c r="F22" s="262">
        <f ca="1">OFFSET(Values!E154,($AO$4-1)*102,($AP$4-1)*14)</f>
        <v>8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1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1</v>
      </c>
      <c r="N22" s="262">
        <f ca="1">OFFSET(Values!M154,($AO$4-1)*102,($AP$4-1)*14)</f>
        <v>2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11</v>
      </c>
      <c r="D23" s="325">
        <f t="shared" ca="1" si="0"/>
        <v>11</v>
      </c>
      <c r="E23" s="262">
        <f ca="1">OFFSET(Values!D155,($AO$4-1)*102,($AP$4-1)*14)</f>
        <v>0</v>
      </c>
      <c r="F23" s="262">
        <f ca="1">OFFSET(Values!E155,($AO$4-1)*102,($AP$4-1)*14)</f>
        <v>8</v>
      </c>
      <c r="G23" s="262">
        <f ca="1">OFFSET(Values!F155,($AO$4-1)*102,($AP$4-1)*14)</f>
        <v>0</v>
      </c>
      <c r="H23" s="262">
        <f ca="1">OFFSET(Values!G155,($AO$4-1)*102,($AP$4-1)*14)</f>
        <v>1</v>
      </c>
      <c r="I23" s="262">
        <f ca="1">OFFSET(Values!H155,($AO$4-1)*102,($AP$4-1)*14)</f>
        <v>1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1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9</v>
      </c>
      <c r="D24" s="325">
        <f t="shared" ca="1" si="0"/>
        <v>9</v>
      </c>
      <c r="E24" s="262">
        <f ca="1">OFFSET(Values!D156,($AO$4-1)*102,($AP$4-1)*14)</f>
        <v>0</v>
      </c>
      <c r="F24" s="262">
        <f ca="1">OFFSET(Values!E156,($AO$4-1)*102,($AP$4-1)*14)</f>
        <v>8</v>
      </c>
      <c r="G24" s="262">
        <f ca="1">OFFSET(Values!F156,($AO$4-1)*102,($AP$4-1)*14)</f>
        <v>0</v>
      </c>
      <c r="H24" s="262">
        <f ca="1">OFFSET(Values!G156,($AO$4-1)*102,($AP$4-1)*14)</f>
        <v>1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11</v>
      </c>
      <c r="D25" s="325">
        <f t="shared" ca="1" si="0"/>
        <v>11</v>
      </c>
      <c r="E25" s="262">
        <f ca="1">OFFSET(Values!D157,($AO$4-1)*102,($AP$4-1)*14)</f>
        <v>0</v>
      </c>
      <c r="F25" s="262">
        <f ca="1">OFFSET(Values!E157,($AO$4-1)*102,($AP$4-1)*14)</f>
        <v>10</v>
      </c>
      <c r="G25" s="262">
        <f ca="1">OFFSET(Values!F157,($AO$4-1)*102,($AP$4-1)*14)</f>
        <v>0</v>
      </c>
      <c r="H25" s="262">
        <f ca="1">OFFSET(Values!G157,($AO$4-1)*102,($AP$4-1)*14)</f>
        <v>1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5</v>
      </c>
      <c r="D26" s="325">
        <f t="shared" ca="1" si="0"/>
        <v>5</v>
      </c>
      <c r="E26" s="262">
        <f ca="1">OFFSET(Values!D158,($AO$4-1)*102,($AP$4-1)*14)</f>
        <v>0</v>
      </c>
      <c r="F26" s="262">
        <f ca="1">OFFSET(Values!E158,($AO$4-1)*102,($AP$4-1)*14)</f>
        <v>2</v>
      </c>
      <c r="G26" s="262">
        <f ca="1">OFFSET(Values!F158,($AO$4-1)*102,($AP$4-1)*14)</f>
        <v>0</v>
      </c>
      <c r="H26" s="262">
        <f ca="1">OFFSET(Values!G158,($AO$4-1)*102,($AP$4-1)*14)</f>
        <v>2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1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4</v>
      </c>
      <c r="D27" s="325">
        <f t="shared" ca="1" si="0"/>
        <v>4</v>
      </c>
      <c r="E27" s="262">
        <f ca="1">OFFSET(Values!D159,($AO$4-1)*102,($AP$4-1)*14)</f>
        <v>0</v>
      </c>
      <c r="F27" s="262">
        <f ca="1">OFFSET(Values!E159,($AO$4-1)*102,($AP$4-1)*14)</f>
        <v>4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7</v>
      </c>
      <c r="D28" s="325">
        <f t="shared" ca="1" si="0"/>
        <v>7</v>
      </c>
      <c r="E28" s="262">
        <f ca="1">OFFSET(Values!D160,($AO$4-1)*102,($AP$4-1)*14)</f>
        <v>0</v>
      </c>
      <c r="F28" s="262">
        <f ca="1">OFFSET(Values!E160,($AO$4-1)*102,($AP$4-1)*14)</f>
        <v>6</v>
      </c>
      <c r="G28" s="262">
        <f ca="1">OFFSET(Values!F160,($AO$4-1)*102,($AP$4-1)*14)</f>
        <v>0</v>
      </c>
      <c r="H28" s="262">
        <f ca="1">OFFSET(Values!G160,($AO$4-1)*102,($AP$4-1)*14)</f>
        <v>1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6</v>
      </c>
      <c r="D29" s="325">
        <f t="shared" ca="1" si="0"/>
        <v>6</v>
      </c>
      <c r="E29" s="262">
        <f ca="1">OFFSET(Values!D161,($AO$4-1)*102,($AP$4-1)*14)</f>
        <v>0</v>
      </c>
      <c r="F29" s="262">
        <f ca="1">OFFSET(Values!E161,($AO$4-1)*102,($AP$4-1)*14)</f>
        <v>4</v>
      </c>
      <c r="G29" s="262">
        <f ca="1">OFFSET(Values!F161,($AO$4-1)*102,($AP$4-1)*14)</f>
        <v>0</v>
      </c>
      <c r="H29" s="262">
        <f ca="1">OFFSET(Values!G161,($AO$4-1)*102,($AP$4-1)*14)</f>
        <v>1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1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11</v>
      </c>
      <c r="D30" s="325">
        <f t="shared" ca="1" si="0"/>
        <v>11</v>
      </c>
      <c r="E30" s="262">
        <f ca="1">OFFSET(Values!D162,($AO$4-1)*102,($AP$4-1)*14)</f>
        <v>0</v>
      </c>
      <c r="F30" s="262">
        <f ca="1">OFFSET(Values!E162,($AO$4-1)*102,($AP$4-1)*14)</f>
        <v>6</v>
      </c>
      <c r="G30" s="262">
        <f ca="1">OFFSET(Values!F162,($AO$4-1)*102,($AP$4-1)*14)</f>
        <v>0</v>
      </c>
      <c r="H30" s="262">
        <f ca="1">OFFSET(Values!G162,($AO$4-1)*102,($AP$4-1)*14)</f>
        <v>1</v>
      </c>
      <c r="I30" s="262">
        <f ca="1">OFFSET(Values!H162,($AO$4-1)*102,($AP$4-1)*14)</f>
        <v>2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1</v>
      </c>
      <c r="N30" s="262">
        <f ca="1">OFFSET(Values!M162,($AO$4-1)*102,($AP$4-1)*14)</f>
        <v>1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10</v>
      </c>
      <c r="D31" s="325">
        <f t="shared" ca="1" si="0"/>
        <v>10</v>
      </c>
      <c r="E31" s="262">
        <f ca="1">OFFSET(Values!D163,($AO$4-1)*102,($AP$4-1)*14)</f>
        <v>0</v>
      </c>
      <c r="F31" s="262">
        <f ca="1">OFFSET(Values!E163,($AO$4-1)*102,($AP$4-1)*14)</f>
        <v>6</v>
      </c>
      <c r="G31" s="262">
        <f ca="1">OFFSET(Values!F163,($AO$4-1)*102,($AP$4-1)*14)</f>
        <v>0</v>
      </c>
      <c r="H31" s="262">
        <f ca="1">OFFSET(Values!G163,($AO$4-1)*102,($AP$4-1)*14)</f>
        <v>3</v>
      </c>
      <c r="I31" s="262">
        <f ca="1">OFFSET(Values!H163,($AO$4-1)*102,($AP$4-1)*14)</f>
        <v>1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15</v>
      </c>
      <c r="D32" s="325">
        <f t="shared" ca="1" si="0"/>
        <v>15</v>
      </c>
      <c r="E32" s="262">
        <f ca="1">OFFSET(Values!D164,($AO$4-1)*102,($AP$4-1)*14)</f>
        <v>0</v>
      </c>
      <c r="F32" s="262">
        <f ca="1">OFFSET(Values!E164,($AO$4-1)*102,($AP$4-1)*14)</f>
        <v>10</v>
      </c>
      <c r="G32" s="262">
        <f ca="1">OFFSET(Values!F164,($AO$4-1)*102,($AP$4-1)*14)</f>
        <v>0</v>
      </c>
      <c r="H32" s="262">
        <f ca="1">OFFSET(Values!G164,($AO$4-1)*102,($AP$4-1)*14)</f>
        <v>3</v>
      </c>
      <c r="I32" s="262">
        <f ca="1">OFFSET(Values!H164,($AO$4-1)*102,($AP$4-1)*14)</f>
        <v>2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11</v>
      </c>
      <c r="D33" s="325">
        <f t="shared" ca="1" si="0"/>
        <v>11</v>
      </c>
      <c r="E33" s="262">
        <f ca="1">OFFSET(Values!D165,($AO$4-1)*102,($AP$4-1)*14)</f>
        <v>1</v>
      </c>
      <c r="F33" s="262">
        <f ca="1">OFFSET(Values!E165,($AO$4-1)*102,($AP$4-1)*14)</f>
        <v>7</v>
      </c>
      <c r="G33" s="262">
        <f ca="1">OFFSET(Values!F165,($AO$4-1)*102,($AP$4-1)*14)</f>
        <v>0</v>
      </c>
      <c r="H33" s="262">
        <f ca="1">OFFSET(Values!G165,($AO$4-1)*102,($AP$4-1)*14)</f>
        <v>1</v>
      </c>
      <c r="I33" s="262">
        <f ca="1">OFFSET(Values!H165,($AO$4-1)*102,($AP$4-1)*14)</f>
        <v>1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1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11</v>
      </c>
      <c r="D34" s="325">
        <f t="shared" ca="1" si="0"/>
        <v>11</v>
      </c>
      <c r="E34" s="262">
        <f ca="1">OFFSET(Values!D166,($AO$4-1)*102,($AP$4-1)*14)</f>
        <v>0</v>
      </c>
      <c r="F34" s="262">
        <f ca="1">OFFSET(Values!E166,($AO$4-1)*102,($AP$4-1)*14)</f>
        <v>7</v>
      </c>
      <c r="G34" s="262">
        <f ca="1">OFFSET(Values!F166,($AO$4-1)*102,($AP$4-1)*14)</f>
        <v>0</v>
      </c>
      <c r="H34" s="262">
        <f ca="1">OFFSET(Values!G166,($AO$4-1)*102,($AP$4-1)*14)</f>
        <v>1</v>
      </c>
      <c r="I34" s="262">
        <f ca="1">OFFSET(Values!H166,($AO$4-1)*102,($AP$4-1)*14)</f>
        <v>1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2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26</v>
      </c>
      <c r="D35" s="325">
        <f t="shared" ca="1" si="0"/>
        <v>26</v>
      </c>
      <c r="E35" s="262">
        <f ca="1">OFFSET(Values!D167,($AO$4-1)*102,($AP$4-1)*14)</f>
        <v>1</v>
      </c>
      <c r="F35" s="262">
        <f ca="1">OFFSET(Values!E167,($AO$4-1)*102,($AP$4-1)*14)</f>
        <v>20</v>
      </c>
      <c r="G35" s="262">
        <f ca="1">OFFSET(Values!F167,($AO$4-1)*102,($AP$4-1)*14)</f>
        <v>0</v>
      </c>
      <c r="H35" s="262">
        <f ca="1">OFFSET(Values!G167,($AO$4-1)*102,($AP$4-1)*14)</f>
        <v>4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1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25</v>
      </c>
      <c r="D36" s="325">
        <f t="shared" ca="1" si="0"/>
        <v>25</v>
      </c>
      <c r="E36" s="262">
        <f ca="1">OFFSET(Values!D168,($AO$4-1)*102,($AP$4-1)*14)</f>
        <v>0</v>
      </c>
      <c r="F36" s="262">
        <f ca="1">OFFSET(Values!E168,($AO$4-1)*102,($AP$4-1)*14)</f>
        <v>17</v>
      </c>
      <c r="G36" s="262">
        <f ca="1">OFFSET(Values!F168,($AO$4-1)*102,($AP$4-1)*14)</f>
        <v>0</v>
      </c>
      <c r="H36" s="262">
        <f ca="1">OFFSET(Values!G168,($AO$4-1)*102,($AP$4-1)*14)</f>
        <v>4</v>
      </c>
      <c r="I36" s="262">
        <f ca="1">OFFSET(Values!H168,($AO$4-1)*102,($AP$4-1)*14)</f>
        <v>1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1</v>
      </c>
      <c r="N36" s="262">
        <f ca="1">OFFSET(Values!M168,($AO$4-1)*102,($AP$4-1)*14)</f>
        <v>2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33</v>
      </c>
      <c r="D37" s="325">
        <f t="shared" ca="1" si="0"/>
        <v>33</v>
      </c>
      <c r="E37" s="262">
        <f ca="1">OFFSET(Values!D169,($AO$4-1)*102,($AP$4-1)*14)</f>
        <v>1</v>
      </c>
      <c r="F37" s="262">
        <f ca="1">OFFSET(Values!E169,($AO$4-1)*102,($AP$4-1)*14)</f>
        <v>25</v>
      </c>
      <c r="G37" s="262">
        <f ca="1">OFFSET(Values!F169,($AO$4-1)*102,($AP$4-1)*14)</f>
        <v>0</v>
      </c>
      <c r="H37" s="262">
        <f ca="1">OFFSET(Values!G169,($AO$4-1)*102,($AP$4-1)*14)</f>
        <v>4</v>
      </c>
      <c r="I37" s="262">
        <f ca="1">OFFSET(Values!H169,($AO$4-1)*102,($AP$4-1)*14)</f>
        <v>2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1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40</v>
      </c>
      <c r="D38" s="325">
        <f t="shared" ca="1" si="0"/>
        <v>40</v>
      </c>
      <c r="E38" s="262">
        <f ca="1">OFFSET(Values!D170,($AO$4-1)*102,($AP$4-1)*14)</f>
        <v>3</v>
      </c>
      <c r="F38" s="262">
        <f ca="1">OFFSET(Values!E170,($AO$4-1)*102,($AP$4-1)*14)</f>
        <v>22</v>
      </c>
      <c r="G38" s="262">
        <f ca="1">OFFSET(Values!F170,($AO$4-1)*102,($AP$4-1)*14)</f>
        <v>0</v>
      </c>
      <c r="H38" s="262">
        <f ca="1">OFFSET(Values!G170,($AO$4-1)*102,($AP$4-1)*14)</f>
        <v>7</v>
      </c>
      <c r="I38" s="262">
        <f ca="1">OFFSET(Values!H170,($AO$4-1)*102,($AP$4-1)*14)</f>
        <v>3</v>
      </c>
      <c r="J38" s="262">
        <f ca="1">OFFSET(Values!I170,($AO$4-1)*102,($AP$4-1)*14)</f>
        <v>0</v>
      </c>
      <c r="K38" s="262">
        <f ca="1">OFFSET(Values!J170,($AO$4-1)*102,($AP$4-1)*14)</f>
        <v>1</v>
      </c>
      <c r="L38" s="262">
        <f ca="1">OFFSET(Values!K170,($AO$4-1)*102,($AP$4-1)*14)</f>
        <v>0</v>
      </c>
      <c r="M38" s="262">
        <f ca="1">OFFSET(Values!L170,($AO$4-1)*102,($AP$4-1)*14)</f>
        <v>2</v>
      </c>
      <c r="N38" s="262">
        <f ca="1">OFFSET(Values!M170,($AO$4-1)*102,($AP$4-1)*14)</f>
        <v>2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42</v>
      </c>
      <c r="D39" s="325">
        <f t="shared" ca="1" si="0"/>
        <v>42</v>
      </c>
      <c r="E39" s="262">
        <f ca="1">OFFSET(Values!D171,($AO$4-1)*102,($AP$4-1)*14)</f>
        <v>1</v>
      </c>
      <c r="F39" s="262">
        <f ca="1">OFFSET(Values!E171,($AO$4-1)*102,($AP$4-1)*14)</f>
        <v>29</v>
      </c>
      <c r="G39" s="262">
        <f ca="1">OFFSET(Values!F171,($AO$4-1)*102,($AP$4-1)*14)</f>
        <v>0</v>
      </c>
      <c r="H39" s="262">
        <f ca="1">OFFSET(Values!G171,($AO$4-1)*102,($AP$4-1)*14)</f>
        <v>10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2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77</v>
      </c>
      <c r="D40" s="325">
        <f t="shared" ca="1" si="0"/>
        <v>77</v>
      </c>
      <c r="E40" s="262">
        <f ca="1">OFFSET(Values!D172,($AO$4-1)*102,($AP$4-1)*14)</f>
        <v>3</v>
      </c>
      <c r="F40" s="262">
        <f ca="1">OFFSET(Values!E172,($AO$4-1)*102,($AP$4-1)*14)</f>
        <v>61</v>
      </c>
      <c r="G40" s="262">
        <f ca="1">OFFSET(Values!F172,($AO$4-1)*102,($AP$4-1)*14)</f>
        <v>0</v>
      </c>
      <c r="H40" s="262">
        <f ca="1">OFFSET(Values!G172,($AO$4-1)*102,($AP$4-1)*14)</f>
        <v>6</v>
      </c>
      <c r="I40" s="262">
        <f ca="1">OFFSET(Values!H172,($AO$4-1)*102,($AP$4-1)*14)</f>
        <v>2</v>
      </c>
      <c r="J40" s="262">
        <f ca="1">OFFSET(Values!I172,($AO$4-1)*102,($AP$4-1)*14)</f>
        <v>1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3</v>
      </c>
      <c r="N40" s="262">
        <f ca="1">OFFSET(Values!M172,($AO$4-1)*102,($AP$4-1)*14)</f>
        <v>1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56</v>
      </c>
      <c r="D41" s="325">
        <f t="shared" ca="1" si="0"/>
        <v>56</v>
      </c>
      <c r="E41" s="268">
        <f ca="1">OFFSET(Values!D173,($AO$4-1)*102,($AP$4-1)*14)</f>
        <v>1</v>
      </c>
      <c r="F41" s="262">
        <f ca="1">OFFSET(Values!E173,($AO$4-1)*102,($AP$4-1)*14)</f>
        <v>46</v>
      </c>
      <c r="G41" s="262">
        <f ca="1">OFFSET(Values!F173,($AO$4-1)*102,($AP$4-1)*14)</f>
        <v>0</v>
      </c>
      <c r="H41" s="262">
        <f ca="1">OFFSET(Values!G173,($AO$4-1)*102,($AP$4-1)*14)</f>
        <v>4</v>
      </c>
      <c r="I41" s="262">
        <f ca="1">OFFSET(Values!H173,($AO$4-1)*102,($AP$4-1)*14)</f>
        <v>2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2</v>
      </c>
      <c r="N41" s="262">
        <f ca="1">OFFSET(Values!M173,($AO$4-1)*102,($AP$4-1)*14)</f>
        <v>1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128</v>
      </c>
      <c r="D42" s="325">
        <f t="shared" ca="1" si="0"/>
        <v>128</v>
      </c>
      <c r="E42" s="262">
        <f ca="1">OFFSET(Values!D174,($AO$4-1)*102,($AP$4-1)*14)</f>
        <v>3</v>
      </c>
      <c r="F42" s="262">
        <f ca="1">OFFSET(Values!E174,($AO$4-1)*102,($AP$4-1)*14)</f>
        <v>109</v>
      </c>
      <c r="G42" s="262">
        <f ca="1">OFFSET(Values!F174,($AO$4-1)*102,($AP$4-1)*14)</f>
        <v>0</v>
      </c>
      <c r="H42" s="262">
        <f ca="1">OFFSET(Values!G174,($AO$4-1)*102,($AP$4-1)*14)</f>
        <v>10</v>
      </c>
      <c r="I42" s="262">
        <f ca="1">OFFSET(Values!H174,($AO$4-1)*102,($AP$4-1)*14)</f>
        <v>2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2</v>
      </c>
      <c r="M42" s="262">
        <f ca="1">OFFSET(Values!L174,($AO$4-1)*102,($AP$4-1)*14)</f>
        <v>2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143</v>
      </c>
      <c r="D43" s="325">
        <f t="shared" ca="1" si="0"/>
        <v>143</v>
      </c>
      <c r="E43" s="262">
        <f ca="1">OFFSET(Values!D175,($AO$4-1)*102,($AP$4-1)*14)</f>
        <v>3</v>
      </c>
      <c r="F43" s="262">
        <f ca="1">OFFSET(Values!E175,($AO$4-1)*102,($AP$4-1)*14)</f>
        <v>123</v>
      </c>
      <c r="G43" s="262">
        <f ca="1">OFFSET(Values!F175,($AO$4-1)*102,($AP$4-1)*14)</f>
        <v>0</v>
      </c>
      <c r="H43" s="262">
        <f ca="1">OFFSET(Values!G175,($AO$4-1)*102,($AP$4-1)*14)</f>
        <v>15</v>
      </c>
      <c r="I43" s="262">
        <f ca="1">OFFSET(Values!H175,($AO$4-1)*102,($AP$4-1)*14)</f>
        <v>2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200</v>
      </c>
      <c r="D44" s="325">
        <f t="shared" ca="1" si="0"/>
        <v>200</v>
      </c>
      <c r="E44" s="262">
        <f ca="1">OFFSET(Values!D176,($AO$4-1)*102,($AP$4-1)*14)</f>
        <v>6</v>
      </c>
      <c r="F44" s="262">
        <f ca="1">OFFSET(Values!E176,($AO$4-1)*102,($AP$4-1)*14)</f>
        <v>151</v>
      </c>
      <c r="G44" s="262">
        <f ca="1">OFFSET(Values!F176,($AO$4-1)*102,($AP$4-1)*14)</f>
        <v>3</v>
      </c>
      <c r="H44" s="262">
        <f ca="1">OFFSET(Values!G176,($AO$4-1)*102,($AP$4-1)*14)</f>
        <v>28</v>
      </c>
      <c r="I44" s="262">
        <f ca="1">OFFSET(Values!H176,($AO$4-1)*102,($AP$4-1)*14)</f>
        <v>3</v>
      </c>
      <c r="J44" s="262">
        <f ca="1">OFFSET(Values!I176,($AO$4-1)*102,($AP$4-1)*14)</f>
        <v>4</v>
      </c>
      <c r="K44" s="262">
        <f ca="1">OFFSET(Values!J176,($AO$4-1)*102,($AP$4-1)*14)</f>
        <v>0</v>
      </c>
      <c r="L44" s="262">
        <f ca="1">OFFSET(Values!K176,($AO$4-1)*102,($AP$4-1)*14)</f>
        <v>1</v>
      </c>
      <c r="M44" s="262">
        <f ca="1">OFFSET(Values!L176,($AO$4-1)*102,($AP$4-1)*14)</f>
        <v>1</v>
      </c>
      <c r="N44" s="262">
        <f ca="1">OFFSET(Values!M176,($AO$4-1)*102,($AP$4-1)*14)</f>
        <v>3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258</v>
      </c>
      <c r="D45" s="325">
        <f t="shared" ca="1" si="0"/>
        <v>258</v>
      </c>
      <c r="E45" s="262">
        <f ca="1">OFFSET(Values!D177,($AO$4-1)*102,($AP$4-1)*14)</f>
        <v>5</v>
      </c>
      <c r="F45" s="262">
        <f ca="1">OFFSET(Values!E177,($AO$4-1)*102,($AP$4-1)*14)</f>
        <v>229</v>
      </c>
      <c r="G45" s="262">
        <f ca="1">OFFSET(Values!F177,($AO$4-1)*102,($AP$4-1)*14)</f>
        <v>0</v>
      </c>
      <c r="H45" s="262">
        <f ca="1">OFFSET(Values!G177,($AO$4-1)*102,($AP$4-1)*14)</f>
        <v>18</v>
      </c>
      <c r="I45" s="262">
        <f ca="1">OFFSET(Values!H177,($AO$4-1)*102,($AP$4-1)*14)</f>
        <v>0</v>
      </c>
      <c r="J45" s="262">
        <f ca="1">OFFSET(Values!I177,($AO$4-1)*102,($AP$4-1)*14)</f>
        <v>2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2</v>
      </c>
      <c r="N45" s="262">
        <f ca="1">OFFSET(Values!M177,($AO$4-1)*102,($AP$4-1)*14)</f>
        <v>2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260</v>
      </c>
      <c r="D46" s="325">
        <f t="shared" ca="1" si="0"/>
        <v>260</v>
      </c>
      <c r="E46" s="262">
        <f ca="1">OFFSET(Values!D178,($AO$4-1)*102,($AP$4-1)*14)</f>
        <v>7</v>
      </c>
      <c r="F46" s="262">
        <f ca="1">OFFSET(Values!E178,($AO$4-1)*102,($AP$4-1)*14)</f>
        <v>219</v>
      </c>
      <c r="G46" s="262">
        <f ca="1">OFFSET(Values!F178,($AO$4-1)*102,($AP$4-1)*14)</f>
        <v>5</v>
      </c>
      <c r="H46" s="262">
        <f ca="1">OFFSET(Values!G178,($AO$4-1)*102,($AP$4-1)*14)</f>
        <v>21</v>
      </c>
      <c r="I46" s="262">
        <f ca="1">OFFSET(Values!H178,($AO$4-1)*102,($AP$4-1)*14)</f>
        <v>4</v>
      </c>
      <c r="J46" s="262">
        <f ca="1">OFFSET(Values!I178,($AO$4-1)*102,($AP$4-1)*14)</f>
        <v>4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19">
        <f ca="1">OFFSET(Values!C179,($AO$4-1)*102,($AP$4-1)*14)</f>
        <v>241</v>
      </c>
      <c r="D47" s="325">
        <f t="shared" ca="1" si="0"/>
        <v>241</v>
      </c>
      <c r="E47" s="262">
        <f ca="1">OFFSET(Values!D179,($AO$4-1)*102,($AP$4-1)*14)</f>
        <v>8</v>
      </c>
      <c r="F47" s="262">
        <f ca="1">OFFSET(Values!E179,($AO$4-1)*102,($AP$4-1)*14)</f>
        <v>210</v>
      </c>
      <c r="G47" s="262">
        <f ca="1">OFFSET(Values!F179,($AO$4-1)*102,($AP$4-1)*14)</f>
        <v>2</v>
      </c>
      <c r="H47" s="262">
        <f ca="1">OFFSET(Values!G179,($AO$4-1)*102,($AP$4-1)*14)</f>
        <v>10</v>
      </c>
      <c r="I47" s="262">
        <f ca="1">OFFSET(Values!H179,($AO$4-1)*102,($AP$4-1)*14)</f>
        <v>4</v>
      </c>
      <c r="J47" s="262">
        <f ca="1">OFFSET(Values!I179,($AO$4-1)*102,($AP$4-1)*14)</f>
        <v>3</v>
      </c>
      <c r="K47" s="262">
        <f ca="1">OFFSET(Values!J179,($AO$4-1)*102,($AP$4-1)*14)</f>
        <v>1</v>
      </c>
      <c r="L47" s="262">
        <f ca="1">OFFSET(Values!K179,($AO$4-1)*102,($AP$4-1)*14)</f>
        <v>0</v>
      </c>
      <c r="M47" s="262">
        <f ca="1">OFFSET(Values!L179,($AO$4-1)*102,($AP$4-1)*14)</f>
        <v>2</v>
      </c>
      <c r="N47" s="262">
        <f ca="1">OFFSET(Values!M179,($AO$4-1)*102,($AP$4-1)*14)</f>
        <v>1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19">
        <f ca="1">OFFSET(Values!C180,($AO$4-1)*102,($AP$4-1)*14)</f>
        <v>205</v>
      </c>
      <c r="D48" s="325">
        <f t="shared" ca="1" si="0"/>
        <v>205</v>
      </c>
      <c r="E48" s="262">
        <f ca="1">OFFSET(Values!D180,($AO$4-1)*102,($AP$4-1)*14)</f>
        <v>11</v>
      </c>
      <c r="F48" s="262">
        <f ca="1">OFFSET(Values!E180,($AO$4-1)*102,($AP$4-1)*14)</f>
        <v>167</v>
      </c>
      <c r="G48" s="262">
        <f ca="1">OFFSET(Values!F180,($AO$4-1)*102,($AP$4-1)*14)</f>
        <v>6</v>
      </c>
      <c r="H48" s="262">
        <f ca="1">OFFSET(Values!G180,($AO$4-1)*102,($AP$4-1)*14)</f>
        <v>17</v>
      </c>
      <c r="I48" s="262">
        <f ca="1">OFFSET(Values!H180,($AO$4-1)*102,($AP$4-1)*14)</f>
        <v>2</v>
      </c>
      <c r="J48" s="262">
        <f ca="1">OFFSET(Values!I180,($AO$4-1)*102,($AP$4-1)*14)</f>
        <v>0</v>
      </c>
      <c r="K48" s="262">
        <f ca="1">OFFSET(Values!J180,($AO$4-1)*102,($AP$4-1)*14)</f>
        <v>1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1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19">
        <f ca="1">OFFSET(Values!C181,($AO$4-1)*102,($AP$4-1)*14)</f>
        <v>157</v>
      </c>
      <c r="D49" s="325">
        <f t="shared" ca="1" si="0"/>
        <v>157</v>
      </c>
      <c r="E49" s="262">
        <f ca="1">OFFSET(Values!D181,($AO$4-1)*102,($AP$4-1)*14)</f>
        <v>4</v>
      </c>
      <c r="F49" s="262">
        <f ca="1">OFFSET(Values!E181,($AO$4-1)*102,($AP$4-1)*14)</f>
        <v>139</v>
      </c>
      <c r="G49" s="262">
        <f ca="1">OFFSET(Values!F181,($AO$4-1)*102,($AP$4-1)*14)</f>
        <v>1</v>
      </c>
      <c r="H49" s="262">
        <f ca="1">OFFSET(Values!G181,($AO$4-1)*102,($AP$4-1)*14)</f>
        <v>10</v>
      </c>
      <c r="I49" s="262">
        <f ca="1">OFFSET(Values!H181,($AO$4-1)*102,($AP$4-1)*14)</f>
        <v>2</v>
      </c>
      <c r="J49" s="262">
        <f ca="1">OFFSET(Values!I181,($AO$4-1)*102,($AP$4-1)*14)</f>
        <v>1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19">
        <f ca="1">OFFSET(Values!C182,($AO$4-1)*102,($AP$4-1)*14)</f>
        <v>191</v>
      </c>
      <c r="D50" s="325">
        <f t="shared" ca="1" si="0"/>
        <v>191</v>
      </c>
      <c r="E50" s="262">
        <f ca="1">OFFSET(Values!D182,($AO$4-1)*102,($AP$4-1)*14)</f>
        <v>15</v>
      </c>
      <c r="F50" s="262">
        <f ca="1">OFFSET(Values!E182,($AO$4-1)*102,($AP$4-1)*14)</f>
        <v>152</v>
      </c>
      <c r="G50" s="262">
        <f ca="1">OFFSET(Values!F182,($AO$4-1)*102,($AP$4-1)*14)</f>
        <v>4</v>
      </c>
      <c r="H50" s="262">
        <f ca="1">OFFSET(Values!G182,($AO$4-1)*102,($AP$4-1)*14)</f>
        <v>13</v>
      </c>
      <c r="I50" s="262">
        <f ca="1">OFFSET(Values!H182,($AO$4-1)*102,($AP$4-1)*14)</f>
        <v>1</v>
      </c>
      <c r="J50" s="262">
        <f ca="1">OFFSET(Values!I182,($AO$4-1)*102,($AP$4-1)*14)</f>
        <v>1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3</v>
      </c>
      <c r="O50" s="262">
        <f ca="1">OFFSET(Values!N182,($AO$4-1)*102,($AP$4-1)*14)</f>
        <v>2</v>
      </c>
      <c r="P50" s="263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19">
        <f ca="1">OFFSET(Values!C183,($AO$4-1)*102,($AP$4-1)*14)</f>
        <v>192</v>
      </c>
      <c r="D51" s="325">
        <f t="shared" ca="1" si="0"/>
        <v>192</v>
      </c>
      <c r="E51" s="262">
        <f ca="1">OFFSET(Values!D183,($AO$4-1)*102,($AP$4-1)*14)</f>
        <v>11</v>
      </c>
      <c r="F51" s="262">
        <f ca="1">OFFSET(Values!E183,($AO$4-1)*102,($AP$4-1)*14)</f>
        <v>161</v>
      </c>
      <c r="G51" s="262">
        <f ca="1">OFFSET(Values!F183,($AO$4-1)*102,($AP$4-1)*14)</f>
        <v>4</v>
      </c>
      <c r="H51" s="262">
        <f ca="1">OFFSET(Values!G183,($AO$4-1)*102,($AP$4-1)*14)</f>
        <v>9</v>
      </c>
      <c r="I51" s="262">
        <f ca="1">OFFSET(Values!H183,($AO$4-1)*102,($AP$4-1)*14)</f>
        <v>3</v>
      </c>
      <c r="J51" s="262">
        <f ca="1">OFFSET(Values!I183,($AO$4-1)*102,($AP$4-1)*14)</f>
        <v>1</v>
      </c>
      <c r="K51" s="262">
        <f ca="1">OFFSET(Values!J183,($AO$4-1)*102,($AP$4-1)*14)</f>
        <v>2</v>
      </c>
      <c r="L51" s="262">
        <f ca="1">OFFSET(Values!K183,($AO$4-1)*102,($AP$4-1)*14)</f>
        <v>1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19">
        <f ca="1">OFFSET(Values!C184,($AO$4-1)*102,($AP$4-1)*14)</f>
        <v>217</v>
      </c>
      <c r="D52" s="325">
        <f t="shared" ca="1" si="0"/>
        <v>217</v>
      </c>
      <c r="E52" s="262">
        <f ca="1">OFFSET(Values!D184,($AO$4-1)*102,($AP$4-1)*14)</f>
        <v>5</v>
      </c>
      <c r="F52" s="262">
        <f ca="1">OFFSET(Values!E184,($AO$4-1)*102,($AP$4-1)*14)</f>
        <v>176</v>
      </c>
      <c r="G52" s="262">
        <f ca="1">OFFSET(Values!F184,($AO$4-1)*102,($AP$4-1)*14)</f>
        <v>5</v>
      </c>
      <c r="H52" s="262">
        <f ca="1">OFFSET(Values!G184,($AO$4-1)*102,($AP$4-1)*14)</f>
        <v>21</v>
      </c>
      <c r="I52" s="262">
        <f ca="1">OFFSET(Values!H184,($AO$4-1)*102,($AP$4-1)*14)</f>
        <v>3</v>
      </c>
      <c r="J52" s="262">
        <f ca="1">OFFSET(Values!I184,($AO$4-1)*102,($AP$4-1)*14)</f>
        <v>3</v>
      </c>
      <c r="K52" s="262">
        <f ca="1">OFFSET(Values!J184,($AO$4-1)*102,($AP$4-1)*14)</f>
        <v>2</v>
      </c>
      <c r="L52" s="262">
        <f ca="1">OFFSET(Values!K184,($AO$4-1)*102,($AP$4-1)*14)</f>
        <v>0</v>
      </c>
      <c r="M52" s="262">
        <f ca="1">OFFSET(Values!L184,($AO$4-1)*102,($AP$4-1)*14)</f>
        <v>1</v>
      </c>
      <c r="N52" s="262">
        <f ca="1">OFFSET(Values!M184,($AO$4-1)*102,($AP$4-1)*14)</f>
        <v>1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19">
        <f ca="1">OFFSET(Values!C185,($AO$4-1)*102,($AP$4-1)*14)</f>
        <v>199</v>
      </c>
      <c r="D53" s="325">
        <f t="shared" ca="1" si="0"/>
        <v>199</v>
      </c>
      <c r="E53" s="262">
        <f ca="1">OFFSET(Values!D185,($AO$4-1)*102,($AP$4-1)*14)</f>
        <v>6</v>
      </c>
      <c r="F53" s="262">
        <f ca="1">OFFSET(Values!E185,($AO$4-1)*102,($AP$4-1)*14)</f>
        <v>164</v>
      </c>
      <c r="G53" s="262">
        <f ca="1">OFFSET(Values!F185,($AO$4-1)*102,($AP$4-1)*14)</f>
        <v>5</v>
      </c>
      <c r="H53" s="262">
        <f ca="1">OFFSET(Values!G185,($AO$4-1)*102,($AP$4-1)*14)</f>
        <v>16</v>
      </c>
      <c r="I53" s="262">
        <f ca="1">OFFSET(Values!H185,($AO$4-1)*102,($AP$4-1)*14)</f>
        <v>2</v>
      </c>
      <c r="J53" s="262">
        <f ca="1">OFFSET(Values!I185,($AO$4-1)*102,($AP$4-1)*14)</f>
        <v>2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3</v>
      </c>
      <c r="O53" s="262">
        <f ca="1">OFFSET(Values!N185,($AO$4-1)*102,($AP$4-1)*14)</f>
        <v>0</v>
      </c>
      <c r="P53" s="263">
        <f ca="1">OFFSET(Values!O185,($AO$4-1)*102,($AP$4-1)*14)</f>
        <v>1</v>
      </c>
    </row>
    <row r="54" spans="1:16" x14ac:dyDescent="0.25">
      <c r="A54" s="1" t="s">
        <v>57</v>
      </c>
      <c r="B54" s="43">
        <f t="shared" si="1"/>
        <v>0.3854166666666668</v>
      </c>
      <c r="C54" s="319">
        <f ca="1">OFFSET(Values!C186,($AO$4-1)*102,($AP$4-1)*14)</f>
        <v>244</v>
      </c>
      <c r="D54" s="325">
        <f t="shared" ca="1" si="0"/>
        <v>244</v>
      </c>
      <c r="E54" s="262">
        <f ca="1">OFFSET(Values!D186,($AO$4-1)*102,($AP$4-1)*14)</f>
        <v>6</v>
      </c>
      <c r="F54" s="262">
        <f ca="1">OFFSET(Values!E186,($AO$4-1)*102,($AP$4-1)*14)</f>
        <v>205</v>
      </c>
      <c r="G54" s="262">
        <f ca="1">OFFSET(Values!F186,($AO$4-1)*102,($AP$4-1)*14)</f>
        <v>3</v>
      </c>
      <c r="H54" s="262">
        <f ca="1">OFFSET(Values!G186,($AO$4-1)*102,($AP$4-1)*14)</f>
        <v>20</v>
      </c>
      <c r="I54" s="262">
        <f ca="1">OFFSET(Values!H186,($AO$4-1)*102,($AP$4-1)*14)</f>
        <v>4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4</v>
      </c>
      <c r="M54" s="262">
        <f ca="1">OFFSET(Values!L186,($AO$4-1)*102,($AP$4-1)*14)</f>
        <v>0</v>
      </c>
      <c r="N54" s="262">
        <f ca="1">OFFSET(Values!M186,($AO$4-1)*102,($AP$4-1)*14)</f>
        <v>2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19">
        <f ca="1">OFFSET(Values!C187,($AO$4-1)*102,($AP$4-1)*14)</f>
        <v>226</v>
      </c>
      <c r="D55" s="325">
        <f t="shared" ca="1" si="0"/>
        <v>226</v>
      </c>
      <c r="E55" s="262">
        <f ca="1">OFFSET(Values!D187,($AO$4-1)*102,($AP$4-1)*14)</f>
        <v>9</v>
      </c>
      <c r="F55" s="262">
        <f ca="1">OFFSET(Values!E187,($AO$4-1)*102,($AP$4-1)*14)</f>
        <v>193</v>
      </c>
      <c r="G55" s="262">
        <f ca="1">OFFSET(Values!F187,($AO$4-1)*102,($AP$4-1)*14)</f>
        <v>0</v>
      </c>
      <c r="H55" s="262">
        <f ca="1">OFFSET(Values!G187,($AO$4-1)*102,($AP$4-1)*14)</f>
        <v>15</v>
      </c>
      <c r="I55" s="262">
        <f ca="1">OFFSET(Values!H187,($AO$4-1)*102,($AP$4-1)*14)</f>
        <v>2</v>
      </c>
      <c r="J55" s="262">
        <f ca="1">OFFSET(Values!I187,($AO$4-1)*102,($AP$4-1)*14)</f>
        <v>3</v>
      </c>
      <c r="K55" s="262">
        <f ca="1">OFFSET(Values!J187,($AO$4-1)*102,($AP$4-1)*14)</f>
        <v>1</v>
      </c>
      <c r="L55" s="262">
        <f ca="1">OFFSET(Values!K187,($AO$4-1)*102,($AP$4-1)*14)</f>
        <v>1</v>
      </c>
      <c r="M55" s="262">
        <f ca="1">OFFSET(Values!L187,($AO$4-1)*102,($AP$4-1)*14)</f>
        <v>2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19">
        <f ca="1">OFFSET(Values!C188,($AO$4-1)*102,($AP$4-1)*14)</f>
        <v>213</v>
      </c>
      <c r="D56" s="325">
        <f t="shared" ca="1" si="0"/>
        <v>213</v>
      </c>
      <c r="E56" s="262">
        <f ca="1">OFFSET(Values!D188,($AO$4-1)*102,($AP$4-1)*14)</f>
        <v>9</v>
      </c>
      <c r="F56" s="262">
        <f ca="1">OFFSET(Values!E188,($AO$4-1)*102,($AP$4-1)*14)</f>
        <v>175</v>
      </c>
      <c r="G56" s="262">
        <f ca="1">OFFSET(Values!F188,($AO$4-1)*102,($AP$4-1)*14)</f>
        <v>2</v>
      </c>
      <c r="H56" s="262">
        <f ca="1">OFFSET(Values!G188,($AO$4-1)*102,($AP$4-1)*14)</f>
        <v>19</v>
      </c>
      <c r="I56" s="262">
        <f ca="1">OFFSET(Values!H188,($AO$4-1)*102,($AP$4-1)*14)</f>
        <v>3</v>
      </c>
      <c r="J56" s="262">
        <f ca="1">OFFSET(Values!I188,($AO$4-1)*102,($AP$4-1)*14)</f>
        <v>0</v>
      </c>
      <c r="K56" s="262">
        <f ca="1">OFFSET(Values!J188,($AO$4-1)*102,($AP$4-1)*14)</f>
        <v>1</v>
      </c>
      <c r="L56" s="262">
        <f ca="1">OFFSET(Values!K188,($AO$4-1)*102,($AP$4-1)*14)</f>
        <v>0</v>
      </c>
      <c r="M56" s="262">
        <f ca="1">OFFSET(Values!L188,($AO$4-1)*102,($AP$4-1)*14)</f>
        <v>4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19">
        <f ca="1">OFFSET(Values!C189,($AO$4-1)*102,($AP$4-1)*14)</f>
        <v>208</v>
      </c>
      <c r="D57" s="325">
        <f t="shared" ca="1" si="0"/>
        <v>208</v>
      </c>
      <c r="E57" s="262">
        <f ca="1">OFFSET(Values!D189,($AO$4-1)*102,($AP$4-1)*14)</f>
        <v>5</v>
      </c>
      <c r="F57" s="262">
        <f ca="1">OFFSET(Values!E189,($AO$4-1)*102,($AP$4-1)*14)</f>
        <v>168</v>
      </c>
      <c r="G57" s="262">
        <f ca="1">OFFSET(Values!F189,($AO$4-1)*102,($AP$4-1)*14)</f>
        <v>2</v>
      </c>
      <c r="H57" s="262">
        <f ca="1">OFFSET(Values!G189,($AO$4-1)*102,($AP$4-1)*14)</f>
        <v>29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1</v>
      </c>
      <c r="N57" s="262">
        <f ca="1">OFFSET(Values!M189,($AO$4-1)*102,($AP$4-1)*14)</f>
        <v>3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19">
        <f ca="1">OFFSET(Values!C190,($AO$4-1)*102,($AP$4-1)*14)</f>
        <v>212</v>
      </c>
      <c r="D58" s="325">
        <f t="shared" ca="1" si="0"/>
        <v>212</v>
      </c>
      <c r="E58" s="262">
        <f ca="1">OFFSET(Values!D190,($AO$4-1)*102,($AP$4-1)*14)</f>
        <v>5</v>
      </c>
      <c r="F58" s="262">
        <f ca="1">OFFSET(Values!E190,($AO$4-1)*102,($AP$4-1)*14)</f>
        <v>188</v>
      </c>
      <c r="G58" s="262">
        <f ca="1">OFFSET(Values!F190,($AO$4-1)*102,($AP$4-1)*14)</f>
        <v>2</v>
      </c>
      <c r="H58" s="262">
        <f ca="1">OFFSET(Values!G190,($AO$4-1)*102,($AP$4-1)*14)</f>
        <v>15</v>
      </c>
      <c r="I58" s="262">
        <f ca="1">OFFSET(Values!H190,($AO$4-1)*102,($AP$4-1)*14)</f>
        <v>0</v>
      </c>
      <c r="J58" s="262">
        <f ca="1">OFFSET(Values!I190,($AO$4-1)*102,($AP$4-1)*14)</f>
        <v>1</v>
      </c>
      <c r="K58" s="262">
        <f ca="1">OFFSET(Values!J190,($AO$4-1)*102,($AP$4-1)*14)</f>
        <v>1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19">
        <f ca="1">OFFSET(Values!C191,($AO$4-1)*102,($AP$4-1)*14)</f>
        <v>190</v>
      </c>
      <c r="D59" s="325">
        <f t="shared" ca="1" si="0"/>
        <v>190</v>
      </c>
      <c r="E59" s="262">
        <f ca="1">OFFSET(Values!D191,($AO$4-1)*102,($AP$4-1)*14)</f>
        <v>1</v>
      </c>
      <c r="F59" s="262">
        <f ca="1">OFFSET(Values!E191,($AO$4-1)*102,($AP$4-1)*14)</f>
        <v>157</v>
      </c>
      <c r="G59" s="262">
        <f ca="1">OFFSET(Values!F191,($AO$4-1)*102,($AP$4-1)*14)</f>
        <v>0</v>
      </c>
      <c r="H59" s="262">
        <f ca="1">OFFSET(Values!G191,($AO$4-1)*102,($AP$4-1)*14)</f>
        <v>25</v>
      </c>
      <c r="I59" s="262">
        <f ca="1">OFFSET(Values!H191,($AO$4-1)*102,($AP$4-1)*14)</f>
        <v>4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1</v>
      </c>
      <c r="N59" s="262">
        <f ca="1">OFFSET(Values!M191,($AO$4-1)*102,($AP$4-1)*14)</f>
        <v>2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19">
        <f ca="1">OFFSET(Values!C192,($AO$4-1)*102,($AP$4-1)*14)</f>
        <v>209</v>
      </c>
      <c r="D60" s="325">
        <f t="shared" ca="1" si="0"/>
        <v>209</v>
      </c>
      <c r="E60" s="262">
        <f ca="1">OFFSET(Values!D192,($AO$4-1)*102,($AP$4-1)*14)</f>
        <v>9</v>
      </c>
      <c r="F60" s="262">
        <f ca="1">OFFSET(Values!E192,($AO$4-1)*102,($AP$4-1)*14)</f>
        <v>178</v>
      </c>
      <c r="G60" s="262">
        <f ca="1">OFFSET(Values!F192,($AO$4-1)*102,($AP$4-1)*14)</f>
        <v>0</v>
      </c>
      <c r="H60" s="262">
        <f ca="1">OFFSET(Values!G192,($AO$4-1)*102,($AP$4-1)*14)</f>
        <v>15</v>
      </c>
      <c r="I60" s="262">
        <f ca="1">OFFSET(Values!H192,($AO$4-1)*102,($AP$4-1)*14)</f>
        <v>2</v>
      </c>
      <c r="J60" s="262">
        <f ca="1">OFFSET(Values!I192,($AO$4-1)*102,($AP$4-1)*14)</f>
        <v>1</v>
      </c>
      <c r="K60" s="262">
        <f ca="1">OFFSET(Values!J192,($AO$4-1)*102,($AP$4-1)*14)</f>
        <v>1</v>
      </c>
      <c r="L60" s="262">
        <f ca="1">OFFSET(Values!K192,($AO$4-1)*102,($AP$4-1)*14)</f>
        <v>1</v>
      </c>
      <c r="M60" s="262">
        <f ca="1">OFFSET(Values!L192,($AO$4-1)*102,($AP$4-1)*14)</f>
        <v>2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19">
        <f ca="1">OFFSET(Values!C193,($AO$4-1)*102,($AP$4-1)*14)</f>
        <v>214</v>
      </c>
      <c r="D61" s="325">
        <f t="shared" ca="1" si="0"/>
        <v>214</v>
      </c>
      <c r="E61" s="262">
        <f ca="1">OFFSET(Values!D193,($AO$4-1)*102,($AP$4-1)*14)</f>
        <v>1</v>
      </c>
      <c r="F61" s="262">
        <f ca="1">OFFSET(Values!E193,($AO$4-1)*102,($AP$4-1)*14)</f>
        <v>188</v>
      </c>
      <c r="G61" s="262">
        <f ca="1">OFFSET(Values!F193,($AO$4-1)*102,($AP$4-1)*14)</f>
        <v>0</v>
      </c>
      <c r="H61" s="262">
        <f ca="1">OFFSET(Values!G193,($AO$4-1)*102,($AP$4-1)*14)</f>
        <v>16</v>
      </c>
      <c r="I61" s="262">
        <f ca="1">OFFSET(Values!H193,($AO$4-1)*102,($AP$4-1)*14)</f>
        <v>3</v>
      </c>
      <c r="J61" s="262">
        <f ca="1">OFFSET(Values!I193,($AO$4-1)*102,($AP$4-1)*14)</f>
        <v>1</v>
      </c>
      <c r="K61" s="262">
        <f ca="1">OFFSET(Values!J193,($AO$4-1)*102,($AP$4-1)*14)</f>
        <v>1</v>
      </c>
      <c r="L61" s="262">
        <f ca="1">OFFSET(Values!K193,($AO$4-1)*102,($AP$4-1)*14)</f>
        <v>2</v>
      </c>
      <c r="M61" s="262">
        <f ca="1">OFFSET(Values!L193,($AO$4-1)*102,($AP$4-1)*14)</f>
        <v>0</v>
      </c>
      <c r="N61" s="262">
        <f ca="1">OFFSET(Values!M193,($AO$4-1)*102,($AP$4-1)*14)</f>
        <v>2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19">
        <f ca="1">OFFSET(Values!C194,($AO$4-1)*102,($AP$4-1)*14)</f>
        <v>205</v>
      </c>
      <c r="D62" s="325">
        <f t="shared" ca="1" si="0"/>
        <v>205</v>
      </c>
      <c r="E62" s="262">
        <f ca="1">OFFSET(Values!D194,($AO$4-1)*102,($AP$4-1)*14)</f>
        <v>4</v>
      </c>
      <c r="F62" s="262">
        <f ca="1">OFFSET(Values!E194,($AO$4-1)*102,($AP$4-1)*14)</f>
        <v>180</v>
      </c>
      <c r="G62" s="262">
        <f ca="1">OFFSET(Values!F194,($AO$4-1)*102,($AP$4-1)*14)</f>
        <v>1</v>
      </c>
      <c r="H62" s="262">
        <f ca="1">OFFSET(Values!G194,($AO$4-1)*102,($AP$4-1)*14)</f>
        <v>15</v>
      </c>
      <c r="I62" s="262">
        <f ca="1">OFFSET(Values!H194,($AO$4-1)*102,($AP$4-1)*14)</f>
        <v>2</v>
      </c>
      <c r="J62" s="262">
        <f ca="1">OFFSET(Values!I194,($AO$4-1)*102,($AP$4-1)*14)</f>
        <v>1</v>
      </c>
      <c r="K62" s="262">
        <f ca="1">OFFSET(Values!J194,($AO$4-1)*102,($AP$4-1)*14)</f>
        <v>1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1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19">
        <f ca="1">OFFSET(Values!C195,($AO$4-1)*102,($AP$4-1)*14)</f>
        <v>189</v>
      </c>
      <c r="D63" s="325">
        <f t="shared" ca="1" si="0"/>
        <v>189</v>
      </c>
      <c r="E63" s="262">
        <f ca="1">OFFSET(Values!D195,($AO$4-1)*102,($AP$4-1)*14)</f>
        <v>5</v>
      </c>
      <c r="F63" s="262">
        <f ca="1">OFFSET(Values!E195,($AO$4-1)*102,($AP$4-1)*14)</f>
        <v>163</v>
      </c>
      <c r="G63" s="262">
        <f ca="1">OFFSET(Values!F195,($AO$4-1)*102,($AP$4-1)*14)</f>
        <v>0</v>
      </c>
      <c r="H63" s="262">
        <f ca="1">OFFSET(Values!G195,($AO$4-1)*102,($AP$4-1)*14)</f>
        <v>13</v>
      </c>
      <c r="I63" s="262">
        <f ca="1">OFFSET(Values!H195,($AO$4-1)*102,($AP$4-1)*14)</f>
        <v>3</v>
      </c>
      <c r="J63" s="262">
        <f ca="1">OFFSET(Values!I195,($AO$4-1)*102,($AP$4-1)*14)</f>
        <v>1</v>
      </c>
      <c r="K63" s="262">
        <f ca="1">OFFSET(Values!J195,($AO$4-1)*102,($AP$4-1)*14)</f>
        <v>1</v>
      </c>
      <c r="L63" s="262">
        <f ca="1">OFFSET(Values!K195,($AO$4-1)*102,($AP$4-1)*14)</f>
        <v>0</v>
      </c>
      <c r="M63" s="262">
        <f ca="1">OFFSET(Values!L195,($AO$4-1)*102,($AP$4-1)*14)</f>
        <v>2</v>
      </c>
      <c r="N63" s="262">
        <f ca="1">OFFSET(Values!M195,($AO$4-1)*102,($AP$4-1)*14)</f>
        <v>1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19">
        <f ca="1">OFFSET(Values!C196,($AO$4-1)*102,($AP$4-1)*14)</f>
        <v>224</v>
      </c>
      <c r="D64" s="325">
        <f t="shared" ca="1" si="0"/>
        <v>224</v>
      </c>
      <c r="E64" s="262">
        <f ca="1">OFFSET(Values!D196,($AO$4-1)*102,($AP$4-1)*14)</f>
        <v>2</v>
      </c>
      <c r="F64" s="262">
        <f ca="1">OFFSET(Values!E196,($AO$4-1)*102,($AP$4-1)*14)</f>
        <v>196</v>
      </c>
      <c r="G64" s="262">
        <f ca="1">OFFSET(Values!F196,($AO$4-1)*102,($AP$4-1)*14)</f>
        <v>1</v>
      </c>
      <c r="H64" s="262">
        <f ca="1">OFFSET(Values!G196,($AO$4-1)*102,($AP$4-1)*14)</f>
        <v>19</v>
      </c>
      <c r="I64" s="262">
        <f ca="1">OFFSET(Values!H196,($AO$4-1)*102,($AP$4-1)*14)</f>
        <v>2</v>
      </c>
      <c r="J64" s="262">
        <f ca="1">OFFSET(Values!I196,($AO$4-1)*102,($AP$4-1)*14)</f>
        <v>1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2</v>
      </c>
      <c r="N64" s="262">
        <f ca="1">OFFSET(Values!M196,($AO$4-1)*102,($AP$4-1)*14)</f>
        <v>1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19">
        <f ca="1">OFFSET(Values!C197,($AO$4-1)*102,($AP$4-1)*14)</f>
        <v>225</v>
      </c>
      <c r="D65" s="325">
        <f t="shared" ca="1" si="0"/>
        <v>225</v>
      </c>
      <c r="E65" s="268">
        <f ca="1">OFFSET(Values!D197,($AO$4-1)*102,($AP$4-1)*14)</f>
        <v>1</v>
      </c>
      <c r="F65" s="262">
        <f ca="1">OFFSET(Values!E197,($AO$4-1)*102,($AP$4-1)*14)</f>
        <v>193</v>
      </c>
      <c r="G65" s="262">
        <f ca="1">OFFSET(Values!F197,($AO$4-1)*102,($AP$4-1)*14)</f>
        <v>0</v>
      </c>
      <c r="H65" s="262">
        <f ca="1">OFFSET(Values!G197,($AO$4-1)*102,($AP$4-1)*14)</f>
        <v>25</v>
      </c>
      <c r="I65" s="262">
        <f ca="1">OFFSET(Values!H197,($AO$4-1)*102,($AP$4-1)*14)</f>
        <v>2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1</v>
      </c>
      <c r="N65" s="262">
        <f ca="1">OFFSET(Values!M197,($AO$4-1)*102,($AP$4-1)*14)</f>
        <v>3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19">
        <f ca="1">OFFSET(Values!C198,($AO$4-1)*102,($AP$4-1)*14)</f>
        <v>218</v>
      </c>
      <c r="D66" s="325">
        <f t="shared" ca="1" si="0"/>
        <v>218</v>
      </c>
      <c r="E66" s="262">
        <f ca="1">OFFSET(Values!D198,($AO$4-1)*102,($AP$4-1)*14)</f>
        <v>1</v>
      </c>
      <c r="F66" s="262">
        <f ca="1">OFFSET(Values!E198,($AO$4-1)*102,($AP$4-1)*14)</f>
        <v>181</v>
      </c>
      <c r="G66" s="262">
        <f ca="1">OFFSET(Values!F198,($AO$4-1)*102,($AP$4-1)*14)</f>
        <v>4</v>
      </c>
      <c r="H66" s="262">
        <f ca="1">OFFSET(Values!G198,($AO$4-1)*102,($AP$4-1)*14)</f>
        <v>22</v>
      </c>
      <c r="I66" s="262">
        <f ca="1">OFFSET(Values!H198,($AO$4-1)*102,($AP$4-1)*14)</f>
        <v>4</v>
      </c>
      <c r="J66" s="262">
        <f ca="1">OFFSET(Values!I198,($AO$4-1)*102,($AP$4-1)*14)</f>
        <v>3</v>
      </c>
      <c r="K66" s="262">
        <f ca="1">OFFSET(Values!J198,($AO$4-1)*102,($AP$4-1)*14)</f>
        <v>1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2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19">
        <f ca="1">OFFSET(Values!C199,($AO$4-1)*102,($AP$4-1)*14)</f>
        <v>216</v>
      </c>
      <c r="D67" s="325">
        <f t="shared" ca="1" si="0"/>
        <v>216</v>
      </c>
      <c r="E67" s="262">
        <f ca="1">OFFSET(Values!D199,($AO$4-1)*102,($AP$4-1)*14)</f>
        <v>4</v>
      </c>
      <c r="F67" s="262">
        <f ca="1">OFFSET(Values!E199,($AO$4-1)*102,($AP$4-1)*14)</f>
        <v>191</v>
      </c>
      <c r="G67" s="262">
        <f ca="1">OFFSET(Values!F199,($AO$4-1)*102,($AP$4-1)*14)</f>
        <v>0</v>
      </c>
      <c r="H67" s="262">
        <f ca="1">OFFSET(Values!G199,($AO$4-1)*102,($AP$4-1)*14)</f>
        <v>16</v>
      </c>
      <c r="I67" s="262">
        <f ca="1">OFFSET(Values!H199,($AO$4-1)*102,($AP$4-1)*14)</f>
        <v>0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1</v>
      </c>
      <c r="M67" s="262">
        <f ca="1">OFFSET(Values!L199,($AO$4-1)*102,($AP$4-1)*14)</f>
        <v>2</v>
      </c>
      <c r="N67" s="262">
        <f ca="1">OFFSET(Values!M199,($AO$4-1)*102,($AP$4-1)*14)</f>
        <v>2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19">
        <f ca="1">OFFSET(Values!C200,($AO$4-1)*102,($AP$4-1)*14)</f>
        <v>226</v>
      </c>
      <c r="D68" s="325">
        <f t="shared" ca="1" si="0"/>
        <v>226</v>
      </c>
      <c r="E68" s="262">
        <f ca="1">OFFSET(Values!D200,($AO$4-1)*102,($AP$4-1)*14)</f>
        <v>2</v>
      </c>
      <c r="F68" s="262">
        <f ca="1">OFFSET(Values!E200,($AO$4-1)*102,($AP$4-1)*14)</f>
        <v>197</v>
      </c>
      <c r="G68" s="262">
        <f ca="1">OFFSET(Values!F200,($AO$4-1)*102,($AP$4-1)*14)</f>
        <v>0</v>
      </c>
      <c r="H68" s="262">
        <f ca="1">OFFSET(Values!G200,($AO$4-1)*102,($AP$4-1)*14)</f>
        <v>19</v>
      </c>
      <c r="I68" s="262">
        <f ca="1">OFFSET(Values!H200,($AO$4-1)*102,($AP$4-1)*14)</f>
        <v>3</v>
      </c>
      <c r="J68" s="262">
        <f ca="1">OFFSET(Values!I200,($AO$4-1)*102,($AP$4-1)*14)</f>
        <v>2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1</v>
      </c>
      <c r="N68" s="262">
        <f ca="1">OFFSET(Values!M200,($AO$4-1)*102,($AP$4-1)*14)</f>
        <v>2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19">
        <f ca="1">OFFSET(Values!C201,($AO$4-1)*102,($AP$4-1)*14)</f>
        <v>202</v>
      </c>
      <c r="D69" s="325">
        <f t="shared" ca="1" si="0"/>
        <v>202</v>
      </c>
      <c r="E69" s="262">
        <f ca="1">OFFSET(Values!D201,($AO$4-1)*102,($AP$4-1)*14)</f>
        <v>3</v>
      </c>
      <c r="F69" s="262">
        <f ca="1">OFFSET(Values!E201,($AO$4-1)*102,($AP$4-1)*14)</f>
        <v>166</v>
      </c>
      <c r="G69" s="262">
        <f ca="1">OFFSET(Values!F201,($AO$4-1)*102,($AP$4-1)*14)</f>
        <v>1</v>
      </c>
      <c r="H69" s="262">
        <f ca="1">OFFSET(Values!G201,($AO$4-1)*102,($AP$4-1)*14)</f>
        <v>25</v>
      </c>
      <c r="I69" s="262">
        <f ca="1">OFFSET(Values!H201,($AO$4-1)*102,($AP$4-1)*14)</f>
        <v>1</v>
      </c>
      <c r="J69" s="262">
        <f ca="1">OFFSET(Values!I201,($AO$4-1)*102,($AP$4-1)*14)</f>
        <v>1</v>
      </c>
      <c r="K69" s="262">
        <f ca="1">OFFSET(Values!J201,($AO$4-1)*102,($AP$4-1)*14)</f>
        <v>0</v>
      </c>
      <c r="L69" s="262">
        <f ca="1">OFFSET(Values!K201,($AO$4-1)*102,($AP$4-1)*14)</f>
        <v>1</v>
      </c>
      <c r="M69" s="262">
        <f ca="1">OFFSET(Values!L201,($AO$4-1)*102,($AP$4-1)*14)</f>
        <v>1</v>
      </c>
      <c r="N69" s="262">
        <f ca="1">OFFSET(Values!M201,($AO$4-1)*102,($AP$4-1)*14)</f>
        <v>3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19">
        <f ca="1">OFFSET(Values!C202,($AO$4-1)*102,($AP$4-1)*14)</f>
        <v>187</v>
      </c>
      <c r="D70" s="325">
        <f t="shared" ca="1" si="0"/>
        <v>187</v>
      </c>
      <c r="E70" s="262">
        <f ca="1">OFFSET(Values!D202,($AO$4-1)*102,($AP$4-1)*14)</f>
        <v>3</v>
      </c>
      <c r="F70" s="262">
        <f ca="1">OFFSET(Values!E202,($AO$4-1)*102,($AP$4-1)*14)</f>
        <v>152</v>
      </c>
      <c r="G70" s="262">
        <f ca="1">OFFSET(Values!F202,($AO$4-1)*102,($AP$4-1)*14)</f>
        <v>1</v>
      </c>
      <c r="H70" s="262">
        <f ca="1">OFFSET(Values!G202,($AO$4-1)*102,($AP$4-1)*14)</f>
        <v>21</v>
      </c>
      <c r="I70" s="262">
        <f ca="1">OFFSET(Values!H202,($AO$4-1)*102,($AP$4-1)*14)</f>
        <v>3</v>
      </c>
      <c r="J70" s="262">
        <f ca="1">OFFSET(Values!I202,($AO$4-1)*102,($AP$4-1)*14)</f>
        <v>1</v>
      </c>
      <c r="K70" s="262">
        <f ca="1">OFFSET(Values!J202,($AO$4-1)*102,($AP$4-1)*14)</f>
        <v>0</v>
      </c>
      <c r="L70" s="262">
        <f ca="1">OFFSET(Values!K202,($AO$4-1)*102,($AP$4-1)*14)</f>
        <v>1</v>
      </c>
      <c r="M70" s="262">
        <f ca="1">OFFSET(Values!L202,($AO$4-1)*102,($AP$4-1)*14)</f>
        <v>3</v>
      </c>
      <c r="N70" s="262">
        <f ca="1">OFFSET(Values!M202,($AO$4-1)*102,($AP$4-1)*14)</f>
        <v>2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203</v>
      </c>
      <c r="D71" s="325">
        <f t="shared" ca="1" si="0"/>
        <v>203</v>
      </c>
      <c r="E71" s="262">
        <f ca="1">OFFSET(Values!D203,($AO$4-1)*102,($AP$4-1)*14)</f>
        <v>2</v>
      </c>
      <c r="F71" s="262">
        <f ca="1">OFFSET(Values!E203,($AO$4-1)*102,($AP$4-1)*14)</f>
        <v>173</v>
      </c>
      <c r="G71" s="262">
        <f ca="1">OFFSET(Values!F203,($AO$4-1)*102,($AP$4-1)*14)</f>
        <v>0</v>
      </c>
      <c r="H71" s="262">
        <f ca="1">OFFSET(Values!G203,($AO$4-1)*102,($AP$4-1)*14)</f>
        <v>22</v>
      </c>
      <c r="I71" s="262">
        <f ca="1">OFFSET(Values!H203,($AO$4-1)*102,($AP$4-1)*14)</f>
        <v>3</v>
      </c>
      <c r="J71" s="262">
        <f ca="1">OFFSET(Values!I203,($AO$4-1)*102,($AP$4-1)*14)</f>
        <v>0</v>
      </c>
      <c r="K71" s="262">
        <f ca="1">OFFSET(Values!J203,($AO$4-1)*102,($AP$4-1)*14)</f>
        <v>1</v>
      </c>
      <c r="L71" s="262">
        <f ca="1">OFFSET(Values!K203,($AO$4-1)*102,($AP$4-1)*14)</f>
        <v>0</v>
      </c>
      <c r="M71" s="262">
        <f ca="1">OFFSET(Values!L203,($AO$4-1)*102,($AP$4-1)*14)</f>
        <v>2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224</v>
      </c>
      <c r="D72" s="325">
        <f t="shared" ca="1" si="0"/>
        <v>224</v>
      </c>
      <c r="E72" s="262">
        <f ca="1">OFFSET(Values!D204,($AO$4-1)*102,($AP$4-1)*14)</f>
        <v>2</v>
      </c>
      <c r="F72" s="262">
        <f ca="1">OFFSET(Values!E204,($AO$4-1)*102,($AP$4-1)*14)</f>
        <v>189</v>
      </c>
      <c r="G72" s="262">
        <f ca="1">OFFSET(Values!F204,($AO$4-1)*102,($AP$4-1)*14)</f>
        <v>0</v>
      </c>
      <c r="H72" s="262">
        <f ca="1">OFFSET(Values!G204,($AO$4-1)*102,($AP$4-1)*14)</f>
        <v>27</v>
      </c>
      <c r="I72" s="262">
        <f ca="1">OFFSET(Values!H204,($AO$4-1)*102,($AP$4-1)*14)</f>
        <v>1</v>
      </c>
      <c r="J72" s="262">
        <f ca="1">OFFSET(Values!I204,($AO$4-1)*102,($AP$4-1)*14)</f>
        <v>1</v>
      </c>
      <c r="K72" s="262">
        <f ca="1">OFFSET(Values!J204,($AO$4-1)*102,($AP$4-1)*14)</f>
        <v>1</v>
      </c>
      <c r="L72" s="262">
        <f ca="1">OFFSET(Values!K204,($AO$4-1)*102,($AP$4-1)*14)</f>
        <v>2</v>
      </c>
      <c r="M72" s="262">
        <f ca="1">OFFSET(Values!L204,($AO$4-1)*102,($AP$4-1)*14)</f>
        <v>1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214</v>
      </c>
      <c r="D73" s="325">
        <f t="shared" ca="1" si="0"/>
        <v>214</v>
      </c>
      <c r="E73" s="262">
        <f ca="1">OFFSET(Values!D205,($AO$4-1)*102,($AP$4-1)*14)</f>
        <v>1</v>
      </c>
      <c r="F73" s="262">
        <f ca="1">OFFSET(Values!E205,($AO$4-1)*102,($AP$4-1)*14)</f>
        <v>185</v>
      </c>
      <c r="G73" s="262">
        <f ca="1">OFFSET(Values!F205,($AO$4-1)*102,($AP$4-1)*14)</f>
        <v>1</v>
      </c>
      <c r="H73" s="262">
        <f ca="1">OFFSET(Values!G205,($AO$4-1)*102,($AP$4-1)*14)</f>
        <v>24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1</v>
      </c>
      <c r="M73" s="262">
        <f ca="1">OFFSET(Values!L205,($AO$4-1)*102,($AP$4-1)*14)</f>
        <v>1</v>
      </c>
      <c r="N73" s="262">
        <f ca="1">OFFSET(Values!M205,($AO$4-1)*102,($AP$4-1)*14)</f>
        <v>1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202</v>
      </c>
      <c r="D74" s="325">
        <f t="shared" ca="1" si="0"/>
        <v>202</v>
      </c>
      <c r="E74" s="262">
        <f ca="1">OFFSET(Values!D206,($AO$4-1)*102,($AP$4-1)*14)</f>
        <v>2</v>
      </c>
      <c r="F74" s="262">
        <f ca="1">OFFSET(Values!E206,($AO$4-1)*102,($AP$4-1)*14)</f>
        <v>167</v>
      </c>
      <c r="G74" s="262">
        <f ca="1">OFFSET(Values!F206,($AO$4-1)*102,($AP$4-1)*14)</f>
        <v>1</v>
      </c>
      <c r="H74" s="262">
        <f ca="1">OFFSET(Values!G206,($AO$4-1)*102,($AP$4-1)*14)</f>
        <v>25</v>
      </c>
      <c r="I74" s="262">
        <f ca="1">OFFSET(Values!H206,($AO$4-1)*102,($AP$4-1)*14)</f>
        <v>2</v>
      </c>
      <c r="J74" s="262">
        <f ca="1">OFFSET(Values!I206,($AO$4-1)*102,($AP$4-1)*14)</f>
        <v>2</v>
      </c>
      <c r="K74" s="262">
        <f ca="1">OFFSET(Values!J206,($AO$4-1)*102,($AP$4-1)*14)</f>
        <v>2</v>
      </c>
      <c r="L74" s="262">
        <f ca="1">OFFSET(Values!K206,($AO$4-1)*102,($AP$4-1)*14)</f>
        <v>1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210</v>
      </c>
      <c r="D75" s="325">
        <f t="shared" ca="1" si="0"/>
        <v>210</v>
      </c>
      <c r="E75" s="262">
        <f ca="1">OFFSET(Values!D207,($AO$4-1)*102,($AP$4-1)*14)</f>
        <v>3</v>
      </c>
      <c r="F75" s="262">
        <f ca="1">OFFSET(Values!E207,($AO$4-1)*102,($AP$4-1)*14)</f>
        <v>187</v>
      </c>
      <c r="G75" s="262">
        <f ca="1">OFFSET(Values!F207,($AO$4-1)*102,($AP$4-1)*14)</f>
        <v>1</v>
      </c>
      <c r="H75" s="262">
        <f ca="1">OFFSET(Values!G207,($AO$4-1)*102,($AP$4-1)*14)</f>
        <v>17</v>
      </c>
      <c r="I75" s="262">
        <f ca="1">OFFSET(Values!H207,($AO$4-1)*102,($AP$4-1)*14)</f>
        <v>0</v>
      </c>
      <c r="J75" s="262">
        <f ca="1">OFFSET(Values!I207,($AO$4-1)*102,($AP$4-1)*14)</f>
        <v>1</v>
      </c>
      <c r="K75" s="262">
        <f ca="1">OFFSET(Values!J207,($AO$4-1)*102,($AP$4-1)*14)</f>
        <v>0</v>
      </c>
      <c r="L75" s="262">
        <f ca="1">OFFSET(Values!K207,($AO$4-1)*102,($AP$4-1)*14)</f>
        <v>1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207</v>
      </c>
      <c r="D76" s="325">
        <f t="shared" ca="1" si="0"/>
        <v>207</v>
      </c>
      <c r="E76" s="262">
        <f ca="1">OFFSET(Values!D208,($AO$4-1)*102,($AP$4-1)*14)</f>
        <v>2</v>
      </c>
      <c r="F76" s="262">
        <f ca="1">OFFSET(Values!E208,($AO$4-1)*102,($AP$4-1)*14)</f>
        <v>175</v>
      </c>
      <c r="G76" s="262">
        <f ca="1">OFFSET(Values!F208,($AO$4-1)*102,($AP$4-1)*14)</f>
        <v>1</v>
      </c>
      <c r="H76" s="262">
        <f ca="1">OFFSET(Values!G208,($AO$4-1)*102,($AP$4-1)*14)</f>
        <v>17</v>
      </c>
      <c r="I76" s="262">
        <f ca="1">OFFSET(Values!H208,($AO$4-1)*102,($AP$4-1)*14)</f>
        <v>4</v>
      </c>
      <c r="J76" s="262">
        <f ca="1">OFFSET(Values!I208,($AO$4-1)*102,($AP$4-1)*14)</f>
        <v>0</v>
      </c>
      <c r="K76" s="262">
        <f ca="1">OFFSET(Values!J208,($AO$4-1)*102,($AP$4-1)*14)</f>
        <v>1</v>
      </c>
      <c r="L76" s="262">
        <f ca="1">OFFSET(Values!K208,($AO$4-1)*102,($AP$4-1)*14)</f>
        <v>2</v>
      </c>
      <c r="M76" s="262">
        <f ca="1">OFFSET(Values!L208,($AO$4-1)*102,($AP$4-1)*14)</f>
        <v>4</v>
      </c>
      <c r="N76" s="262">
        <f ca="1">OFFSET(Values!M208,($AO$4-1)*102,($AP$4-1)*14)</f>
        <v>1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19">
        <f ca="1">OFFSET(Values!C209,($AO$4-1)*102,($AP$4-1)*14)</f>
        <v>202</v>
      </c>
      <c r="D77" s="325">
        <f t="shared" ca="1" si="0"/>
        <v>202</v>
      </c>
      <c r="E77" s="262">
        <f ca="1">OFFSET(Values!D209,($AO$4-1)*102,($AP$4-1)*14)</f>
        <v>2</v>
      </c>
      <c r="F77" s="262">
        <f ca="1">OFFSET(Values!E209,($AO$4-1)*102,($AP$4-1)*14)</f>
        <v>163</v>
      </c>
      <c r="G77" s="262">
        <f ca="1">OFFSET(Values!F209,($AO$4-1)*102,($AP$4-1)*14)</f>
        <v>0</v>
      </c>
      <c r="H77" s="262">
        <f ca="1">OFFSET(Values!G209,($AO$4-1)*102,($AP$4-1)*14)</f>
        <v>28</v>
      </c>
      <c r="I77" s="262">
        <f ca="1">OFFSET(Values!H209,($AO$4-1)*102,($AP$4-1)*14)</f>
        <v>1</v>
      </c>
      <c r="J77" s="262">
        <f ca="1">OFFSET(Values!I209,($AO$4-1)*102,($AP$4-1)*14)</f>
        <v>2</v>
      </c>
      <c r="K77" s="262">
        <f ca="1">OFFSET(Values!J209,($AO$4-1)*102,($AP$4-1)*14)</f>
        <v>0</v>
      </c>
      <c r="L77" s="262">
        <f ca="1">OFFSET(Values!K209,($AO$4-1)*102,($AP$4-1)*14)</f>
        <v>1</v>
      </c>
      <c r="M77" s="262">
        <f ca="1">OFFSET(Values!L209,($AO$4-1)*102,($AP$4-1)*14)</f>
        <v>2</v>
      </c>
      <c r="N77" s="262">
        <f ca="1">OFFSET(Values!M209,($AO$4-1)*102,($AP$4-1)*14)</f>
        <v>3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19">
        <f ca="1">OFFSET(Values!C210,($AO$4-1)*102,($AP$4-1)*14)</f>
        <v>220</v>
      </c>
      <c r="D78" s="325">
        <f t="shared" ca="1" si="0"/>
        <v>220</v>
      </c>
      <c r="E78" s="262">
        <f ca="1">OFFSET(Values!D210,($AO$4-1)*102,($AP$4-1)*14)</f>
        <v>2</v>
      </c>
      <c r="F78" s="262">
        <f ca="1">OFFSET(Values!E210,($AO$4-1)*102,($AP$4-1)*14)</f>
        <v>194</v>
      </c>
      <c r="G78" s="262">
        <f ca="1">OFFSET(Values!F210,($AO$4-1)*102,($AP$4-1)*14)</f>
        <v>2</v>
      </c>
      <c r="H78" s="262">
        <f ca="1">OFFSET(Values!G210,($AO$4-1)*102,($AP$4-1)*14)</f>
        <v>13</v>
      </c>
      <c r="I78" s="262">
        <f ca="1">OFFSET(Values!H210,($AO$4-1)*102,($AP$4-1)*14)</f>
        <v>3</v>
      </c>
      <c r="J78" s="262">
        <f ca="1">OFFSET(Values!I210,($AO$4-1)*102,($AP$4-1)*14)</f>
        <v>1</v>
      </c>
      <c r="K78" s="262">
        <f ca="1">OFFSET(Values!J210,($AO$4-1)*102,($AP$4-1)*14)</f>
        <v>2</v>
      </c>
      <c r="L78" s="262">
        <f ca="1">OFFSET(Values!K210,($AO$4-1)*102,($AP$4-1)*14)</f>
        <v>1</v>
      </c>
      <c r="M78" s="262">
        <f ca="1">OFFSET(Values!L210,($AO$4-1)*102,($AP$4-1)*14)</f>
        <v>1</v>
      </c>
      <c r="N78" s="262">
        <f ca="1">OFFSET(Values!M210,($AO$4-1)*102,($AP$4-1)*14)</f>
        <v>0</v>
      </c>
      <c r="O78" s="262">
        <f ca="1">OFFSET(Values!N210,($AO$4-1)*102,($AP$4-1)*14)</f>
        <v>1</v>
      </c>
      <c r="P78" s="263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19">
        <f ca="1">OFFSET(Values!C211,($AO$4-1)*102,($AP$4-1)*14)</f>
        <v>213</v>
      </c>
      <c r="D79" s="325">
        <f t="shared" ca="1" si="0"/>
        <v>213</v>
      </c>
      <c r="E79" s="262">
        <f ca="1">OFFSET(Values!D211,($AO$4-1)*102,($AP$4-1)*14)</f>
        <v>2</v>
      </c>
      <c r="F79" s="262">
        <f ca="1">OFFSET(Values!E211,($AO$4-1)*102,($AP$4-1)*14)</f>
        <v>186</v>
      </c>
      <c r="G79" s="262">
        <f ca="1">OFFSET(Values!F211,($AO$4-1)*102,($AP$4-1)*14)</f>
        <v>1</v>
      </c>
      <c r="H79" s="262">
        <f ca="1">OFFSET(Values!G211,($AO$4-1)*102,($AP$4-1)*14)</f>
        <v>22</v>
      </c>
      <c r="I79" s="262">
        <f ca="1">OFFSET(Values!H211,($AO$4-1)*102,($AP$4-1)*14)</f>
        <v>1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1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19">
        <f ca="1">OFFSET(Values!C212,($AO$4-1)*102,($AP$4-1)*14)</f>
        <v>225</v>
      </c>
      <c r="D80" s="325">
        <f t="shared" ca="1" si="0"/>
        <v>225</v>
      </c>
      <c r="E80" s="262">
        <f ca="1">OFFSET(Values!D212,($AO$4-1)*102,($AP$4-1)*14)</f>
        <v>1</v>
      </c>
      <c r="F80" s="262">
        <f ca="1">OFFSET(Values!E212,($AO$4-1)*102,($AP$4-1)*14)</f>
        <v>201</v>
      </c>
      <c r="G80" s="262">
        <f ca="1">OFFSET(Values!F212,($AO$4-1)*102,($AP$4-1)*14)</f>
        <v>1</v>
      </c>
      <c r="H80" s="262">
        <f ca="1">OFFSET(Values!G212,($AO$4-1)*102,($AP$4-1)*14)</f>
        <v>16</v>
      </c>
      <c r="I80" s="262">
        <f ca="1">OFFSET(Values!H212,($AO$4-1)*102,($AP$4-1)*14)</f>
        <v>1</v>
      </c>
      <c r="J80" s="262">
        <f ca="1">OFFSET(Values!I212,($AO$4-1)*102,($AP$4-1)*14)</f>
        <v>1</v>
      </c>
      <c r="K80" s="262">
        <f ca="1">OFFSET(Values!J212,($AO$4-1)*102,($AP$4-1)*14)</f>
        <v>1</v>
      </c>
      <c r="L80" s="262">
        <f ca="1">OFFSET(Values!K212,($AO$4-1)*102,($AP$4-1)*14)</f>
        <v>1</v>
      </c>
      <c r="M80" s="262">
        <f ca="1">OFFSET(Values!L212,($AO$4-1)*102,($AP$4-1)*14)</f>
        <v>0</v>
      </c>
      <c r="N80" s="262">
        <f ca="1">OFFSET(Values!M212,($AO$4-1)*102,($AP$4-1)*14)</f>
        <v>1</v>
      </c>
      <c r="O80" s="262">
        <f ca="1">OFFSET(Values!N212,($AO$4-1)*102,($AP$4-1)*14)</f>
        <v>1</v>
      </c>
      <c r="P80" s="263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19">
        <f ca="1">OFFSET(Values!C213,($AO$4-1)*102,($AP$4-1)*14)</f>
        <v>228</v>
      </c>
      <c r="D81" s="325">
        <f t="shared" ca="1" si="0"/>
        <v>228</v>
      </c>
      <c r="E81" s="262">
        <f ca="1">OFFSET(Values!D213,($AO$4-1)*102,($AP$4-1)*14)</f>
        <v>7</v>
      </c>
      <c r="F81" s="262">
        <f ca="1">OFFSET(Values!E213,($AO$4-1)*102,($AP$4-1)*14)</f>
        <v>192</v>
      </c>
      <c r="G81" s="262">
        <f ca="1">OFFSET(Values!F213,($AO$4-1)*102,($AP$4-1)*14)</f>
        <v>3</v>
      </c>
      <c r="H81" s="262">
        <f ca="1">OFFSET(Values!G213,($AO$4-1)*102,($AP$4-1)*14)</f>
        <v>19</v>
      </c>
      <c r="I81" s="262">
        <f ca="1">OFFSET(Values!H213,($AO$4-1)*102,($AP$4-1)*14)</f>
        <v>1</v>
      </c>
      <c r="J81" s="262">
        <f ca="1">OFFSET(Values!I213,($AO$4-1)*102,($AP$4-1)*14)</f>
        <v>3</v>
      </c>
      <c r="K81" s="262">
        <f ca="1">OFFSET(Values!J213,($AO$4-1)*102,($AP$4-1)*14)</f>
        <v>0</v>
      </c>
      <c r="L81" s="262">
        <f ca="1">OFFSET(Values!K213,($AO$4-1)*102,($AP$4-1)*14)</f>
        <v>0</v>
      </c>
      <c r="M81" s="262">
        <f ca="1">OFFSET(Values!L213,($AO$4-1)*102,($AP$4-1)*14)</f>
        <v>2</v>
      </c>
      <c r="N81" s="262">
        <f ca="1">OFFSET(Values!M213,($AO$4-1)*102,($AP$4-1)*14)</f>
        <v>1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19">
        <f ca="1">OFFSET(Values!C214,($AO$4-1)*102,($AP$4-1)*14)</f>
        <v>226</v>
      </c>
      <c r="D82" s="325">
        <f t="shared" ref="D82:D112" ca="1" si="2">IFERROR(VALUE(0&amp;SUBSTITUTE(C82,"*","")),0)</f>
        <v>226</v>
      </c>
      <c r="E82" s="262">
        <f ca="1">OFFSET(Values!D214,($AO$4-1)*102,($AP$4-1)*14)</f>
        <v>2</v>
      </c>
      <c r="F82" s="262">
        <f ca="1">OFFSET(Values!E214,($AO$4-1)*102,($AP$4-1)*14)</f>
        <v>199</v>
      </c>
      <c r="G82" s="262">
        <f ca="1">OFFSET(Values!F214,($AO$4-1)*102,($AP$4-1)*14)</f>
        <v>2</v>
      </c>
      <c r="H82" s="262">
        <f ca="1">OFFSET(Values!G214,($AO$4-1)*102,($AP$4-1)*14)</f>
        <v>22</v>
      </c>
      <c r="I82" s="262">
        <f ca="1">OFFSET(Values!H214,($AO$4-1)*102,($AP$4-1)*14)</f>
        <v>0</v>
      </c>
      <c r="J82" s="262">
        <f ca="1">OFFSET(Values!I214,($AO$4-1)*102,($AP$4-1)*14)</f>
        <v>0</v>
      </c>
      <c r="K82" s="262">
        <f ca="1">OFFSET(Values!J214,($AO$4-1)*102,($AP$4-1)*14)</f>
        <v>1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19">
        <f ca="1">OFFSET(Values!C215,($AO$4-1)*102,($AP$4-1)*14)</f>
        <v>191</v>
      </c>
      <c r="D83" s="325">
        <f t="shared" ca="1" si="2"/>
        <v>191</v>
      </c>
      <c r="E83" s="262">
        <f ca="1">OFFSET(Values!D215,($AO$4-1)*102,($AP$4-1)*14)</f>
        <v>3</v>
      </c>
      <c r="F83" s="262">
        <f ca="1">OFFSET(Values!E215,($AO$4-1)*102,($AP$4-1)*14)</f>
        <v>173</v>
      </c>
      <c r="G83" s="262">
        <f ca="1">OFFSET(Values!F215,($AO$4-1)*102,($AP$4-1)*14)</f>
        <v>0</v>
      </c>
      <c r="H83" s="262">
        <f ca="1">OFFSET(Values!G215,($AO$4-1)*102,($AP$4-1)*14)</f>
        <v>9</v>
      </c>
      <c r="I83" s="262">
        <f ca="1">OFFSET(Values!H215,($AO$4-1)*102,($AP$4-1)*14)</f>
        <v>1</v>
      </c>
      <c r="J83" s="262">
        <f ca="1">OFFSET(Values!I215,($AO$4-1)*102,($AP$4-1)*14)</f>
        <v>2</v>
      </c>
      <c r="K83" s="262">
        <f ca="1">OFFSET(Values!J215,($AO$4-1)*102,($AP$4-1)*14)</f>
        <v>2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1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19">
        <f ca="1">OFFSET(Values!C216,($AO$4-1)*102,($AP$4-1)*14)</f>
        <v>210</v>
      </c>
      <c r="D84" s="325">
        <f t="shared" ca="1" si="2"/>
        <v>210</v>
      </c>
      <c r="E84" s="262">
        <f ca="1">OFFSET(Values!D216,($AO$4-1)*102,($AP$4-1)*14)</f>
        <v>6</v>
      </c>
      <c r="F84" s="262">
        <f ca="1">OFFSET(Values!E216,($AO$4-1)*102,($AP$4-1)*14)</f>
        <v>185</v>
      </c>
      <c r="G84" s="262">
        <f ca="1">OFFSET(Values!F216,($AO$4-1)*102,($AP$4-1)*14)</f>
        <v>0</v>
      </c>
      <c r="H84" s="262">
        <f ca="1">OFFSET(Values!G216,($AO$4-1)*102,($AP$4-1)*14)</f>
        <v>16</v>
      </c>
      <c r="I84" s="262">
        <f ca="1">OFFSET(Values!H216,($AO$4-1)*102,($AP$4-1)*14)</f>
        <v>2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1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19">
        <f ca="1">OFFSET(Values!C217,($AO$4-1)*102,($AP$4-1)*14)</f>
        <v>220</v>
      </c>
      <c r="D85" s="325">
        <f t="shared" ca="1" si="2"/>
        <v>220</v>
      </c>
      <c r="E85" s="262">
        <f ca="1">OFFSET(Values!D217,($AO$4-1)*102,($AP$4-1)*14)</f>
        <v>8</v>
      </c>
      <c r="F85" s="262">
        <f ca="1">OFFSET(Values!E217,($AO$4-1)*102,($AP$4-1)*14)</f>
        <v>191</v>
      </c>
      <c r="G85" s="262">
        <f ca="1">OFFSET(Values!F217,($AO$4-1)*102,($AP$4-1)*14)</f>
        <v>2</v>
      </c>
      <c r="H85" s="262">
        <f ca="1">OFFSET(Values!G217,($AO$4-1)*102,($AP$4-1)*14)</f>
        <v>15</v>
      </c>
      <c r="I85" s="262">
        <f ca="1">OFFSET(Values!H217,($AO$4-1)*102,($AP$4-1)*14)</f>
        <v>2</v>
      </c>
      <c r="J85" s="262">
        <f ca="1">OFFSET(Values!I217,($AO$4-1)*102,($AP$4-1)*14)</f>
        <v>0</v>
      </c>
      <c r="K85" s="262">
        <f ca="1">OFFSET(Values!J217,($AO$4-1)*102,($AP$4-1)*14)</f>
        <v>2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19">
        <f ca="1">OFFSET(Values!C218,($AO$4-1)*102,($AP$4-1)*14)</f>
        <v>204</v>
      </c>
      <c r="D86" s="325">
        <f t="shared" ca="1" si="2"/>
        <v>204</v>
      </c>
      <c r="E86" s="262">
        <f ca="1">OFFSET(Values!D218,($AO$4-1)*102,($AP$4-1)*14)</f>
        <v>6</v>
      </c>
      <c r="F86" s="262">
        <f ca="1">OFFSET(Values!E218,($AO$4-1)*102,($AP$4-1)*14)</f>
        <v>184</v>
      </c>
      <c r="G86" s="262">
        <f ca="1">OFFSET(Values!F218,($AO$4-1)*102,($AP$4-1)*14)</f>
        <v>1</v>
      </c>
      <c r="H86" s="262">
        <f ca="1">OFFSET(Values!G218,($AO$4-1)*102,($AP$4-1)*14)</f>
        <v>11</v>
      </c>
      <c r="I86" s="262">
        <f ca="1">OFFSET(Values!H218,($AO$4-1)*102,($AP$4-1)*14)</f>
        <v>0</v>
      </c>
      <c r="J86" s="262">
        <f ca="1">OFFSET(Values!I218,($AO$4-1)*102,($AP$4-1)*14)</f>
        <v>1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1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19">
        <f ca="1">OFFSET(Values!C219,($AO$4-1)*102,($AP$4-1)*14)</f>
        <v>200</v>
      </c>
      <c r="D87" s="325">
        <f t="shared" ca="1" si="2"/>
        <v>200</v>
      </c>
      <c r="E87" s="262">
        <f ca="1">OFFSET(Values!D219,($AO$4-1)*102,($AP$4-1)*14)</f>
        <v>2</v>
      </c>
      <c r="F87" s="262">
        <f ca="1">OFFSET(Values!E219,($AO$4-1)*102,($AP$4-1)*14)</f>
        <v>185</v>
      </c>
      <c r="G87" s="262">
        <f ca="1">OFFSET(Values!F219,($AO$4-1)*102,($AP$4-1)*14)</f>
        <v>0</v>
      </c>
      <c r="H87" s="262">
        <f ca="1">OFFSET(Values!G219,($AO$4-1)*102,($AP$4-1)*14)</f>
        <v>7</v>
      </c>
      <c r="I87" s="262">
        <f ca="1">OFFSET(Values!H219,($AO$4-1)*102,($AP$4-1)*14)</f>
        <v>1</v>
      </c>
      <c r="J87" s="262">
        <f ca="1">OFFSET(Values!I219,($AO$4-1)*102,($AP$4-1)*14)</f>
        <v>2</v>
      </c>
      <c r="K87" s="262">
        <f ca="1">OFFSET(Values!J219,($AO$4-1)*102,($AP$4-1)*14)</f>
        <v>1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1</v>
      </c>
      <c r="O87" s="262">
        <f ca="1">OFFSET(Values!N219,($AO$4-1)*102,($AP$4-1)*14)</f>
        <v>0</v>
      </c>
      <c r="P87" s="263">
        <f ca="1">OFFSET(Values!O219,($AO$4-1)*102,($AP$4-1)*14)</f>
        <v>1</v>
      </c>
    </row>
    <row r="88" spans="1:16" x14ac:dyDescent="0.25">
      <c r="A88" s="1" t="s">
        <v>58</v>
      </c>
      <c r="B88" s="43">
        <f t="shared" si="3"/>
        <v>0.73958333333333282</v>
      </c>
      <c r="C88" s="319">
        <f ca="1">OFFSET(Values!C220,($AO$4-1)*102,($AP$4-1)*14)</f>
        <v>204</v>
      </c>
      <c r="D88" s="325">
        <f t="shared" ca="1" si="2"/>
        <v>204</v>
      </c>
      <c r="E88" s="262">
        <f ca="1">OFFSET(Values!D220,($AO$4-1)*102,($AP$4-1)*14)</f>
        <v>3</v>
      </c>
      <c r="F88" s="262">
        <f ca="1">OFFSET(Values!E220,($AO$4-1)*102,($AP$4-1)*14)</f>
        <v>186</v>
      </c>
      <c r="G88" s="262">
        <f ca="1">OFFSET(Values!F220,($AO$4-1)*102,($AP$4-1)*14)</f>
        <v>2</v>
      </c>
      <c r="H88" s="262">
        <f ca="1">OFFSET(Values!G220,($AO$4-1)*102,($AP$4-1)*14)</f>
        <v>13</v>
      </c>
      <c r="I88" s="262">
        <f ca="1">OFFSET(Values!H220,($AO$4-1)*102,($AP$4-1)*14)</f>
        <v>0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19">
        <f ca="1">OFFSET(Values!C221,($AO$4-1)*102,($AP$4-1)*14)</f>
        <v>211</v>
      </c>
      <c r="D89" s="325">
        <f t="shared" ca="1" si="2"/>
        <v>211</v>
      </c>
      <c r="E89" s="268">
        <f ca="1">OFFSET(Values!D221,($AO$4-1)*102,($AP$4-1)*14)</f>
        <v>2</v>
      </c>
      <c r="F89" s="262">
        <f ca="1">OFFSET(Values!E221,($AO$4-1)*102,($AP$4-1)*14)</f>
        <v>197</v>
      </c>
      <c r="G89" s="262">
        <f ca="1">OFFSET(Values!F221,($AO$4-1)*102,($AP$4-1)*14)</f>
        <v>2</v>
      </c>
      <c r="H89" s="262">
        <f ca="1">OFFSET(Values!G221,($AO$4-1)*102,($AP$4-1)*14)</f>
        <v>8</v>
      </c>
      <c r="I89" s="262">
        <f ca="1">OFFSET(Values!H221,($AO$4-1)*102,($AP$4-1)*14)</f>
        <v>1</v>
      </c>
      <c r="J89" s="262">
        <f ca="1">OFFSET(Values!I221,($AO$4-1)*102,($AP$4-1)*14)</f>
        <v>0</v>
      </c>
      <c r="K89" s="262">
        <f ca="1">OFFSET(Values!J221,($AO$4-1)*102,($AP$4-1)*14)</f>
        <v>1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19">
        <f ca="1">OFFSET(Values!C222,($AO$4-1)*102,($AP$4-1)*14)</f>
        <v>228</v>
      </c>
      <c r="D90" s="325">
        <f t="shared" ca="1" si="2"/>
        <v>228</v>
      </c>
      <c r="E90" s="262">
        <f ca="1">OFFSET(Values!D222,($AO$4-1)*102,($AP$4-1)*14)</f>
        <v>2</v>
      </c>
      <c r="F90" s="262">
        <f ca="1">OFFSET(Values!E222,($AO$4-1)*102,($AP$4-1)*14)</f>
        <v>212</v>
      </c>
      <c r="G90" s="262">
        <f ca="1">OFFSET(Values!F222,($AO$4-1)*102,($AP$4-1)*14)</f>
        <v>2</v>
      </c>
      <c r="H90" s="262">
        <f ca="1">OFFSET(Values!G222,($AO$4-1)*102,($AP$4-1)*14)</f>
        <v>8</v>
      </c>
      <c r="I90" s="262">
        <f ca="1">OFFSET(Values!H222,($AO$4-1)*102,($AP$4-1)*14)</f>
        <v>2</v>
      </c>
      <c r="J90" s="262">
        <f ca="1">OFFSET(Values!I222,($AO$4-1)*102,($AP$4-1)*14)</f>
        <v>0</v>
      </c>
      <c r="K90" s="262">
        <f ca="1">OFFSET(Values!J222,($AO$4-1)*102,($AP$4-1)*14)</f>
        <v>1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1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19">
        <f ca="1">OFFSET(Values!C223,($AO$4-1)*102,($AP$4-1)*14)</f>
        <v>231</v>
      </c>
      <c r="D91" s="325">
        <f t="shared" ca="1" si="2"/>
        <v>231</v>
      </c>
      <c r="E91" s="262">
        <f ca="1">OFFSET(Values!D223,($AO$4-1)*102,($AP$4-1)*14)</f>
        <v>6</v>
      </c>
      <c r="F91" s="262">
        <f ca="1">OFFSET(Values!E223,($AO$4-1)*102,($AP$4-1)*14)</f>
        <v>213</v>
      </c>
      <c r="G91" s="262">
        <f ca="1">OFFSET(Values!F223,($AO$4-1)*102,($AP$4-1)*14)</f>
        <v>0</v>
      </c>
      <c r="H91" s="262">
        <f ca="1">OFFSET(Values!G223,($AO$4-1)*102,($AP$4-1)*14)</f>
        <v>11</v>
      </c>
      <c r="I91" s="262">
        <f ca="1">OFFSET(Values!H223,($AO$4-1)*102,($AP$4-1)*14)</f>
        <v>0</v>
      </c>
      <c r="J91" s="262">
        <f ca="1">OFFSET(Values!I223,($AO$4-1)*102,($AP$4-1)*14)</f>
        <v>1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19">
        <f ca="1">OFFSET(Values!C224,($AO$4-1)*102,($AP$4-1)*14)</f>
        <v>183</v>
      </c>
      <c r="D92" s="325">
        <f t="shared" ca="1" si="2"/>
        <v>183</v>
      </c>
      <c r="E92" s="262">
        <f ca="1">OFFSET(Values!D224,($AO$4-1)*102,($AP$4-1)*14)</f>
        <v>1</v>
      </c>
      <c r="F92" s="262">
        <f ca="1">OFFSET(Values!E224,($AO$4-1)*102,($AP$4-1)*14)</f>
        <v>165</v>
      </c>
      <c r="G92" s="262">
        <f ca="1">OFFSET(Values!F224,($AO$4-1)*102,($AP$4-1)*14)</f>
        <v>0</v>
      </c>
      <c r="H92" s="262">
        <f ca="1">OFFSET(Values!G224,($AO$4-1)*102,($AP$4-1)*14)</f>
        <v>15</v>
      </c>
      <c r="I92" s="262">
        <f ca="1">OFFSET(Values!H224,($AO$4-1)*102,($AP$4-1)*14)</f>
        <v>1</v>
      </c>
      <c r="J92" s="262">
        <f ca="1">OFFSET(Values!I224,($AO$4-1)*102,($AP$4-1)*14)</f>
        <v>0</v>
      </c>
      <c r="K92" s="262">
        <f ca="1">OFFSET(Values!J224,($AO$4-1)*102,($AP$4-1)*14)</f>
        <v>1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19">
        <f ca="1">OFFSET(Values!C225,($AO$4-1)*102,($AP$4-1)*14)</f>
        <v>195</v>
      </c>
      <c r="D93" s="325">
        <f t="shared" ca="1" si="2"/>
        <v>195</v>
      </c>
      <c r="E93" s="262">
        <f ca="1">OFFSET(Values!D225,($AO$4-1)*102,($AP$4-1)*14)</f>
        <v>1</v>
      </c>
      <c r="F93" s="262">
        <f ca="1">OFFSET(Values!E225,($AO$4-1)*102,($AP$4-1)*14)</f>
        <v>183</v>
      </c>
      <c r="G93" s="262">
        <f ca="1">OFFSET(Values!F225,($AO$4-1)*102,($AP$4-1)*14)</f>
        <v>0</v>
      </c>
      <c r="H93" s="262">
        <f ca="1">OFFSET(Values!G225,($AO$4-1)*102,($AP$4-1)*14)</f>
        <v>9</v>
      </c>
      <c r="I93" s="262">
        <f ca="1">OFFSET(Values!H225,($AO$4-1)*102,($AP$4-1)*14)</f>
        <v>0</v>
      </c>
      <c r="J93" s="262">
        <f ca="1">OFFSET(Values!I225,($AO$4-1)*102,($AP$4-1)*14)</f>
        <v>1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1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19">
        <f ca="1">OFFSET(Values!C226,($AO$4-1)*102,($AP$4-1)*14)</f>
        <v>194</v>
      </c>
      <c r="D94" s="325">
        <f t="shared" ca="1" si="2"/>
        <v>194</v>
      </c>
      <c r="E94" s="262">
        <f ca="1">OFFSET(Values!D226,($AO$4-1)*102,($AP$4-1)*14)</f>
        <v>2</v>
      </c>
      <c r="F94" s="262">
        <f ca="1">OFFSET(Values!E226,($AO$4-1)*102,($AP$4-1)*14)</f>
        <v>183</v>
      </c>
      <c r="G94" s="262">
        <f ca="1">OFFSET(Values!F226,($AO$4-1)*102,($AP$4-1)*14)</f>
        <v>1</v>
      </c>
      <c r="H94" s="262">
        <f ca="1">OFFSET(Values!G226,($AO$4-1)*102,($AP$4-1)*14)</f>
        <v>5</v>
      </c>
      <c r="I94" s="262">
        <f ca="1">OFFSET(Values!H226,($AO$4-1)*102,($AP$4-1)*14)</f>
        <v>1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2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19">
        <f ca="1">OFFSET(Values!C227,($AO$4-1)*102,($AP$4-1)*14)</f>
        <v>164</v>
      </c>
      <c r="D95" s="325">
        <f t="shared" ca="1" si="2"/>
        <v>164</v>
      </c>
      <c r="E95" s="262">
        <f ca="1">OFFSET(Values!D227,($AO$4-1)*102,($AP$4-1)*14)</f>
        <v>1</v>
      </c>
      <c r="F95" s="262">
        <f ca="1">OFFSET(Values!E227,($AO$4-1)*102,($AP$4-1)*14)</f>
        <v>154</v>
      </c>
      <c r="G95" s="262">
        <f ca="1">OFFSET(Values!F227,($AO$4-1)*102,($AP$4-1)*14)</f>
        <v>0</v>
      </c>
      <c r="H95" s="262">
        <f ca="1">OFFSET(Values!G227,($AO$4-1)*102,($AP$4-1)*14)</f>
        <v>7</v>
      </c>
      <c r="I95" s="262">
        <f ca="1">OFFSET(Values!H227,($AO$4-1)*102,($AP$4-1)*14)</f>
        <v>0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1</v>
      </c>
      <c r="M95" s="262">
        <f ca="1">OFFSET(Values!L227,($AO$4-1)*102,($AP$4-1)*14)</f>
        <v>0</v>
      </c>
      <c r="N95" s="262">
        <f ca="1">OFFSET(Values!M227,($AO$4-1)*102,($AP$4-1)*14)</f>
        <v>1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19">
        <f ca="1">OFFSET(Values!C228,($AO$4-1)*102,($AP$4-1)*14)</f>
        <v>121</v>
      </c>
      <c r="D96" s="325">
        <f t="shared" ca="1" si="2"/>
        <v>121</v>
      </c>
      <c r="E96" s="262">
        <f ca="1">OFFSET(Values!D228,($AO$4-1)*102,($AP$4-1)*14)</f>
        <v>1</v>
      </c>
      <c r="F96" s="262">
        <f ca="1">OFFSET(Values!E228,($AO$4-1)*102,($AP$4-1)*14)</f>
        <v>110</v>
      </c>
      <c r="G96" s="262">
        <f ca="1">OFFSET(Values!F228,($AO$4-1)*102,($AP$4-1)*14)</f>
        <v>0</v>
      </c>
      <c r="H96" s="262">
        <f ca="1">OFFSET(Values!G228,($AO$4-1)*102,($AP$4-1)*14)</f>
        <v>9</v>
      </c>
      <c r="I96" s="262">
        <f ca="1">OFFSET(Values!H228,($AO$4-1)*102,($AP$4-1)*14)</f>
        <v>0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1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19">
        <f ca="1">OFFSET(Values!C229,($AO$4-1)*102,($AP$4-1)*14)</f>
        <v>112</v>
      </c>
      <c r="D97" s="325">
        <f t="shared" ca="1" si="2"/>
        <v>112</v>
      </c>
      <c r="E97" s="262">
        <f ca="1">OFFSET(Values!D229,($AO$4-1)*102,($AP$4-1)*14)</f>
        <v>3</v>
      </c>
      <c r="F97" s="262">
        <f ca="1">OFFSET(Values!E229,($AO$4-1)*102,($AP$4-1)*14)</f>
        <v>101</v>
      </c>
      <c r="G97" s="262">
        <f ca="1">OFFSET(Values!F229,($AO$4-1)*102,($AP$4-1)*14)</f>
        <v>0</v>
      </c>
      <c r="H97" s="262">
        <f ca="1">OFFSET(Values!G229,($AO$4-1)*102,($AP$4-1)*14)</f>
        <v>7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1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19">
        <f ca="1">OFFSET(Values!C230,($AO$4-1)*102,($AP$4-1)*14)</f>
        <v>96</v>
      </c>
      <c r="D98" s="325">
        <f t="shared" ca="1" si="2"/>
        <v>96</v>
      </c>
      <c r="E98" s="262">
        <f ca="1">OFFSET(Values!D230,($AO$4-1)*102,($AP$4-1)*14)</f>
        <v>0</v>
      </c>
      <c r="F98" s="262">
        <f ca="1">OFFSET(Values!E230,($AO$4-1)*102,($AP$4-1)*14)</f>
        <v>91</v>
      </c>
      <c r="G98" s="262">
        <f ca="1">OFFSET(Values!F230,($AO$4-1)*102,($AP$4-1)*14)</f>
        <v>0</v>
      </c>
      <c r="H98" s="262">
        <f ca="1">OFFSET(Values!G230,($AO$4-1)*102,($AP$4-1)*14)</f>
        <v>3</v>
      </c>
      <c r="I98" s="262">
        <f ca="1">OFFSET(Values!H230,($AO$4-1)*102,($AP$4-1)*14)</f>
        <v>1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1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19">
        <f ca="1">OFFSET(Values!C231,($AO$4-1)*102,($AP$4-1)*14)</f>
        <v>73</v>
      </c>
      <c r="D99" s="325">
        <f t="shared" ca="1" si="2"/>
        <v>73</v>
      </c>
      <c r="E99" s="262">
        <f ca="1">OFFSET(Values!D231,($AO$4-1)*102,($AP$4-1)*14)</f>
        <v>1</v>
      </c>
      <c r="F99" s="262">
        <f ca="1">OFFSET(Values!E231,($AO$4-1)*102,($AP$4-1)*14)</f>
        <v>67</v>
      </c>
      <c r="G99" s="262">
        <f ca="1">OFFSET(Values!F231,($AO$4-1)*102,($AP$4-1)*14)</f>
        <v>0</v>
      </c>
      <c r="H99" s="262">
        <f ca="1">OFFSET(Values!G231,($AO$4-1)*102,($AP$4-1)*14)</f>
        <v>3</v>
      </c>
      <c r="I99" s="262">
        <f ca="1">OFFSET(Values!H231,($AO$4-1)*102,($AP$4-1)*14)</f>
        <v>0</v>
      </c>
      <c r="J99" s="262">
        <f ca="1">OFFSET(Values!I231,($AO$4-1)*102,($AP$4-1)*14)</f>
        <v>1</v>
      </c>
      <c r="K99" s="262">
        <f ca="1">OFFSET(Values!J231,($AO$4-1)*102,($AP$4-1)*14)</f>
        <v>0</v>
      </c>
      <c r="L99" s="262">
        <f ca="1">OFFSET(Values!K231,($AO$4-1)*102,($AP$4-1)*14)</f>
        <v>1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19">
        <f ca="1">OFFSET(Values!C232,($AO$4-1)*102,($AP$4-1)*14)</f>
        <v>81</v>
      </c>
      <c r="D100" s="325">
        <f t="shared" ca="1" si="2"/>
        <v>81</v>
      </c>
      <c r="E100" s="262">
        <f ca="1">OFFSET(Values!D232,($AO$4-1)*102,($AP$4-1)*14)</f>
        <v>3</v>
      </c>
      <c r="F100" s="262">
        <f ca="1">OFFSET(Values!E232,($AO$4-1)*102,($AP$4-1)*14)</f>
        <v>75</v>
      </c>
      <c r="G100" s="262">
        <f ca="1">OFFSET(Values!F232,($AO$4-1)*102,($AP$4-1)*14)</f>
        <v>0</v>
      </c>
      <c r="H100" s="262">
        <f ca="1">OFFSET(Values!G232,($AO$4-1)*102,($AP$4-1)*14)</f>
        <v>3</v>
      </c>
      <c r="I100" s="262">
        <f ca="1">OFFSET(Values!H232,($AO$4-1)*102,($AP$4-1)*14)</f>
        <v>0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76</v>
      </c>
      <c r="D101" s="325">
        <f t="shared" ca="1" si="2"/>
        <v>76</v>
      </c>
      <c r="E101" s="262">
        <f ca="1">OFFSET(Values!D233,($AO$4-1)*102,($AP$4-1)*14)</f>
        <v>2</v>
      </c>
      <c r="F101" s="262">
        <f ca="1">OFFSET(Values!E233,($AO$4-1)*102,($AP$4-1)*14)</f>
        <v>67</v>
      </c>
      <c r="G101" s="262">
        <f ca="1">OFFSET(Values!F233,($AO$4-1)*102,($AP$4-1)*14)</f>
        <v>1</v>
      </c>
      <c r="H101" s="262">
        <f ca="1">OFFSET(Values!G233,($AO$4-1)*102,($AP$4-1)*14)</f>
        <v>3</v>
      </c>
      <c r="I101" s="262">
        <f ca="1">OFFSET(Values!H233,($AO$4-1)*102,($AP$4-1)*14)</f>
        <v>1</v>
      </c>
      <c r="J101" s="262">
        <f ca="1">OFFSET(Values!I233,($AO$4-1)*102,($AP$4-1)*14)</f>
        <v>1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1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90</v>
      </c>
      <c r="D102" s="325">
        <f t="shared" ca="1" si="2"/>
        <v>90</v>
      </c>
      <c r="E102" s="262">
        <f ca="1">OFFSET(Values!D234,($AO$4-1)*102,($AP$4-1)*14)</f>
        <v>4</v>
      </c>
      <c r="F102" s="262">
        <f ca="1">OFFSET(Values!E234,($AO$4-1)*102,($AP$4-1)*14)</f>
        <v>83</v>
      </c>
      <c r="G102" s="262">
        <f ca="1">OFFSET(Values!F234,($AO$4-1)*102,($AP$4-1)*14)</f>
        <v>0</v>
      </c>
      <c r="H102" s="262">
        <f ca="1">OFFSET(Values!G234,($AO$4-1)*102,($AP$4-1)*14)</f>
        <v>3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78</v>
      </c>
      <c r="D103" s="325">
        <f t="shared" ca="1" si="2"/>
        <v>78</v>
      </c>
      <c r="E103" s="262">
        <f ca="1">OFFSET(Values!D235,($AO$4-1)*102,($AP$4-1)*14)</f>
        <v>4</v>
      </c>
      <c r="F103" s="262">
        <f ca="1">OFFSET(Values!E235,($AO$4-1)*102,($AP$4-1)*14)</f>
        <v>65</v>
      </c>
      <c r="G103" s="262">
        <f ca="1">OFFSET(Values!F235,($AO$4-1)*102,($AP$4-1)*14)</f>
        <v>0</v>
      </c>
      <c r="H103" s="262">
        <f ca="1">OFFSET(Values!G235,($AO$4-1)*102,($AP$4-1)*14)</f>
        <v>6</v>
      </c>
      <c r="I103" s="262">
        <f ca="1">OFFSET(Values!H235,($AO$4-1)*102,($AP$4-1)*14)</f>
        <v>0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1</v>
      </c>
      <c r="N103" s="262">
        <f ca="1">OFFSET(Values!M235,($AO$4-1)*102,($AP$4-1)*14)</f>
        <v>2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55</v>
      </c>
      <c r="D104" s="325">
        <f t="shared" ca="1" si="2"/>
        <v>55</v>
      </c>
      <c r="E104" s="262">
        <f ca="1">OFFSET(Values!D236,($AO$4-1)*102,($AP$4-1)*14)</f>
        <v>0</v>
      </c>
      <c r="F104" s="262">
        <f ca="1">OFFSET(Values!E236,($AO$4-1)*102,($AP$4-1)*14)</f>
        <v>51</v>
      </c>
      <c r="G104" s="262">
        <f ca="1">OFFSET(Values!F236,($AO$4-1)*102,($AP$4-1)*14)</f>
        <v>0</v>
      </c>
      <c r="H104" s="262">
        <f ca="1">OFFSET(Values!G236,($AO$4-1)*102,($AP$4-1)*14)</f>
        <v>3</v>
      </c>
      <c r="I104" s="262">
        <f ca="1">OFFSET(Values!H236,($AO$4-1)*102,($AP$4-1)*14)</f>
        <v>1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68</v>
      </c>
      <c r="D105" s="325">
        <f t="shared" ca="1" si="2"/>
        <v>68</v>
      </c>
      <c r="E105" s="262">
        <f ca="1">OFFSET(Values!D237,($AO$4-1)*102,($AP$4-1)*14)</f>
        <v>1</v>
      </c>
      <c r="F105" s="262">
        <f ca="1">OFFSET(Values!E237,($AO$4-1)*102,($AP$4-1)*14)</f>
        <v>61</v>
      </c>
      <c r="G105" s="262">
        <f ca="1">OFFSET(Values!F237,($AO$4-1)*102,($AP$4-1)*14)</f>
        <v>0</v>
      </c>
      <c r="H105" s="262">
        <f ca="1">OFFSET(Values!G237,($AO$4-1)*102,($AP$4-1)*14)</f>
        <v>3</v>
      </c>
      <c r="I105" s="262">
        <f ca="1">OFFSET(Values!H237,($AO$4-1)*102,($AP$4-1)*14)</f>
        <v>0</v>
      </c>
      <c r="J105" s="262">
        <f ca="1">OFFSET(Values!I237,($AO$4-1)*102,($AP$4-1)*14)</f>
        <v>2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1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66</v>
      </c>
      <c r="D106" s="325">
        <f t="shared" ca="1" si="2"/>
        <v>66</v>
      </c>
      <c r="E106" s="262">
        <f ca="1">OFFSET(Values!D238,($AO$4-1)*102,($AP$4-1)*14)</f>
        <v>2</v>
      </c>
      <c r="F106" s="262">
        <f ca="1">OFFSET(Values!E238,($AO$4-1)*102,($AP$4-1)*14)</f>
        <v>60</v>
      </c>
      <c r="G106" s="262">
        <f ca="1">OFFSET(Values!F238,($AO$4-1)*102,($AP$4-1)*14)</f>
        <v>0</v>
      </c>
      <c r="H106" s="262">
        <f ca="1">OFFSET(Values!G238,($AO$4-1)*102,($AP$4-1)*14)</f>
        <v>4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19">
        <f ca="1">OFFSET(Values!C239,($AO$4-1)*102,($AP$4-1)*14)</f>
        <v>34</v>
      </c>
      <c r="D107" s="325">
        <f t="shared" ca="1" si="2"/>
        <v>34</v>
      </c>
      <c r="E107" s="262">
        <f ca="1">OFFSET(Values!D239,($AO$4-1)*102,($AP$4-1)*14)</f>
        <v>1</v>
      </c>
      <c r="F107" s="262">
        <f ca="1">OFFSET(Values!E239,($AO$4-1)*102,($AP$4-1)*14)</f>
        <v>30</v>
      </c>
      <c r="G107" s="262">
        <f ca="1">OFFSET(Values!F239,($AO$4-1)*102,($AP$4-1)*14)</f>
        <v>0</v>
      </c>
      <c r="H107" s="262">
        <f ca="1">OFFSET(Values!G239,($AO$4-1)*102,($AP$4-1)*14)</f>
        <v>3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19">
        <f ca="1">OFFSET(Values!C240,($AO$4-1)*102,($AP$4-1)*14)</f>
        <v>47</v>
      </c>
      <c r="D108" s="325">
        <f t="shared" ca="1" si="2"/>
        <v>47</v>
      </c>
      <c r="E108" s="262">
        <f ca="1">OFFSET(Values!D240,($AO$4-1)*102,($AP$4-1)*14)</f>
        <v>0</v>
      </c>
      <c r="F108" s="262">
        <f ca="1">OFFSET(Values!E240,($AO$4-1)*102,($AP$4-1)*14)</f>
        <v>41</v>
      </c>
      <c r="G108" s="262">
        <f ca="1">OFFSET(Values!F240,($AO$4-1)*102,($AP$4-1)*14)</f>
        <v>0</v>
      </c>
      <c r="H108" s="262">
        <f ca="1">OFFSET(Values!G240,($AO$4-1)*102,($AP$4-1)*14)</f>
        <v>2</v>
      </c>
      <c r="I108" s="262">
        <f ca="1">OFFSET(Values!H240,($AO$4-1)*102,($AP$4-1)*14)</f>
        <v>1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1</v>
      </c>
      <c r="M108" s="262">
        <f ca="1">OFFSET(Values!L240,($AO$4-1)*102,($AP$4-1)*14)</f>
        <v>1</v>
      </c>
      <c r="N108" s="262">
        <f ca="1">OFFSET(Values!M240,($AO$4-1)*102,($AP$4-1)*14)</f>
        <v>1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19">
        <f ca="1">OFFSET(Values!C241,($AO$4-1)*102,($AP$4-1)*14)</f>
        <v>38</v>
      </c>
      <c r="D109" s="325">
        <f t="shared" ca="1" si="2"/>
        <v>38</v>
      </c>
      <c r="E109" s="262">
        <f ca="1">OFFSET(Values!D241,($AO$4-1)*102,($AP$4-1)*14)</f>
        <v>0</v>
      </c>
      <c r="F109" s="262">
        <f ca="1">OFFSET(Values!E241,($AO$4-1)*102,($AP$4-1)*14)</f>
        <v>32</v>
      </c>
      <c r="G109" s="262">
        <f ca="1">OFFSET(Values!F241,($AO$4-1)*102,($AP$4-1)*14)</f>
        <v>0</v>
      </c>
      <c r="H109" s="262">
        <f ca="1">OFFSET(Values!G241,($AO$4-1)*102,($AP$4-1)*14)</f>
        <v>5</v>
      </c>
      <c r="I109" s="262">
        <f ca="1">OFFSET(Values!H241,($AO$4-1)*102,($AP$4-1)*14)</f>
        <v>0</v>
      </c>
      <c r="J109" s="262">
        <f ca="1">OFFSET(Values!I241,($AO$4-1)*102,($AP$4-1)*14)</f>
        <v>1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19">
        <f ca="1">OFFSET(Values!C242,($AO$4-1)*102,($AP$4-1)*14)</f>
        <v>23</v>
      </c>
      <c r="D110" s="325">
        <f t="shared" ca="1" si="2"/>
        <v>23</v>
      </c>
      <c r="E110" s="262">
        <f ca="1">OFFSET(Values!D242,($AO$4-1)*102,($AP$4-1)*14)</f>
        <v>0</v>
      </c>
      <c r="F110" s="262">
        <f ca="1">OFFSET(Values!E242,($AO$4-1)*102,($AP$4-1)*14)</f>
        <v>20</v>
      </c>
      <c r="G110" s="262">
        <f ca="1">OFFSET(Values!F242,($AO$4-1)*102,($AP$4-1)*14)</f>
        <v>0</v>
      </c>
      <c r="H110" s="262">
        <f ca="1">OFFSET(Values!G242,($AO$4-1)*102,($AP$4-1)*14)</f>
        <v>2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1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19">
        <f ca="1">OFFSET(Values!C243,($AO$4-1)*102,($AP$4-1)*14)</f>
        <v>17</v>
      </c>
      <c r="D111" s="325">
        <f t="shared" ca="1" si="2"/>
        <v>17</v>
      </c>
      <c r="E111" s="262">
        <f ca="1">OFFSET(Values!D243,($AO$4-1)*102,($AP$4-1)*14)</f>
        <v>0</v>
      </c>
      <c r="F111" s="262">
        <f ca="1">OFFSET(Values!E243,($AO$4-1)*102,($AP$4-1)*14)</f>
        <v>14</v>
      </c>
      <c r="G111" s="262">
        <f ca="1">OFFSET(Values!F243,($AO$4-1)*102,($AP$4-1)*14)</f>
        <v>0</v>
      </c>
      <c r="H111" s="262">
        <f ca="1">OFFSET(Values!G243,($AO$4-1)*102,($AP$4-1)*14)</f>
        <v>2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1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20">
        <f ca="1">OFFSET(Values!C244,($AO$4-1)*102,($AP$4-1)*14)</f>
        <v>23</v>
      </c>
      <c r="D112" s="326">
        <f t="shared" ca="1" si="2"/>
        <v>23</v>
      </c>
      <c r="E112" s="264">
        <f ca="1">OFFSET(Values!D244,($AO$4-1)*102,($AP$4-1)*14)</f>
        <v>0</v>
      </c>
      <c r="F112" s="264">
        <f ca="1">OFFSET(Values!E244,($AO$4-1)*102,($AP$4-1)*14)</f>
        <v>18</v>
      </c>
      <c r="G112" s="264">
        <f ca="1">OFFSET(Values!F244,($AO$4-1)*102,($AP$4-1)*14)</f>
        <v>0</v>
      </c>
      <c r="H112" s="264">
        <f ca="1">OFFSET(Values!G244,($AO$4-1)*102,($AP$4-1)*14)</f>
        <v>4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1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59</v>
      </c>
      <c r="B113" s="338" t="s">
        <v>35</v>
      </c>
      <c r="C113" s="527">
        <f ca="1">OFFSET(Values!C245,($AO$4-1)*102,($AP$4-1)*14)</f>
        <v>10184</v>
      </c>
      <c r="D113" s="528"/>
      <c r="E113" s="360">
        <f ca="1">OFFSET(Values!D245,($AO$4-1)*102,($AP$4-1)*14)</f>
        <v>209</v>
      </c>
      <c r="F113" s="360">
        <f ca="1">OFFSET(Values!E245,($AO$4-1)*102,($AP$4-1)*14)</f>
        <v>8790</v>
      </c>
      <c r="G113" s="360">
        <f ca="1">OFFSET(Values!F245,($AO$4-1)*102,($AP$4-1)*14)</f>
        <v>71</v>
      </c>
      <c r="H113" s="360">
        <f ca="1">OFFSET(Values!G245,($AO$4-1)*102,($AP$4-1)*14)</f>
        <v>829</v>
      </c>
      <c r="I113" s="360">
        <f ca="1">OFFSET(Values!H245,($AO$4-1)*102,($AP$4-1)*14)</f>
        <v>86</v>
      </c>
      <c r="J113" s="360">
        <f ca="1">OFFSET(Values!I245,($AO$4-1)*102,($AP$4-1)*14)</f>
        <v>50</v>
      </c>
      <c r="K113" s="360">
        <f ca="1">OFFSET(Values!J245,($AO$4-1)*102,($AP$4-1)*14)</f>
        <v>31</v>
      </c>
      <c r="L113" s="360">
        <f ca="1">OFFSET(Values!K245,($AO$4-1)*102,($AP$4-1)*14)</f>
        <v>22</v>
      </c>
      <c r="M113" s="360">
        <f ca="1">OFFSET(Values!L245,($AO$4-1)*102,($AP$4-1)*14)</f>
        <v>43</v>
      </c>
      <c r="N113" s="360">
        <f ca="1">OFFSET(Values!M245,($AO$4-1)*102,($AP$4-1)*14)</f>
        <v>47</v>
      </c>
      <c r="O113" s="360">
        <f ca="1">OFFSET(Values!N245,($AO$4-1)*102,($AP$4-1)*14)</f>
        <v>4</v>
      </c>
      <c r="P113" s="361">
        <f ca="1">OFFSET(Values!O245,($AO$4-1)*102,($AP$4-1)*14)</f>
        <v>2</v>
      </c>
    </row>
    <row r="114" spans="1:16" x14ac:dyDescent="0.25">
      <c r="A114" s="1" t="s">
        <v>59</v>
      </c>
      <c r="B114" s="345" t="s">
        <v>36</v>
      </c>
      <c r="C114" s="529">
        <f ca="1">OFFSET(Values!C246,($AO$4-1)*102,($AP$4-1)*14)</f>
        <v>12046</v>
      </c>
      <c r="D114" s="530"/>
      <c r="E114" s="362">
        <f ca="1">OFFSET(Values!D246,($AO$4-1)*102,($AP$4-1)*14)</f>
        <v>244</v>
      </c>
      <c r="F114" s="362">
        <f ca="1">OFFSET(Values!E246,($AO$4-1)*102,($AP$4-1)*14)</f>
        <v>10449</v>
      </c>
      <c r="G114" s="362">
        <f ca="1">OFFSET(Values!F246,($AO$4-1)*102,($AP$4-1)*14)</f>
        <v>76</v>
      </c>
      <c r="H114" s="362">
        <f ca="1">OFFSET(Values!G246,($AO$4-1)*102,($AP$4-1)*14)</f>
        <v>947</v>
      </c>
      <c r="I114" s="362">
        <f ca="1">OFFSET(Values!H246,($AO$4-1)*102,($AP$4-1)*14)</f>
        <v>99</v>
      </c>
      <c r="J114" s="362">
        <f ca="1">OFFSET(Values!I246,($AO$4-1)*102,($AP$4-1)*14)</f>
        <v>57</v>
      </c>
      <c r="K114" s="362">
        <f ca="1">OFFSET(Values!J246,($AO$4-1)*102,($AP$4-1)*14)</f>
        <v>31</v>
      </c>
      <c r="L114" s="362">
        <f ca="1">OFFSET(Values!K246,($AO$4-1)*102,($AP$4-1)*14)</f>
        <v>28</v>
      </c>
      <c r="M114" s="362">
        <f ca="1">OFFSET(Values!L246,($AO$4-1)*102,($AP$4-1)*14)</f>
        <v>52</v>
      </c>
      <c r="N114" s="362">
        <f ca="1">OFFSET(Values!M246,($AO$4-1)*102,($AP$4-1)*14)</f>
        <v>57</v>
      </c>
      <c r="O114" s="362">
        <f ca="1">OFFSET(Values!N246,($AO$4-1)*102,($AP$4-1)*14)</f>
        <v>4</v>
      </c>
      <c r="P114" s="363">
        <f ca="1">OFFSET(Values!O246,($AO$4-1)*102,($AP$4-1)*14)</f>
        <v>2</v>
      </c>
    </row>
    <row r="115" spans="1:16" x14ac:dyDescent="0.25">
      <c r="A115" s="1" t="s">
        <v>59</v>
      </c>
      <c r="B115" s="350" t="s">
        <v>37</v>
      </c>
      <c r="C115" s="531">
        <f ca="1">OFFSET(Values!C247,($AO$4-1)*102,($AP$4-1)*14)</f>
        <v>12362</v>
      </c>
      <c r="D115" s="532"/>
      <c r="E115" s="364">
        <f ca="1">OFFSET(Values!D247,($AO$4-1)*102,($AP$4-1)*14)</f>
        <v>248</v>
      </c>
      <c r="F115" s="364">
        <f ca="1">OFFSET(Values!E247,($AO$4-1)*102,($AP$4-1)*14)</f>
        <v>10725</v>
      </c>
      <c r="G115" s="364">
        <f ca="1">OFFSET(Values!F247,($AO$4-1)*102,($AP$4-1)*14)</f>
        <v>76</v>
      </c>
      <c r="H115" s="364">
        <f ca="1">OFFSET(Values!G247,($AO$4-1)*102,($AP$4-1)*14)</f>
        <v>972</v>
      </c>
      <c r="I115" s="364">
        <f ca="1">OFFSET(Values!H247,($AO$4-1)*102,($AP$4-1)*14)</f>
        <v>100</v>
      </c>
      <c r="J115" s="364">
        <f ca="1">OFFSET(Values!I247,($AO$4-1)*102,($AP$4-1)*14)</f>
        <v>60</v>
      </c>
      <c r="K115" s="364">
        <f ca="1">OFFSET(Values!J247,($AO$4-1)*102,($AP$4-1)*14)</f>
        <v>31</v>
      </c>
      <c r="L115" s="364">
        <f ca="1">OFFSET(Values!K247,($AO$4-1)*102,($AP$4-1)*14)</f>
        <v>29</v>
      </c>
      <c r="M115" s="364">
        <f ca="1">OFFSET(Values!L247,($AO$4-1)*102,($AP$4-1)*14)</f>
        <v>55</v>
      </c>
      <c r="N115" s="364">
        <f ca="1">OFFSET(Values!M247,($AO$4-1)*102,($AP$4-1)*14)</f>
        <v>60</v>
      </c>
      <c r="O115" s="364">
        <f ca="1">OFFSET(Values!N247,($AO$4-1)*102,($AP$4-1)*14)</f>
        <v>4</v>
      </c>
      <c r="P115" s="365">
        <f ca="1">OFFSET(Values!O247,($AO$4-1)*102,($AP$4-1)*14)</f>
        <v>2</v>
      </c>
    </row>
    <row r="116" spans="1:16" x14ac:dyDescent="0.25">
      <c r="A116" s="1" t="s">
        <v>59</v>
      </c>
      <c r="B116" s="355" t="s">
        <v>38</v>
      </c>
      <c r="C116" s="516">
        <f ca="1">OFFSET(Values!C248,($AO$4-1)*102,($AP$4-1)*14)</f>
        <v>12815</v>
      </c>
      <c r="D116" s="517"/>
      <c r="E116" s="366">
        <f ca="1">OFFSET(Values!D248,($AO$4-1)*102,($AP$4-1)*14)</f>
        <v>259</v>
      </c>
      <c r="F116" s="366">
        <f ca="1">OFFSET(Values!E248,($AO$4-1)*102,($AP$4-1)*14)</f>
        <v>11054</v>
      </c>
      <c r="G116" s="366">
        <f ca="1">OFFSET(Values!F248,($AO$4-1)*102,($AP$4-1)*14)</f>
        <v>76</v>
      </c>
      <c r="H116" s="366">
        <f ca="1">OFFSET(Values!G248,($AO$4-1)*102,($AP$4-1)*14)</f>
        <v>1033</v>
      </c>
      <c r="I116" s="366">
        <f ca="1">OFFSET(Values!H248,($AO$4-1)*102,($AP$4-1)*14)</f>
        <v>120</v>
      </c>
      <c r="J116" s="366">
        <f ca="1">OFFSET(Values!I248,($AO$4-1)*102,($AP$4-1)*14)</f>
        <v>61</v>
      </c>
      <c r="K116" s="366">
        <f ca="1">OFFSET(Values!J248,($AO$4-1)*102,($AP$4-1)*14)</f>
        <v>32</v>
      </c>
      <c r="L116" s="366">
        <f ca="1">OFFSET(Values!K248,($AO$4-1)*102,($AP$4-1)*14)</f>
        <v>31</v>
      </c>
      <c r="M116" s="366">
        <f ca="1">OFFSET(Values!L248,($AO$4-1)*102,($AP$4-1)*14)</f>
        <v>66</v>
      </c>
      <c r="N116" s="366">
        <f ca="1">OFFSET(Values!M248,($AO$4-1)*102,($AP$4-1)*14)</f>
        <v>77</v>
      </c>
      <c r="O116" s="366">
        <f ca="1">OFFSET(Values!N248,($AO$4-1)*102,($AP$4-1)*14)</f>
        <v>4</v>
      </c>
      <c r="P116" s="367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80</v>
      </c>
      <c r="S3" s="56" t="s">
        <v>81</v>
      </c>
      <c r="T3" s="56" t="s">
        <v>75</v>
      </c>
      <c r="U3" s="56" t="s">
        <v>76</v>
      </c>
      <c r="V3" s="56" t="s">
        <v>77</v>
      </c>
    </row>
    <row r="4" spans="1:58" ht="13.5" customHeight="1" x14ac:dyDescent="0.25">
      <c r="G4" s="4" t="s">
        <v>3</v>
      </c>
      <c r="H4" s="507" t="str">
        <f>Dashboard!$U$4</f>
        <v>19 - London Rd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259</v>
      </c>
      <c r="S4" s="121">
        <f ca="1">VLOOKUP($P$4&amp;$O$4,$A$57:$S$83,15,FALSE)</f>
        <v>11130</v>
      </c>
      <c r="T4" s="121">
        <f ca="1">VLOOKUP($P$4&amp;$O$4,$A$57:$S$83,16,FALSE)</f>
        <v>1033</v>
      </c>
      <c r="U4" s="121">
        <f ca="1">VLOOKUP($P$4&amp;$O$4,$A$57:$S$83,17,FALSE)</f>
        <v>120</v>
      </c>
      <c r="V4" s="121">
        <f ca="1">VLOOKUP($P$4&amp;$O$4,$A$57:$S$83,18,FALSE)</f>
        <v>273</v>
      </c>
    </row>
    <row r="5" spans="1:58" ht="13.5" customHeight="1" x14ac:dyDescent="0.25">
      <c r="G5" s="4" t="s">
        <v>42</v>
      </c>
      <c r="H5" s="506">
        <f>Dashboard!$T$5</f>
        <v>43743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Southbound</v>
      </c>
      <c r="C9" s="509"/>
      <c r="D9" s="509"/>
      <c r="E9" s="509"/>
      <c r="F9" s="509"/>
      <c r="G9" s="509"/>
      <c r="H9" s="510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0" t="s">
        <v>78</v>
      </c>
      <c r="D10" s="281" t="s">
        <v>100</v>
      </c>
      <c r="E10" s="74" t="s">
        <v>101</v>
      </c>
      <c r="F10" s="75" t="s">
        <v>83</v>
      </c>
      <c r="G10" s="76" t="s">
        <v>77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259</v>
      </c>
      <c r="D11" s="383">
        <f t="shared" ref="D11:H11" ca="1" si="0">F57</f>
        <v>11130</v>
      </c>
      <c r="E11" s="383">
        <f t="shared" ca="1" si="0"/>
        <v>1033</v>
      </c>
      <c r="F11" s="383">
        <f t="shared" ca="1" si="0"/>
        <v>120</v>
      </c>
      <c r="G11" s="384">
        <f t="shared" ca="1" si="0"/>
        <v>273</v>
      </c>
      <c r="H11" s="385">
        <f t="shared" ca="1" si="0"/>
        <v>12815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261</v>
      </c>
      <c r="D12" s="387">
        <f t="shared" ref="D12:D19" ca="1" si="2">F58</f>
        <v>10974</v>
      </c>
      <c r="E12" s="387">
        <f t="shared" ref="E12:E19" ca="1" si="3">G58</f>
        <v>1186</v>
      </c>
      <c r="F12" s="387">
        <f t="shared" ref="F12:F19" ca="1" si="4">H58</f>
        <v>114</v>
      </c>
      <c r="G12" s="388">
        <f t="shared" ref="G12:G19" ca="1" si="5">I58</f>
        <v>359</v>
      </c>
      <c r="H12" s="385">
        <f t="shared" ref="H12:H19" ca="1" si="6">J58</f>
        <v>12894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261</v>
      </c>
      <c r="D13" s="387">
        <f t="shared" ca="1" si="2"/>
        <v>11367</v>
      </c>
      <c r="E13" s="387">
        <f t="shared" ca="1" si="3"/>
        <v>1068</v>
      </c>
      <c r="F13" s="387">
        <f t="shared" ca="1" si="4"/>
        <v>135</v>
      </c>
      <c r="G13" s="388">
        <f t="shared" ca="1" si="5"/>
        <v>298</v>
      </c>
      <c r="H13" s="385">
        <f t="shared" ca="1" si="6"/>
        <v>13129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289</v>
      </c>
      <c r="D14" s="387">
        <f t="shared" ca="1" si="2"/>
        <v>11450</v>
      </c>
      <c r="E14" s="387">
        <f t="shared" ca="1" si="3"/>
        <v>1157</v>
      </c>
      <c r="F14" s="387">
        <f t="shared" ca="1" si="4"/>
        <v>100</v>
      </c>
      <c r="G14" s="388">
        <f t="shared" ca="1" si="5"/>
        <v>280</v>
      </c>
      <c r="H14" s="385">
        <f t="shared" ca="1" si="6"/>
        <v>13276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214</v>
      </c>
      <c r="D15" s="387">
        <f t="shared" ca="1" si="2"/>
        <v>11959</v>
      </c>
      <c r="E15" s="387">
        <f t="shared" ca="1" si="3"/>
        <v>992</v>
      </c>
      <c r="F15" s="387">
        <f t="shared" ca="1" si="4"/>
        <v>80</v>
      </c>
      <c r="G15" s="388">
        <f t="shared" ca="1" si="5"/>
        <v>240</v>
      </c>
      <c r="H15" s="385">
        <f t="shared" ca="1" si="6"/>
        <v>13485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228</v>
      </c>
      <c r="D16" s="387">
        <f t="shared" ca="1" si="2"/>
        <v>11523</v>
      </c>
      <c r="E16" s="387">
        <f t="shared" ca="1" si="3"/>
        <v>636</v>
      </c>
      <c r="F16" s="387">
        <f t="shared" ca="1" si="4"/>
        <v>75</v>
      </c>
      <c r="G16" s="388">
        <f t="shared" ca="1" si="5"/>
        <v>113</v>
      </c>
      <c r="H16" s="385">
        <f t="shared" ca="1" si="6"/>
        <v>12575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195</v>
      </c>
      <c r="D17" s="390">
        <f t="shared" ca="1" si="2"/>
        <v>10273</v>
      </c>
      <c r="E17" s="390">
        <f t="shared" ca="1" si="3"/>
        <v>425</v>
      </c>
      <c r="F17" s="390">
        <f t="shared" ca="1" si="4"/>
        <v>41</v>
      </c>
      <c r="G17" s="391">
        <f t="shared" ca="1" si="5"/>
        <v>102</v>
      </c>
      <c r="H17" s="385">
        <f t="shared" ca="1" si="6"/>
        <v>11036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70</v>
      </c>
      <c r="C18" s="392">
        <f t="shared" ca="1" si="1"/>
        <v>256.7999999999999</v>
      </c>
      <c r="D18" s="393">
        <f t="shared" ca="1" si="2"/>
        <v>11376</v>
      </c>
      <c r="E18" s="393">
        <f t="shared" ca="1" si="3"/>
        <v>1087.2000000000003</v>
      </c>
      <c r="F18" s="394">
        <f t="shared" ca="1" si="4"/>
        <v>109.80000000000005</v>
      </c>
      <c r="G18" s="395">
        <f t="shared" ca="1" si="5"/>
        <v>290.00000000000006</v>
      </c>
      <c r="H18" s="396">
        <f t="shared" ca="1" si="6"/>
        <v>13119.800000000001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71</v>
      </c>
      <c r="C19" s="392">
        <f t="shared" ca="1" si="1"/>
        <v>243.85714285714295</v>
      </c>
      <c r="D19" s="393">
        <f t="shared" ca="1" si="2"/>
        <v>11239.428571428569</v>
      </c>
      <c r="E19" s="393">
        <f t="shared" ca="1" si="3"/>
        <v>928.14285714285745</v>
      </c>
      <c r="F19" s="394">
        <f t="shared" ca="1" si="4"/>
        <v>95</v>
      </c>
      <c r="G19" s="395">
        <f t="shared" ca="1" si="5"/>
        <v>237.85714285714283</v>
      </c>
      <c r="H19" s="396">
        <f t="shared" ca="1" si="6"/>
        <v>12744.285714285716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1707</v>
      </c>
      <c r="D21" s="56">
        <f ca="1">SUMPRODUCT(VALUE(0&amp;SUBSTITUTE(SUBSTITUTE(D11:D17,"*",""),"-","")))</f>
        <v>78676</v>
      </c>
      <c r="E21" s="56">
        <f t="shared" ref="E21:G21" ca="1" si="7">SUMPRODUCT(VALUE(0&amp;SUBSTITUTE(SUBSTITUTE(E11:E17,"*",""),"-","")))</f>
        <v>6497</v>
      </c>
      <c r="F21" s="56">
        <f t="shared" ca="1" si="7"/>
        <v>665</v>
      </c>
      <c r="G21" s="56">
        <f t="shared" ca="1" si="7"/>
        <v>1665</v>
      </c>
      <c r="H21" s="56">
        <f ca="1">SUMPRODUCT(VALUE(0&amp;SUBSTITUTE(SUBSTITUTE(H11:H17,"*",""),"-","")))</f>
        <v>89210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78</v>
      </c>
      <c r="F56" s="56" t="s">
        <v>79</v>
      </c>
      <c r="G56" s="56" t="s">
        <v>82</v>
      </c>
      <c r="H56" s="56" t="s">
        <v>83</v>
      </c>
      <c r="I56" s="56" t="s">
        <v>77</v>
      </c>
      <c r="J56" s="56" t="s">
        <v>4</v>
      </c>
      <c r="K56" s="56"/>
      <c r="L56" s="56"/>
      <c r="M56" s="56"/>
      <c r="N56" s="56" t="s">
        <v>78</v>
      </c>
      <c r="O56" s="56" t="s">
        <v>79</v>
      </c>
      <c r="P56" s="56" t="s">
        <v>82</v>
      </c>
      <c r="Q56" s="56" t="s">
        <v>83</v>
      </c>
      <c r="R56" s="56" t="s">
        <v>77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259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11130</v>
      </c>
      <c r="G57" s="291">
        <f ca="1">OFFSET(Values!$G$248,$K57*102,($B57-1)*14)</f>
        <v>1033</v>
      </c>
      <c r="H57" s="291">
        <f ca="1">OFFSET(Values!$H$248,$K57*102,($B57-1)*14)</f>
        <v>120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273</v>
      </c>
      <c r="J57" s="291">
        <f ca="1">OFFSET(Values!$C$248,$K57*102,($B57-1)*14)</f>
        <v>12815</v>
      </c>
      <c r="K57" s="203">
        <v>0</v>
      </c>
      <c r="L57" s="56"/>
      <c r="M57" s="56" t="s">
        <v>8</v>
      </c>
      <c r="N57" s="291">
        <f ca="1">IFERROR(VALUE(0&amp;SUBSTITUTE(E57,"*","")),"-")</f>
        <v>259</v>
      </c>
      <c r="O57" s="291">
        <f t="shared" ref="O57:S65" ca="1" si="9">IFERROR(VALUE(0&amp;SUBSTITUTE(F57,"*","")),"-")</f>
        <v>11130</v>
      </c>
      <c r="P57" s="291">
        <f t="shared" ca="1" si="9"/>
        <v>1033</v>
      </c>
      <c r="Q57" s="291">
        <f t="shared" ca="1" si="9"/>
        <v>120</v>
      </c>
      <c r="R57" s="291">
        <f t="shared" ca="1" si="9"/>
        <v>273</v>
      </c>
      <c r="S57" s="291">
        <f t="shared" ca="1" si="9"/>
        <v>12815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261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10974</v>
      </c>
      <c r="G58" s="291">
        <f ca="1">OFFSET(Values!$G$248,$K58*102,($B58-1)*14)</f>
        <v>1186</v>
      </c>
      <c r="H58" s="291">
        <f ca="1">OFFSET(Values!$H$248,$K58*102,($B58-1)*14)</f>
        <v>114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359</v>
      </c>
      <c r="J58" s="291">
        <f ca="1">OFFSET(Values!$C$248,$K58*102,($B58-1)*14)</f>
        <v>12894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261</v>
      </c>
      <c r="O58" s="291">
        <f t="shared" ca="1" si="9"/>
        <v>10974</v>
      </c>
      <c r="P58" s="291">
        <f t="shared" ca="1" si="9"/>
        <v>1186</v>
      </c>
      <c r="Q58" s="291">
        <f t="shared" ca="1" si="9"/>
        <v>114</v>
      </c>
      <c r="R58" s="291">
        <f t="shared" ca="1" si="9"/>
        <v>359</v>
      </c>
      <c r="S58" s="291">
        <f t="shared" ca="1" si="9"/>
        <v>12894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261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11367</v>
      </c>
      <c r="G59" s="291">
        <f ca="1">OFFSET(Values!$G$248,$K59*102,($B59-1)*14)</f>
        <v>1068</v>
      </c>
      <c r="H59" s="291">
        <f ca="1">OFFSET(Values!$H$248,$K59*102,($B59-1)*14)</f>
        <v>135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298</v>
      </c>
      <c r="J59" s="291">
        <f ca="1">OFFSET(Values!$C$248,$K59*102,($B59-1)*14)</f>
        <v>13129</v>
      </c>
      <c r="K59" s="203">
        <v>2</v>
      </c>
      <c r="L59" s="56"/>
      <c r="M59" s="56" t="s">
        <v>10</v>
      </c>
      <c r="N59" s="291">
        <f t="shared" ca="1" si="11"/>
        <v>261</v>
      </c>
      <c r="O59" s="291">
        <f t="shared" ca="1" si="9"/>
        <v>11367</v>
      </c>
      <c r="P59" s="291">
        <f t="shared" ca="1" si="9"/>
        <v>1068</v>
      </c>
      <c r="Q59" s="291">
        <f t="shared" ca="1" si="9"/>
        <v>135</v>
      </c>
      <c r="R59" s="291">
        <f t="shared" ca="1" si="9"/>
        <v>298</v>
      </c>
      <c r="S59" s="291">
        <f t="shared" ca="1" si="9"/>
        <v>13129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289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11450</v>
      </c>
      <c r="G60" s="291">
        <f ca="1">OFFSET(Values!$G$248,$K60*102,($B60-1)*14)</f>
        <v>1157</v>
      </c>
      <c r="H60" s="291">
        <f ca="1">OFFSET(Values!$H$248,$K60*102,($B60-1)*14)</f>
        <v>100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280</v>
      </c>
      <c r="J60" s="291">
        <f ca="1">OFFSET(Values!$C$248,$K60*102,($B60-1)*14)</f>
        <v>13276</v>
      </c>
      <c r="K60" s="203">
        <v>3</v>
      </c>
      <c r="L60" s="56"/>
      <c r="M60" s="56" t="s">
        <v>11</v>
      </c>
      <c r="N60" s="291">
        <f t="shared" ca="1" si="11"/>
        <v>289</v>
      </c>
      <c r="O60" s="291">
        <f t="shared" ca="1" si="9"/>
        <v>11450</v>
      </c>
      <c r="P60" s="291">
        <f t="shared" ca="1" si="9"/>
        <v>1157</v>
      </c>
      <c r="Q60" s="291">
        <f t="shared" ca="1" si="9"/>
        <v>100</v>
      </c>
      <c r="R60" s="291">
        <f t="shared" ca="1" si="9"/>
        <v>280</v>
      </c>
      <c r="S60" s="291">
        <f t="shared" ca="1" si="9"/>
        <v>13276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214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11959</v>
      </c>
      <c r="G61" s="291">
        <f ca="1">OFFSET(Values!$G$248,$K61*102,($B61-1)*14)</f>
        <v>992</v>
      </c>
      <c r="H61" s="291">
        <f ca="1">OFFSET(Values!$H$248,$K61*102,($B61-1)*14)</f>
        <v>80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240</v>
      </c>
      <c r="J61" s="291">
        <f ca="1">OFFSET(Values!$C$248,$K61*102,($B61-1)*14)</f>
        <v>13485</v>
      </c>
      <c r="K61" s="203">
        <v>4</v>
      </c>
      <c r="L61" s="56"/>
      <c r="M61" s="56" t="s">
        <v>5</v>
      </c>
      <c r="N61" s="291">
        <f t="shared" ca="1" si="11"/>
        <v>214</v>
      </c>
      <c r="O61" s="291">
        <f t="shared" ca="1" si="9"/>
        <v>11959</v>
      </c>
      <c r="P61" s="291">
        <f t="shared" ca="1" si="9"/>
        <v>992</v>
      </c>
      <c r="Q61" s="291">
        <f t="shared" ca="1" si="9"/>
        <v>80</v>
      </c>
      <c r="R61" s="291">
        <f t="shared" ca="1" si="9"/>
        <v>240</v>
      </c>
      <c r="S61" s="291">
        <f t="shared" ca="1" si="9"/>
        <v>13485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228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11523</v>
      </c>
      <c r="G62" s="291">
        <f ca="1">OFFSET(Values!$G$248,$K62*102,($B62-1)*14)</f>
        <v>636</v>
      </c>
      <c r="H62" s="291">
        <f ca="1">OFFSET(Values!$H$248,$K62*102,($B62-1)*14)</f>
        <v>75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113</v>
      </c>
      <c r="J62" s="291">
        <f ca="1">OFFSET(Values!$C$248,$K62*102,($B62-1)*14)</f>
        <v>12575</v>
      </c>
      <c r="K62" s="203">
        <v>5</v>
      </c>
      <c r="L62" s="56"/>
      <c r="M62" s="56" t="s">
        <v>6</v>
      </c>
      <c r="N62" s="291">
        <f t="shared" ca="1" si="11"/>
        <v>228</v>
      </c>
      <c r="O62" s="291">
        <f t="shared" ca="1" si="9"/>
        <v>11523</v>
      </c>
      <c r="P62" s="291">
        <f t="shared" ca="1" si="9"/>
        <v>636</v>
      </c>
      <c r="Q62" s="291">
        <f t="shared" ca="1" si="9"/>
        <v>75</v>
      </c>
      <c r="R62" s="291">
        <f t="shared" ca="1" si="9"/>
        <v>113</v>
      </c>
      <c r="S62" s="291">
        <f t="shared" ca="1" si="9"/>
        <v>12575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195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10273</v>
      </c>
      <c r="G63" s="291">
        <f ca="1">OFFSET(Values!$G$248,$K63*102,($B63-1)*14)</f>
        <v>425</v>
      </c>
      <c r="H63" s="291">
        <f ca="1">OFFSET(Values!$H$248,$K63*102,($B63-1)*14)</f>
        <v>41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102</v>
      </c>
      <c r="J63" s="291">
        <f ca="1">OFFSET(Values!$C$248,$K63*102,($B63-1)*14)</f>
        <v>11036</v>
      </c>
      <c r="K63" s="203">
        <v>6</v>
      </c>
      <c r="L63" s="56"/>
      <c r="M63" s="56" t="s">
        <v>7</v>
      </c>
      <c r="N63" s="291">
        <f t="shared" ca="1" si="11"/>
        <v>195</v>
      </c>
      <c r="O63" s="291">
        <f t="shared" ca="1" si="9"/>
        <v>10273</v>
      </c>
      <c r="P63" s="291">
        <f t="shared" ca="1" si="9"/>
        <v>425</v>
      </c>
      <c r="Q63" s="291">
        <f t="shared" ca="1" si="9"/>
        <v>41</v>
      </c>
      <c r="R63" s="291">
        <f t="shared" ca="1" si="9"/>
        <v>102</v>
      </c>
      <c r="S63" s="291">
        <f t="shared" ca="1" si="9"/>
        <v>11036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70</v>
      </c>
      <c r="E64" s="291">
        <f ca="1">OFFSET(Values!$D$248,$K64*102,($B64-1)*14)</f>
        <v>256.7999999999999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11376</v>
      </c>
      <c r="G64" s="291">
        <f ca="1">OFFSET(Values!$G$248,$K64*102,($B64-1)*14)</f>
        <v>1087.2000000000003</v>
      </c>
      <c r="H64" s="291">
        <f ca="1">OFFSET(Values!$H$248,$K64*102,($B64-1)*14)</f>
        <v>109.80000000000005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290.00000000000006</v>
      </c>
      <c r="J64" s="291">
        <f ca="1">OFFSET(Values!$C$248,$K64*102,($B64-1)*14)</f>
        <v>13119.800000000001</v>
      </c>
      <c r="K64" s="203">
        <v>7</v>
      </c>
      <c r="L64" s="56"/>
      <c r="M64" s="56" t="s">
        <v>70</v>
      </c>
      <c r="N64" s="291">
        <f t="shared" ca="1" si="11"/>
        <v>256.8</v>
      </c>
      <c r="O64" s="291">
        <f t="shared" ca="1" si="9"/>
        <v>11376</v>
      </c>
      <c r="P64" s="291">
        <f t="shared" ca="1" si="9"/>
        <v>1087.2</v>
      </c>
      <c r="Q64" s="291">
        <f t="shared" ca="1" si="9"/>
        <v>109.8</v>
      </c>
      <c r="R64" s="291">
        <f t="shared" ca="1" si="9"/>
        <v>290</v>
      </c>
      <c r="S64" s="291">
        <f t="shared" ca="1" si="9"/>
        <v>13119.8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71</v>
      </c>
      <c r="E65" s="291">
        <f ca="1">OFFSET(Values!$D$248,$K65*102,($B65-1)*14)</f>
        <v>243.85714285714295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11239.428571428569</v>
      </c>
      <c r="G65" s="291">
        <f ca="1">OFFSET(Values!$G$248,$K65*102,($B65-1)*14)</f>
        <v>928.14285714285745</v>
      </c>
      <c r="H65" s="291">
        <f ca="1">OFFSET(Values!$H$248,$K65*102,($B65-1)*14)</f>
        <v>95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237.85714285714283</v>
      </c>
      <c r="J65" s="291">
        <f ca="1">OFFSET(Values!$C$248,$K65*102,($B65-1)*14)</f>
        <v>12744.285714285716</v>
      </c>
      <c r="K65" s="203">
        <v>8</v>
      </c>
      <c r="L65" s="56"/>
      <c r="M65" s="56" t="s">
        <v>71</v>
      </c>
      <c r="N65" s="291">
        <f t="shared" ca="1" si="11"/>
        <v>243.857142857143</v>
      </c>
      <c r="O65" s="291">
        <f t="shared" ca="1" si="9"/>
        <v>11239.4285714286</v>
      </c>
      <c r="P65" s="291">
        <f t="shared" ca="1" si="9"/>
        <v>928.142857142857</v>
      </c>
      <c r="Q65" s="291">
        <f t="shared" ca="1" si="9"/>
        <v>95</v>
      </c>
      <c r="R65" s="291">
        <f t="shared" ca="1" si="9"/>
        <v>237.857142857143</v>
      </c>
      <c r="S65" s="291">
        <f t="shared" ca="1" si="9"/>
        <v>12744.285714285699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R9:X9"/>
    <mergeCell ref="H5:N5"/>
    <mergeCell ref="H4:N4"/>
    <mergeCell ref="H3:N3"/>
    <mergeCell ref="H2:N2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Southbound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84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19 - London Rd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43743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6">
        <f>Dashboard!$U$6</f>
        <v>30</v>
      </c>
      <c r="Z10" s="557"/>
      <c r="AA10" s="557">
        <f>(Y10*1.1)+2</f>
        <v>35</v>
      </c>
      <c r="AB10" s="557"/>
      <c r="AC10" s="557">
        <f>Y10+15</f>
        <v>45</v>
      </c>
      <c r="AD10" s="558"/>
    </row>
    <row r="11" spans="2:73" ht="12" customHeight="1" x14ac:dyDescent="0.25">
      <c r="B11" s="266">
        <f ca="1">IF(W4&gt;=8,OFFSET(AI1,W4-1,0),VLOOKUP(LEFT(OFFSET(AI1,W4-1,0),3),Values!$AG$1:$AH$7,2,FALSE))</f>
        <v>43745</v>
      </c>
      <c r="C11" s="536" t="s">
        <v>4</v>
      </c>
      <c r="D11" s="537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65</v>
      </c>
      <c r="AI11" s="559" t="s">
        <v>89</v>
      </c>
      <c r="AJ11" s="560"/>
      <c r="AK11" s="560"/>
      <c r="AL11" s="561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87</v>
      </c>
      <c r="AJ12" s="107" t="s">
        <v>88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71</v>
      </c>
      <c r="D13" s="321">
        <f ca="1">IFERROR(VALUE(0&amp;SUBSTITUTE($C13,"*","")),0)</f>
        <v>71</v>
      </c>
      <c r="E13" s="259">
        <f ca="1">OFFSET(Values!D1069,($W$4-1)*30,($X$4-1)*31)</f>
        <v>0</v>
      </c>
      <c r="F13" s="260">
        <f ca="1">OFFSET(Values!E1069,($W$4-1)*30,($X$4-1)*31)</f>
        <v>1</v>
      </c>
      <c r="G13" s="260">
        <f ca="1">OFFSET(Values!F1069,($W$4-1)*30,($X$4-1)*31)</f>
        <v>3</v>
      </c>
      <c r="H13" s="260">
        <f ca="1">OFFSET(Values!G1069,($W$4-1)*30,($X$4-1)*31)</f>
        <v>25</v>
      </c>
      <c r="I13" s="260">
        <f ca="1">OFFSET(Values!H1069,($W$4-1)*30,($X$4-1)*31)</f>
        <v>28</v>
      </c>
      <c r="J13" s="260">
        <f ca="1">OFFSET(Values!I1069,($W$4-1)*30,($X$4-1)*31)</f>
        <v>11</v>
      </c>
      <c r="K13" s="260">
        <f ca="1">OFFSET(Values!J1069,($W$4-1)*30,($X$4-1)*31)</f>
        <v>2</v>
      </c>
      <c r="L13" s="260">
        <f ca="1">OFFSET(Values!K1069,($W$4-1)*30,($X$4-1)*31)</f>
        <v>1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14</v>
      </c>
      <c r="Z13" s="314">
        <f ca="1">OFFSET(Values!Y1069,($W$4-1)*30,($X$4-1)*31)</f>
        <v>0.19718309859154928</v>
      </c>
      <c r="AA13" s="97">
        <f ca="1">OFFSET(Values!Z1069,($W$4-1)*30,($X$4-1)*31)</f>
        <v>3</v>
      </c>
      <c r="AB13" s="316">
        <f ca="1">OFFSET(Values!AA1069,($W$4-1)*30,($X$4-1)*31)</f>
        <v>4.2253521126760563E-2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26.143802816901403</v>
      </c>
      <c r="AF13" s="26">
        <f ca="1">OFFSET(Values!AE1069,($W$4-1)*30,($X$4-1)*31)</f>
        <v>30.308</v>
      </c>
      <c r="AG13" s="26">
        <f ca="1">OFFSET(Values!AF1069,($W$4-1)*30,($X$4-1)*31)</f>
        <v>35.429999999999971</v>
      </c>
      <c r="AI13" s="553" t="s">
        <v>43</v>
      </c>
      <c r="AJ13" s="547" t="s">
        <v>90</v>
      </c>
      <c r="AK13" s="548"/>
      <c r="AL13" s="548"/>
    </row>
    <row r="14" spans="2:73" ht="12" customHeight="1" x14ac:dyDescent="0.25">
      <c r="B14" s="43">
        <v>4.1666666666666664E-2</v>
      </c>
      <c r="C14" s="319">
        <f ca="1">OFFSET(Values!C1070,($W$4-1)*30,($X$4-1)*31)</f>
        <v>48</v>
      </c>
      <c r="D14" s="322">
        <f t="shared" ref="D14:D36" ca="1" si="0">IFERROR(VALUE(0&amp;SUBSTITUTE($C14,"*","")),0)</f>
        <v>48</v>
      </c>
      <c r="E14" s="262">
        <f ca="1">OFFSET(Values!D1070,($W$4-1)*30,($X$4-1)*31)</f>
        <v>0</v>
      </c>
      <c r="F14" s="262">
        <f ca="1">OFFSET(Values!E1070,($W$4-1)*30,($X$4-1)*31)</f>
        <v>0</v>
      </c>
      <c r="G14" s="262">
        <f ca="1">OFFSET(Values!F1070,($W$4-1)*30,($X$4-1)*31)</f>
        <v>2</v>
      </c>
      <c r="H14" s="262">
        <f ca="1">OFFSET(Values!G1070,($W$4-1)*30,($X$4-1)*31)</f>
        <v>17</v>
      </c>
      <c r="I14" s="262">
        <f ca="1">OFFSET(Values!H1070,($W$4-1)*30,($X$4-1)*31)</f>
        <v>18</v>
      </c>
      <c r="J14" s="262">
        <f ca="1">OFFSET(Values!I1070,($W$4-1)*30,($X$4-1)*31)</f>
        <v>8</v>
      </c>
      <c r="K14" s="262">
        <f ca="1">OFFSET(Values!J1070,($W$4-1)*30,($X$4-1)*31)</f>
        <v>3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11</v>
      </c>
      <c r="Z14" s="315">
        <f ca="1">OFFSET(Values!Y1070,($W$4-1)*30,($X$4-1)*31)</f>
        <v>0.22916666666666666</v>
      </c>
      <c r="AA14" s="98">
        <f ca="1">OFFSET(Values!Z1070,($W$4-1)*30,($X$4-1)*31)</f>
        <v>3</v>
      </c>
      <c r="AB14" s="317">
        <f ca="1">OFFSET(Values!AA1070,($W$4-1)*30,($X$4-1)*31)</f>
        <v>6.25E-2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26.603750000000002</v>
      </c>
      <c r="AF14" s="28">
        <f ca="1">OFFSET(Values!AE1070,($W$4-1)*30,($X$4-1)*31)</f>
        <v>31.411999999999999</v>
      </c>
      <c r="AG14" s="28">
        <f ca="1">OFFSET(Values!AF1070,($W$4-1)*30,($X$4-1)*31)</f>
        <v>38.116999999999997</v>
      </c>
      <c r="AH14" s="53"/>
      <c r="AI14" s="554"/>
      <c r="AJ14" s="549"/>
      <c r="AK14" s="550"/>
      <c r="AL14" s="550"/>
    </row>
    <row r="15" spans="2:73" ht="12" customHeight="1" x14ac:dyDescent="0.25">
      <c r="B15" s="43">
        <v>8.3333333333333329E-2</v>
      </c>
      <c r="C15" s="319">
        <f ca="1">OFFSET(Values!C1071,($W$4-1)*30,($X$4-1)*31)</f>
        <v>27</v>
      </c>
      <c r="D15" s="322">
        <f t="shared" ca="1" si="0"/>
        <v>27</v>
      </c>
      <c r="E15" s="262">
        <f ca="1">OFFSET(Values!D1071,($W$4-1)*30,($X$4-1)*31)</f>
        <v>0</v>
      </c>
      <c r="F15" s="262">
        <f ca="1">OFFSET(Values!E1071,($W$4-1)*30,($X$4-1)*31)</f>
        <v>0</v>
      </c>
      <c r="G15" s="262">
        <f ca="1">OFFSET(Values!F1071,($W$4-1)*30,($X$4-1)*31)</f>
        <v>1</v>
      </c>
      <c r="H15" s="262">
        <f ca="1">OFFSET(Values!G1071,($W$4-1)*30,($X$4-1)*31)</f>
        <v>11</v>
      </c>
      <c r="I15" s="262">
        <f ca="1">OFFSET(Values!H1071,($W$4-1)*30,($X$4-1)*31)</f>
        <v>10</v>
      </c>
      <c r="J15" s="262">
        <f ca="1">OFFSET(Values!I1071,($W$4-1)*30,($X$4-1)*31)</f>
        <v>4</v>
      </c>
      <c r="K15" s="262">
        <f ca="1">OFFSET(Values!J1071,($W$4-1)*30,($X$4-1)*31)</f>
        <v>1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5</v>
      </c>
      <c r="Z15" s="315">
        <f ca="1">OFFSET(Values!Y1071,($W$4-1)*30,($X$4-1)*31)</f>
        <v>0.18518518518518517</v>
      </c>
      <c r="AA15" s="98">
        <f ca="1">OFFSET(Values!Z1071,($W$4-1)*30,($X$4-1)*31)</f>
        <v>1</v>
      </c>
      <c r="AB15" s="317">
        <f ca="1">OFFSET(Values!AA1071,($W$4-1)*30,($X$4-1)*31)</f>
        <v>3.7037037037037035E-2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26.704074074074082</v>
      </c>
      <c r="AF15" s="28">
        <f ca="1">OFFSET(Values!AE1071,($W$4-1)*30,($X$4-1)*31)</f>
        <v>32.409999999999997</v>
      </c>
      <c r="AG15" s="28">
        <f ca="1">OFFSET(Values!AF1071,($W$4-1)*30,($X$4-1)*31)</f>
        <v>37.419999999999987</v>
      </c>
      <c r="AH15" s="53"/>
      <c r="AI15" s="554"/>
      <c r="AJ15" s="549"/>
      <c r="AK15" s="550"/>
      <c r="AL15" s="550"/>
    </row>
    <row r="16" spans="2:73" ht="12" customHeight="1" x14ac:dyDescent="0.25">
      <c r="B16" s="43">
        <v>0.125</v>
      </c>
      <c r="C16" s="319">
        <f ca="1">OFFSET(Values!C1072,($W$4-1)*30,($X$4-1)*31)</f>
        <v>42</v>
      </c>
      <c r="D16" s="322">
        <f t="shared" ca="1" si="0"/>
        <v>42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0</v>
      </c>
      <c r="H16" s="262">
        <f ca="1">OFFSET(Values!G1072,($W$4-1)*30,($X$4-1)*31)</f>
        <v>8</v>
      </c>
      <c r="I16" s="262">
        <f ca="1">OFFSET(Values!H1072,($W$4-1)*30,($X$4-1)*31)</f>
        <v>22</v>
      </c>
      <c r="J16" s="262">
        <f ca="1">OFFSET(Values!I1072,($W$4-1)*30,($X$4-1)*31)</f>
        <v>11</v>
      </c>
      <c r="K16" s="262">
        <f ca="1">OFFSET(Values!J1072,($W$4-1)*30,($X$4-1)*31)</f>
        <v>0</v>
      </c>
      <c r="L16" s="262">
        <f ca="1">OFFSET(Values!K1072,($W$4-1)*30,($X$4-1)*31)</f>
        <v>1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12</v>
      </c>
      <c r="Z16" s="315">
        <f ca="1">OFFSET(Values!Y1072,($W$4-1)*30,($X$4-1)*31)</f>
        <v>0.2857142857142857</v>
      </c>
      <c r="AA16" s="98">
        <f ca="1">OFFSET(Values!Z1072,($W$4-1)*30,($X$4-1)*31)</f>
        <v>1</v>
      </c>
      <c r="AB16" s="317">
        <f ca="1">OFFSET(Values!AA1072,($W$4-1)*30,($X$4-1)*31)</f>
        <v>2.3809523809523808E-2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28.225714285714293</v>
      </c>
      <c r="AF16" s="28">
        <f ca="1">OFFSET(Values!AE1072,($W$4-1)*30,($X$4-1)*31)</f>
        <v>31.569499999999998</v>
      </c>
      <c r="AG16" s="28">
        <f ca="1">OFFSET(Values!AF1072,($W$4-1)*30,($X$4-1)*31)</f>
        <v>33.443999999999996</v>
      </c>
      <c r="AH16" s="53"/>
      <c r="AI16" s="554"/>
      <c r="AJ16" s="549"/>
      <c r="AK16" s="550"/>
      <c r="AL16" s="550"/>
    </row>
    <row r="17" spans="2:38" ht="12" customHeight="1" x14ac:dyDescent="0.25">
      <c r="B17" s="43">
        <v>0.16666666666666699</v>
      </c>
      <c r="C17" s="319">
        <f ca="1">OFFSET(Values!C1073,($W$4-1)*30,($X$4-1)*31)</f>
        <v>73</v>
      </c>
      <c r="D17" s="322">
        <f t="shared" ca="1" si="0"/>
        <v>73</v>
      </c>
      <c r="E17" s="262">
        <f ca="1">OFFSET(Values!D1073,($W$4-1)*30,($X$4-1)*31)</f>
        <v>0</v>
      </c>
      <c r="F17" s="262">
        <f ca="1">OFFSET(Values!E1073,($W$4-1)*30,($X$4-1)*31)</f>
        <v>1</v>
      </c>
      <c r="G17" s="262">
        <f ca="1">OFFSET(Values!F1073,($W$4-1)*30,($X$4-1)*31)</f>
        <v>2</v>
      </c>
      <c r="H17" s="262">
        <f ca="1">OFFSET(Values!G1073,($W$4-1)*30,($X$4-1)*31)</f>
        <v>18</v>
      </c>
      <c r="I17" s="262">
        <f ca="1">OFFSET(Values!H1073,($W$4-1)*30,($X$4-1)*31)</f>
        <v>37</v>
      </c>
      <c r="J17" s="262">
        <f ca="1">OFFSET(Values!I1073,($W$4-1)*30,($X$4-1)*31)</f>
        <v>13</v>
      </c>
      <c r="K17" s="262">
        <f ca="1">OFFSET(Values!J1073,($W$4-1)*30,($X$4-1)*31)</f>
        <v>2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15</v>
      </c>
      <c r="Z17" s="315">
        <f ca="1">OFFSET(Values!Y1073,($W$4-1)*30,($X$4-1)*31)</f>
        <v>0.20547945205479451</v>
      </c>
      <c r="AA17" s="98">
        <f ca="1">OFFSET(Values!Z1073,($W$4-1)*30,($X$4-1)*31)</f>
        <v>2</v>
      </c>
      <c r="AB17" s="317">
        <f ca="1">OFFSET(Values!AA1073,($W$4-1)*30,($X$4-1)*31)</f>
        <v>2.7397260273972601E-2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26.98342465753424</v>
      </c>
      <c r="AF17" s="28">
        <f ca="1">OFFSET(Values!AE1073,($W$4-1)*30,($X$4-1)*31)</f>
        <v>30.869</v>
      </c>
      <c r="AG17" s="28">
        <f ca="1">OFFSET(Values!AF1073,($W$4-1)*30,($X$4-1)*31)</f>
        <v>33.081999999999994</v>
      </c>
      <c r="AH17" s="53"/>
      <c r="AI17" s="554"/>
      <c r="AJ17" s="549"/>
      <c r="AK17" s="550"/>
      <c r="AL17" s="550"/>
    </row>
    <row r="18" spans="2:38" ht="12" customHeight="1" x14ac:dyDescent="0.25">
      <c r="B18" s="43">
        <v>0.20833333333333301</v>
      </c>
      <c r="C18" s="319">
        <f ca="1">OFFSET(Values!C1074,($W$4-1)*30,($X$4-1)*31)</f>
        <v>192</v>
      </c>
      <c r="D18" s="322">
        <f t="shared" ca="1" si="0"/>
        <v>192</v>
      </c>
      <c r="E18" s="262">
        <f ca="1">OFFSET(Values!D1074,($W$4-1)*30,($X$4-1)*31)</f>
        <v>0</v>
      </c>
      <c r="F18" s="262">
        <f ca="1">OFFSET(Values!E1074,($W$4-1)*30,($X$4-1)*31)</f>
        <v>4</v>
      </c>
      <c r="G18" s="262">
        <f ca="1">OFFSET(Values!F1074,($W$4-1)*30,($X$4-1)*31)</f>
        <v>2</v>
      </c>
      <c r="H18" s="262">
        <f ca="1">OFFSET(Values!G1074,($W$4-1)*30,($X$4-1)*31)</f>
        <v>56</v>
      </c>
      <c r="I18" s="262">
        <f ca="1">OFFSET(Values!H1074,($W$4-1)*30,($X$4-1)*31)</f>
        <v>99</v>
      </c>
      <c r="J18" s="262">
        <f ca="1">OFFSET(Values!I1074,($W$4-1)*30,($X$4-1)*31)</f>
        <v>26</v>
      </c>
      <c r="K18" s="262">
        <f ca="1">OFFSET(Values!J1074,($W$4-1)*30,($X$4-1)*31)</f>
        <v>4</v>
      </c>
      <c r="L18" s="262">
        <f ca="1">OFFSET(Values!K1074,($W$4-1)*30,($X$4-1)*31)</f>
        <v>0</v>
      </c>
      <c r="M18" s="262">
        <f ca="1">OFFSET(Values!L1074,($W$4-1)*30,($X$4-1)*31)</f>
        <v>1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31</v>
      </c>
      <c r="Z18" s="315">
        <f ca="1">OFFSET(Values!Y1074,($W$4-1)*30,($X$4-1)*31)</f>
        <v>0.16145833333333334</v>
      </c>
      <c r="AA18" s="98">
        <f ca="1">OFFSET(Values!Z1074,($W$4-1)*30,($X$4-1)*31)</f>
        <v>5</v>
      </c>
      <c r="AB18" s="317">
        <f ca="1">OFFSET(Values!AA1074,($W$4-1)*30,($X$4-1)*31)</f>
        <v>2.6041666666666668E-2</v>
      </c>
      <c r="AC18" s="98">
        <f ca="1">OFFSET(Values!AB1074,($W$4-1)*30,($X$4-1)*31)</f>
        <v>1</v>
      </c>
      <c r="AD18" s="317">
        <f ca="1">OFFSET(Values!AC1074,($W$4-1)*30,($X$4-1)*31)</f>
        <v>5.208333333333333E-3</v>
      </c>
      <c r="AE18" s="27">
        <f ca="1">OFFSET(Values!AD1074,($W$4-1)*30,($X$4-1)*31)</f>
        <v>26.821041666666673</v>
      </c>
      <c r="AF18" s="28">
        <f ca="1">OFFSET(Values!AE1074,($W$4-1)*30,($X$4-1)*31)</f>
        <v>30.251000000000001</v>
      </c>
      <c r="AG18" s="28">
        <f ca="1">OFFSET(Values!AF1074,($W$4-1)*30,($X$4-1)*31)</f>
        <v>33.587499999999999</v>
      </c>
      <c r="AH18" s="53"/>
      <c r="AI18" s="554"/>
      <c r="AJ18" s="549"/>
      <c r="AK18" s="550"/>
      <c r="AL18" s="550"/>
    </row>
    <row r="19" spans="2:38" ht="12" customHeight="1" x14ac:dyDescent="0.25">
      <c r="B19" s="43">
        <v>0.25</v>
      </c>
      <c r="C19" s="319">
        <f ca="1">OFFSET(Values!C1075,($W$4-1)*30,($X$4-1)*31)</f>
        <v>527</v>
      </c>
      <c r="D19" s="322">
        <f t="shared" ca="1" si="0"/>
        <v>527</v>
      </c>
      <c r="E19" s="262">
        <f ca="1">OFFSET(Values!D1075,($W$4-1)*30,($X$4-1)*31)</f>
        <v>4</v>
      </c>
      <c r="F19" s="262">
        <f ca="1">OFFSET(Values!E1075,($W$4-1)*30,($X$4-1)*31)</f>
        <v>25</v>
      </c>
      <c r="G19" s="262">
        <f ca="1">OFFSET(Values!F1075,($W$4-1)*30,($X$4-1)*31)</f>
        <v>75</v>
      </c>
      <c r="H19" s="262">
        <f ca="1">OFFSET(Values!G1075,($W$4-1)*30,($X$4-1)*31)</f>
        <v>201</v>
      </c>
      <c r="I19" s="262">
        <f ca="1">OFFSET(Values!H1075,($W$4-1)*30,($X$4-1)*31)</f>
        <v>198</v>
      </c>
      <c r="J19" s="262">
        <f ca="1">OFFSET(Values!I1075,($W$4-1)*30,($X$4-1)*31)</f>
        <v>22</v>
      </c>
      <c r="K19" s="262">
        <f ca="1">OFFSET(Values!J1075,($W$4-1)*30,($X$4-1)*31)</f>
        <v>1</v>
      </c>
      <c r="L19" s="262">
        <f ca="1">OFFSET(Values!K1075,($W$4-1)*30,($X$4-1)*31)</f>
        <v>1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23</v>
      </c>
      <c r="Z19" s="315">
        <f ca="1">OFFSET(Values!Y1075,($W$4-1)*30,($X$4-1)*31)</f>
        <v>4.3643263757115747E-2</v>
      </c>
      <c r="AA19" s="98">
        <f ca="1">OFFSET(Values!Z1075,($W$4-1)*30,($X$4-1)*31)</f>
        <v>2</v>
      </c>
      <c r="AB19" s="317">
        <f ca="1">OFFSET(Values!AA1075,($W$4-1)*30,($X$4-1)*31)</f>
        <v>3.7950664136622392E-3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23.518273244781753</v>
      </c>
      <c r="AF19" s="28">
        <f ca="1">OFFSET(Values!AE1075,($W$4-1)*30,($X$4-1)*31)</f>
        <v>28.125999999999998</v>
      </c>
      <c r="AG19" s="28">
        <f ca="1">OFFSET(Values!AF1075,($W$4-1)*30,($X$4-1)*31)</f>
        <v>29.885999999999999</v>
      </c>
      <c r="AH19" s="53"/>
      <c r="AI19" s="555"/>
      <c r="AJ19" s="551"/>
      <c r="AK19" s="552"/>
      <c r="AL19" s="552"/>
    </row>
    <row r="20" spans="2:38" ht="12" customHeight="1" x14ac:dyDescent="0.25">
      <c r="B20" s="43">
        <v>0.29166666666666702</v>
      </c>
      <c r="C20" s="319">
        <f ca="1">OFFSET(Values!C1076,($W$4-1)*30,($X$4-1)*31)</f>
        <v>964</v>
      </c>
      <c r="D20" s="322">
        <f t="shared" ca="1" si="0"/>
        <v>964</v>
      </c>
      <c r="E20" s="262">
        <f ca="1">OFFSET(Values!D1076,($W$4-1)*30,($X$4-1)*31)</f>
        <v>49</v>
      </c>
      <c r="F20" s="262">
        <f ca="1">OFFSET(Values!E1076,($W$4-1)*30,($X$4-1)*31)</f>
        <v>204</v>
      </c>
      <c r="G20" s="262">
        <f ca="1">OFFSET(Values!F1076,($W$4-1)*30,($X$4-1)*31)</f>
        <v>402</v>
      </c>
      <c r="H20" s="262">
        <f ca="1">OFFSET(Values!G1076,($W$4-1)*30,($X$4-1)*31)</f>
        <v>272</v>
      </c>
      <c r="I20" s="262">
        <f ca="1">OFFSET(Values!H1076,($W$4-1)*30,($X$4-1)*31)</f>
        <v>34</v>
      </c>
      <c r="J20" s="262">
        <f ca="1">OFFSET(Values!I1076,($W$4-1)*30,($X$4-1)*31)</f>
        <v>2</v>
      </c>
      <c r="K20" s="262">
        <f ca="1">OFFSET(Values!J1076,($W$4-1)*30,($X$4-1)*31)</f>
        <v>1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3</v>
      </c>
      <c r="Z20" s="315">
        <f ca="1">OFFSET(Values!Y1076,($W$4-1)*30,($X$4-1)*31)</f>
        <v>3.1120331950207467E-3</v>
      </c>
      <c r="AA20" s="98">
        <f ca="1">OFFSET(Values!Z1076,($W$4-1)*30,($X$4-1)*31)</f>
        <v>1</v>
      </c>
      <c r="AB20" s="317">
        <f ca="1">OFFSET(Values!AA1076,($W$4-1)*30,($X$4-1)*31)</f>
        <v>1.037344398340249E-3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17.757707468879669</v>
      </c>
      <c r="AF20" s="28">
        <f ca="1">OFFSET(Values!AE1076,($W$4-1)*30,($X$4-1)*31)</f>
        <v>22.295000000000002</v>
      </c>
      <c r="AG20" s="28">
        <f ca="1">OFFSET(Values!AF1076,($W$4-1)*30,($X$4-1)*31)</f>
        <v>24.515000000000001</v>
      </c>
      <c r="AH20" s="53"/>
      <c r="AI20" s="538" t="s">
        <v>44</v>
      </c>
      <c r="AJ20" s="541" t="s">
        <v>91</v>
      </c>
      <c r="AK20" s="541"/>
      <c r="AL20" s="542"/>
    </row>
    <row r="21" spans="2:38" ht="12" customHeight="1" x14ac:dyDescent="0.25">
      <c r="B21" s="43">
        <v>0.33333333333333298</v>
      </c>
      <c r="C21" s="319">
        <f ca="1">OFFSET(Values!C1077,($W$4-1)*30,($X$4-1)*31)</f>
        <v>757</v>
      </c>
      <c r="D21" s="322">
        <f t="shared" ca="1" si="0"/>
        <v>757</v>
      </c>
      <c r="E21" s="262">
        <f ca="1">OFFSET(Values!D1077,($W$4-1)*30,($X$4-1)*31)</f>
        <v>171</v>
      </c>
      <c r="F21" s="262">
        <f ca="1">OFFSET(Values!E1077,($W$4-1)*30,($X$4-1)*31)</f>
        <v>317</v>
      </c>
      <c r="G21" s="262">
        <f ca="1">OFFSET(Values!F1077,($W$4-1)*30,($X$4-1)*31)</f>
        <v>210</v>
      </c>
      <c r="H21" s="262">
        <f ca="1">OFFSET(Values!G1077,($W$4-1)*30,($X$4-1)*31)</f>
        <v>54</v>
      </c>
      <c r="I21" s="262">
        <f ca="1">OFFSET(Values!H1077,($W$4-1)*30,($X$4-1)*31)</f>
        <v>5</v>
      </c>
      <c r="J21" s="262">
        <f ca="1">OFFSET(Values!I1077,($W$4-1)*30,($X$4-1)*31)</f>
        <v>0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0</v>
      </c>
      <c r="Z21" s="315">
        <f ca="1">OFFSET(Values!Y1077,($W$4-1)*30,($X$4-1)*31)</f>
        <v>0</v>
      </c>
      <c r="AA21" s="98">
        <f ca="1">OFFSET(Values!Z1077,($W$4-1)*30,($X$4-1)*31)</f>
        <v>0</v>
      </c>
      <c r="AB21" s="317">
        <f ca="1">OFFSET(Values!AA1077,($W$4-1)*30,($X$4-1)*31)</f>
        <v>0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13.500871862615586</v>
      </c>
      <c r="AF21" s="28">
        <f ca="1">OFFSET(Values!AE1077,($W$4-1)*30,($X$4-1)*31)</f>
        <v>17.82</v>
      </c>
      <c r="AG21" s="28">
        <f ca="1">OFFSET(Values!AF1077,($W$4-1)*30,($X$4-1)*31)</f>
        <v>21.111000000000001</v>
      </c>
      <c r="AH21" s="53"/>
      <c r="AI21" s="539"/>
      <c r="AJ21" s="543"/>
      <c r="AK21" s="543"/>
      <c r="AL21" s="544"/>
    </row>
    <row r="22" spans="2:38" ht="12" customHeight="1" x14ac:dyDescent="0.25">
      <c r="B22" s="43">
        <v>0.375</v>
      </c>
      <c r="C22" s="319">
        <f ca="1">OFFSET(Values!C1078,($W$4-1)*30,($X$4-1)*31)</f>
        <v>882</v>
      </c>
      <c r="D22" s="322">
        <f t="shared" ca="1" si="0"/>
        <v>882</v>
      </c>
      <c r="E22" s="262">
        <f ca="1">OFFSET(Values!D1078,($W$4-1)*30,($X$4-1)*31)</f>
        <v>79</v>
      </c>
      <c r="F22" s="262">
        <f ca="1">OFFSET(Values!E1078,($W$4-1)*30,($X$4-1)*31)</f>
        <v>289</v>
      </c>
      <c r="G22" s="262">
        <f ca="1">OFFSET(Values!F1078,($W$4-1)*30,($X$4-1)*31)</f>
        <v>342</v>
      </c>
      <c r="H22" s="262">
        <f ca="1">OFFSET(Values!G1078,($W$4-1)*30,($X$4-1)*31)</f>
        <v>154</v>
      </c>
      <c r="I22" s="262">
        <f ca="1">OFFSET(Values!H1078,($W$4-1)*30,($X$4-1)*31)</f>
        <v>16</v>
      </c>
      <c r="J22" s="262">
        <f ca="1">OFFSET(Values!I1078,($W$4-1)*30,($X$4-1)*31)</f>
        <v>1</v>
      </c>
      <c r="K22" s="262">
        <f ca="1">OFFSET(Values!J1078,($W$4-1)*30,($X$4-1)*31)</f>
        <v>1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2</v>
      </c>
      <c r="Z22" s="315">
        <f ca="1">OFFSET(Values!Y1078,($W$4-1)*30,($X$4-1)*31)</f>
        <v>2.2675736961451248E-3</v>
      </c>
      <c r="AA22" s="98">
        <f ca="1">OFFSET(Values!Z1078,($W$4-1)*30,($X$4-1)*31)</f>
        <v>1</v>
      </c>
      <c r="AB22" s="317">
        <f ca="1">OFFSET(Values!AA1078,($W$4-1)*30,($X$4-1)*31)</f>
        <v>1.1337868480725624E-3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16.104750566893436</v>
      </c>
      <c r="AF22" s="28">
        <f ca="1">OFFSET(Values!AE1078,($W$4-1)*30,($X$4-1)*31)</f>
        <v>20.690999999999999</v>
      </c>
      <c r="AG22" s="28">
        <f ca="1">OFFSET(Values!AF1078,($W$4-1)*30,($X$4-1)*31)</f>
        <v>23.247</v>
      </c>
      <c r="AH22" s="53"/>
      <c r="AI22" s="539"/>
      <c r="AJ22" s="543"/>
      <c r="AK22" s="543"/>
      <c r="AL22" s="544"/>
    </row>
    <row r="23" spans="2:38" ht="12" customHeight="1" x14ac:dyDescent="0.25">
      <c r="B23" s="43">
        <v>0.41666666666666669</v>
      </c>
      <c r="C23" s="319">
        <f ca="1">OFFSET(Values!C1079,($W$4-1)*30,($X$4-1)*31)</f>
        <v>819</v>
      </c>
      <c r="D23" s="322">
        <f t="shared" ca="1" si="0"/>
        <v>819</v>
      </c>
      <c r="E23" s="262">
        <f ca="1">OFFSET(Values!D1079,($W$4-1)*30,($X$4-1)*31)</f>
        <v>47</v>
      </c>
      <c r="F23" s="262">
        <f ca="1">OFFSET(Values!E1079,($W$4-1)*30,($X$4-1)*31)</f>
        <v>217</v>
      </c>
      <c r="G23" s="262">
        <f ca="1">OFFSET(Values!F1079,($W$4-1)*30,($X$4-1)*31)</f>
        <v>315</v>
      </c>
      <c r="H23" s="262">
        <f ca="1">OFFSET(Values!G1079,($W$4-1)*30,($X$4-1)*31)</f>
        <v>209</v>
      </c>
      <c r="I23" s="262">
        <f ca="1">OFFSET(Values!H1079,($W$4-1)*30,($X$4-1)*31)</f>
        <v>29</v>
      </c>
      <c r="J23" s="262">
        <f ca="1">OFFSET(Values!I1079,($W$4-1)*30,($X$4-1)*31)</f>
        <v>2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2</v>
      </c>
      <c r="Z23" s="315">
        <f ca="1">OFFSET(Values!Y1079,($W$4-1)*30,($X$4-1)*31)</f>
        <v>2.442002442002442E-3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17.243162393162375</v>
      </c>
      <c r="AF23" s="28">
        <f ca="1">OFFSET(Values!AE1079,($W$4-1)*30,($X$4-1)*31)</f>
        <v>21.93</v>
      </c>
      <c r="AG23" s="28">
        <f ca="1">OFFSET(Values!AF1079,($W$4-1)*30,($X$4-1)*31)</f>
        <v>24.74</v>
      </c>
      <c r="AH23" s="53"/>
      <c r="AI23" s="539"/>
      <c r="AJ23" s="543"/>
      <c r="AK23" s="543"/>
      <c r="AL23" s="544"/>
    </row>
    <row r="24" spans="2:38" ht="12" customHeight="1" x14ac:dyDescent="0.25">
      <c r="B24" s="43">
        <v>0.45833333333333298</v>
      </c>
      <c r="C24" s="319">
        <f ca="1">OFFSET(Values!C1080,($W$4-1)*30,($X$4-1)*31)</f>
        <v>832</v>
      </c>
      <c r="D24" s="322">
        <f t="shared" ca="1" si="0"/>
        <v>832</v>
      </c>
      <c r="E24" s="262">
        <f ca="1">OFFSET(Values!D1080,($W$4-1)*30,($X$4-1)*31)</f>
        <v>75</v>
      </c>
      <c r="F24" s="262">
        <f ca="1">OFFSET(Values!E1080,($W$4-1)*30,($X$4-1)*31)</f>
        <v>214</v>
      </c>
      <c r="G24" s="262">
        <f ca="1">OFFSET(Values!F1080,($W$4-1)*30,($X$4-1)*31)</f>
        <v>336</v>
      </c>
      <c r="H24" s="262">
        <f ca="1">OFFSET(Values!G1080,($W$4-1)*30,($X$4-1)*31)</f>
        <v>192</v>
      </c>
      <c r="I24" s="262">
        <f ca="1">OFFSET(Values!H1080,($W$4-1)*30,($X$4-1)*31)</f>
        <v>14</v>
      </c>
      <c r="J24" s="262">
        <f ca="1">OFFSET(Values!I1080,($W$4-1)*30,($X$4-1)*31)</f>
        <v>1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1</v>
      </c>
      <c r="Z24" s="315">
        <f ca="1">OFFSET(Values!Y1080,($W$4-1)*30,($X$4-1)*31)</f>
        <v>1.201923076923077E-3</v>
      </c>
      <c r="AA24" s="98">
        <f ca="1">OFFSET(Values!Z1080,($W$4-1)*30,($X$4-1)*31)</f>
        <v>0</v>
      </c>
      <c r="AB24" s="317">
        <f ca="1">OFFSET(Values!AA1080,($W$4-1)*30,($X$4-1)*31)</f>
        <v>0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16.664242788461561</v>
      </c>
      <c r="AF24" s="28">
        <f ca="1">OFFSET(Values!AE1080,($W$4-1)*30,($X$4-1)*31)</f>
        <v>21.540999999999997</v>
      </c>
      <c r="AG24" s="28">
        <f ca="1">OFFSET(Values!AF1080,($W$4-1)*30,($X$4-1)*31)</f>
        <v>23.715499999999988</v>
      </c>
      <c r="AH24" s="53"/>
      <c r="AI24" s="539"/>
      <c r="AJ24" s="543"/>
      <c r="AK24" s="543"/>
      <c r="AL24" s="544"/>
    </row>
    <row r="25" spans="2:38" ht="12" customHeight="1" x14ac:dyDescent="0.25">
      <c r="B25" s="43">
        <v>0.5</v>
      </c>
      <c r="C25" s="319">
        <f ca="1">OFFSET(Values!C1081,($W$4-1)*30,($X$4-1)*31)</f>
        <v>885</v>
      </c>
      <c r="D25" s="322">
        <f t="shared" ca="1" si="0"/>
        <v>885</v>
      </c>
      <c r="E25" s="262">
        <f ca="1">OFFSET(Values!D1081,($W$4-1)*30,($X$4-1)*31)</f>
        <v>96</v>
      </c>
      <c r="F25" s="262">
        <f ca="1">OFFSET(Values!E1081,($W$4-1)*30,($X$4-1)*31)</f>
        <v>265</v>
      </c>
      <c r="G25" s="262">
        <f ca="1">OFFSET(Values!F1081,($W$4-1)*30,($X$4-1)*31)</f>
        <v>409</v>
      </c>
      <c r="H25" s="262">
        <f ca="1">OFFSET(Values!G1081,($W$4-1)*30,($X$4-1)*31)</f>
        <v>102</v>
      </c>
      <c r="I25" s="262">
        <f ca="1">OFFSET(Values!H1081,($W$4-1)*30,($X$4-1)*31)</f>
        <v>13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0</v>
      </c>
      <c r="Z25" s="315">
        <f ca="1">OFFSET(Values!Y1081,($W$4-1)*30,($X$4-1)*31)</f>
        <v>0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15.545762711864427</v>
      </c>
      <c r="AF25" s="28">
        <f ca="1">OFFSET(Values!AE1081,($W$4-1)*30,($X$4-1)*31)</f>
        <v>19.701999999999998</v>
      </c>
      <c r="AG25" s="28">
        <f ca="1">OFFSET(Values!AF1081,($W$4-1)*30,($X$4-1)*31)</f>
        <v>21.757000000000001</v>
      </c>
      <c r="AH25" s="53"/>
      <c r="AI25" s="539"/>
      <c r="AJ25" s="543"/>
      <c r="AK25" s="543"/>
      <c r="AL25" s="544"/>
    </row>
    <row r="26" spans="2:38" ht="12" customHeight="1" x14ac:dyDescent="0.25">
      <c r="B26" s="43">
        <v>0.54166666666666663</v>
      </c>
      <c r="C26" s="319">
        <f ca="1">OFFSET(Values!C1082,($W$4-1)*30,($X$4-1)*31)</f>
        <v>816</v>
      </c>
      <c r="D26" s="322">
        <f t="shared" ca="1" si="0"/>
        <v>816</v>
      </c>
      <c r="E26" s="262">
        <f ca="1">OFFSET(Values!D1082,($W$4-1)*30,($X$4-1)*31)</f>
        <v>22</v>
      </c>
      <c r="F26" s="262">
        <f ca="1">OFFSET(Values!E1082,($W$4-1)*30,($X$4-1)*31)</f>
        <v>233</v>
      </c>
      <c r="G26" s="262">
        <f ca="1">OFFSET(Values!F1082,($W$4-1)*30,($X$4-1)*31)</f>
        <v>363</v>
      </c>
      <c r="H26" s="262">
        <f ca="1">OFFSET(Values!G1082,($W$4-1)*30,($X$4-1)*31)</f>
        <v>184</v>
      </c>
      <c r="I26" s="262">
        <f ca="1">OFFSET(Values!H1082,($W$4-1)*30,($X$4-1)*31)</f>
        <v>14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0</v>
      </c>
      <c r="Z26" s="315">
        <f ca="1">OFFSET(Values!Y1082,($W$4-1)*30,($X$4-1)*31)</f>
        <v>0</v>
      </c>
      <c r="AA26" s="98">
        <f ca="1">OFFSET(Values!Z1082,($W$4-1)*30,($X$4-1)*31)</f>
        <v>0</v>
      </c>
      <c r="AB26" s="317">
        <f ca="1">OFFSET(Values!AA1082,($W$4-1)*30,($X$4-1)*31)</f>
        <v>0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17.137475490196085</v>
      </c>
      <c r="AF26" s="28">
        <f ca="1">OFFSET(Values!AE1082,($W$4-1)*30,($X$4-1)*31)</f>
        <v>21.0945</v>
      </c>
      <c r="AG26" s="28">
        <f ca="1">OFFSET(Values!AF1082,($W$4-1)*30,($X$4-1)*31)</f>
        <v>23.5215</v>
      </c>
      <c r="AH26" s="53"/>
      <c r="AI26" s="539"/>
      <c r="AJ26" s="543"/>
      <c r="AK26" s="543"/>
      <c r="AL26" s="544"/>
    </row>
    <row r="27" spans="2:38" ht="12" customHeight="1" x14ac:dyDescent="0.25">
      <c r="B27" s="43">
        <v>0.58333333333333304</v>
      </c>
      <c r="C27" s="319">
        <f ca="1">OFFSET(Values!C1083,($W$4-1)*30,($X$4-1)*31)</f>
        <v>833</v>
      </c>
      <c r="D27" s="322">
        <f t="shared" ca="1" si="0"/>
        <v>833</v>
      </c>
      <c r="E27" s="262">
        <f ca="1">OFFSET(Values!D1083,($W$4-1)*30,($X$4-1)*31)</f>
        <v>65</v>
      </c>
      <c r="F27" s="262">
        <f ca="1">OFFSET(Values!E1083,($W$4-1)*30,($X$4-1)*31)</f>
        <v>234</v>
      </c>
      <c r="G27" s="262">
        <f ca="1">OFFSET(Values!F1083,($W$4-1)*30,($X$4-1)*31)</f>
        <v>334</v>
      </c>
      <c r="H27" s="262">
        <f ca="1">OFFSET(Values!G1083,($W$4-1)*30,($X$4-1)*31)</f>
        <v>182</v>
      </c>
      <c r="I27" s="262">
        <f ca="1">OFFSET(Values!H1083,($W$4-1)*30,($X$4-1)*31)</f>
        <v>16</v>
      </c>
      <c r="J27" s="262">
        <f ca="1">OFFSET(Values!I1083,($W$4-1)*30,($X$4-1)*31)</f>
        <v>2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2</v>
      </c>
      <c r="Z27" s="315">
        <f ca="1">OFFSET(Values!Y1083,($W$4-1)*30,($X$4-1)*31)</f>
        <v>2.4009603841536613E-3</v>
      </c>
      <c r="AA27" s="98">
        <f ca="1">OFFSET(Values!Z1083,($W$4-1)*30,($X$4-1)*31)</f>
        <v>0</v>
      </c>
      <c r="AB27" s="317">
        <f ca="1">OFFSET(Values!AA1083,($W$4-1)*30,($X$4-1)*31)</f>
        <v>0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16.589195678271295</v>
      </c>
      <c r="AF27" s="28">
        <f ca="1">OFFSET(Values!AE1083,($W$4-1)*30,($X$4-1)*31)</f>
        <v>21.07</v>
      </c>
      <c r="AG27" s="28">
        <f ca="1">OFFSET(Values!AF1083,($W$4-1)*30,($X$4-1)*31)</f>
        <v>23.576000000000001</v>
      </c>
      <c r="AH27" s="53"/>
      <c r="AI27" s="540"/>
      <c r="AJ27" s="545"/>
      <c r="AK27" s="545"/>
      <c r="AL27" s="546"/>
    </row>
    <row r="28" spans="2:38" ht="12" customHeight="1" x14ac:dyDescent="0.25">
      <c r="B28" s="43">
        <v>0.625</v>
      </c>
      <c r="C28" s="319">
        <f ca="1">OFFSET(Values!C1084,($W$4-1)*30,($X$4-1)*31)</f>
        <v>860</v>
      </c>
      <c r="D28" s="322">
        <f t="shared" ca="1" si="0"/>
        <v>860</v>
      </c>
      <c r="E28" s="262">
        <f ca="1">OFFSET(Values!D1084,($W$4-1)*30,($X$4-1)*31)</f>
        <v>27</v>
      </c>
      <c r="F28" s="262">
        <f ca="1">OFFSET(Values!E1084,($W$4-1)*30,($X$4-1)*31)</f>
        <v>179</v>
      </c>
      <c r="G28" s="262">
        <f ca="1">OFFSET(Values!F1084,($W$4-1)*30,($X$4-1)*31)</f>
        <v>442</v>
      </c>
      <c r="H28" s="262">
        <f ca="1">OFFSET(Values!G1084,($W$4-1)*30,($X$4-1)*31)</f>
        <v>191</v>
      </c>
      <c r="I28" s="262">
        <f ca="1">OFFSET(Values!H1084,($W$4-1)*30,($X$4-1)*31)</f>
        <v>19</v>
      </c>
      <c r="J28" s="262">
        <f ca="1">OFFSET(Values!I1084,($W$4-1)*30,($X$4-1)*31)</f>
        <v>0</v>
      </c>
      <c r="K28" s="262">
        <f ca="1">OFFSET(Values!J1084,($W$4-1)*30,($X$4-1)*31)</f>
        <v>2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2</v>
      </c>
      <c r="Z28" s="315">
        <f ca="1">OFFSET(Values!Y1084,($W$4-1)*30,($X$4-1)*31)</f>
        <v>2.3255813953488372E-3</v>
      </c>
      <c r="AA28" s="98">
        <f ca="1">OFFSET(Values!Z1084,($W$4-1)*30,($X$4-1)*31)</f>
        <v>2</v>
      </c>
      <c r="AB28" s="317">
        <f ca="1">OFFSET(Values!AA1084,($W$4-1)*30,($X$4-1)*31)</f>
        <v>2.3255813953488372E-3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17.541999999999998</v>
      </c>
      <c r="AF28" s="28">
        <f ca="1">OFFSET(Values!AE1084,($W$4-1)*30,($X$4-1)*31)</f>
        <v>21.646999999999998</v>
      </c>
      <c r="AG28" s="28">
        <f ca="1">OFFSET(Values!AF1084,($W$4-1)*30,($X$4-1)*31)</f>
        <v>23.918499999999998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855</v>
      </c>
      <c r="D29" s="322">
        <f t="shared" ca="1" si="0"/>
        <v>855</v>
      </c>
      <c r="E29" s="262">
        <f ca="1">OFFSET(Values!D1085,($W$4-1)*30,($X$4-1)*31)</f>
        <v>122</v>
      </c>
      <c r="F29" s="262">
        <f ca="1">OFFSET(Values!E1085,($W$4-1)*30,($X$4-1)*31)</f>
        <v>288</v>
      </c>
      <c r="G29" s="262">
        <f ca="1">OFFSET(Values!F1085,($W$4-1)*30,($X$4-1)*31)</f>
        <v>274</v>
      </c>
      <c r="H29" s="262">
        <f ca="1">OFFSET(Values!G1085,($W$4-1)*30,($X$4-1)*31)</f>
        <v>155</v>
      </c>
      <c r="I29" s="262">
        <f ca="1">OFFSET(Values!H1085,($W$4-1)*30,($X$4-1)*31)</f>
        <v>15</v>
      </c>
      <c r="J29" s="262">
        <f ca="1">OFFSET(Values!I1085,($W$4-1)*30,($X$4-1)*31)</f>
        <v>1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1</v>
      </c>
      <c r="Z29" s="315">
        <f ca="1">OFFSET(Values!Y1085,($W$4-1)*30,($X$4-1)*31)</f>
        <v>1.1695906432748538E-3</v>
      </c>
      <c r="AA29" s="98">
        <f ca="1">OFFSET(Values!Z1085,($W$4-1)*30,($X$4-1)*31)</f>
        <v>0</v>
      </c>
      <c r="AB29" s="317">
        <f ca="1">OFFSET(Values!AA1085,($W$4-1)*30,($X$4-1)*31)</f>
        <v>0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15.372105263157897</v>
      </c>
      <c r="AF29" s="28">
        <f ca="1">OFFSET(Values!AE1085,($W$4-1)*30,($X$4-1)*31)</f>
        <v>20.876000000000001</v>
      </c>
      <c r="AG29" s="28">
        <f ca="1">OFFSET(Values!AF1085,($W$4-1)*30,($X$4-1)*31)</f>
        <v>23.613999999999997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828</v>
      </c>
      <c r="D30" s="322">
        <f t="shared" ca="1" si="0"/>
        <v>828</v>
      </c>
      <c r="E30" s="262">
        <f ca="1">OFFSET(Values!D1086,($W$4-1)*30,($X$4-1)*31)</f>
        <v>112</v>
      </c>
      <c r="F30" s="262">
        <f ca="1">OFFSET(Values!E1086,($W$4-1)*30,($X$4-1)*31)</f>
        <v>334</v>
      </c>
      <c r="G30" s="262">
        <f ca="1">OFFSET(Values!F1086,($W$4-1)*30,($X$4-1)*31)</f>
        <v>304</v>
      </c>
      <c r="H30" s="262">
        <f ca="1">OFFSET(Values!G1086,($W$4-1)*30,($X$4-1)*31)</f>
        <v>73</v>
      </c>
      <c r="I30" s="262">
        <f ca="1">OFFSET(Values!H1086,($W$4-1)*30,($X$4-1)*31)</f>
        <v>5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0</v>
      </c>
      <c r="Z30" s="315">
        <f ca="1">OFFSET(Values!Y1086,($W$4-1)*30,($X$4-1)*31)</f>
        <v>0</v>
      </c>
      <c r="AA30" s="98">
        <f ca="1">OFFSET(Values!Z1086,($W$4-1)*30,($X$4-1)*31)</f>
        <v>0</v>
      </c>
      <c r="AB30" s="317">
        <f ca="1">OFFSET(Values!AA1086,($W$4-1)*30,($X$4-1)*31)</f>
        <v>0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14.6962922705314</v>
      </c>
      <c r="AF30" s="28">
        <f ca="1">OFFSET(Values!AE1086,($W$4-1)*30,($X$4-1)*31)</f>
        <v>18.8565</v>
      </c>
      <c r="AG30" s="28">
        <f ca="1">OFFSET(Values!AF1086,($W$4-1)*30,($X$4-1)*31)</f>
        <v>21.502999999999997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853</v>
      </c>
      <c r="D31" s="322">
        <f t="shared" ca="1" si="0"/>
        <v>853</v>
      </c>
      <c r="E31" s="262">
        <f ca="1">OFFSET(Values!D1087,($W$4-1)*30,($X$4-1)*31)</f>
        <v>92</v>
      </c>
      <c r="F31" s="262">
        <f ca="1">OFFSET(Values!E1087,($W$4-1)*30,($X$4-1)*31)</f>
        <v>322</v>
      </c>
      <c r="G31" s="262">
        <f ca="1">OFFSET(Values!F1087,($W$4-1)*30,($X$4-1)*31)</f>
        <v>274</v>
      </c>
      <c r="H31" s="262">
        <f ca="1">OFFSET(Values!G1087,($W$4-1)*30,($X$4-1)*31)</f>
        <v>150</v>
      </c>
      <c r="I31" s="262">
        <f ca="1">OFFSET(Values!H1087,($W$4-1)*30,($X$4-1)*31)</f>
        <v>11</v>
      </c>
      <c r="J31" s="262">
        <f ca="1">OFFSET(Values!I1087,($W$4-1)*30,($X$4-1)*31)</f>
        <v>3</v>
      </c>
      <c r="K31" s="262">
        <f ca="1">OFFSET(Values!J1087,($W$4-1)*30,($X$4-1)*31)</f>
        <v>1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4</v>
      </c>
      <c r="Z31" s="315">
        <f ca="1">OFFSET(Values!Y1087,($W$4-1)*30,($X$4-1)*31)</f>
        <v>4.6893317702227429E-3</v>
      </c>
      <c r="AA31" s="98">
        <f ca="1">OFFSET(Values!Z1087,($W$4-1)*30,($X$4-1)*31)</f>
        <v>1</v>
      </c>
      <c r="AB31" s="317">
        <f ca="1">OFFSET(Values!AA1087,($W$4-1)*30,($X$4-1)*31)</f>
        <v>1.1723329425556857E-3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15.621266119577976</v>
      </c>
      <c r="AF31" s="28">
        <f ca="1">OFFSET(Values!AE1087,($W$4-1)*30,($X$4-1)*31)</f>
        <v>20.806999999999999</v>
      </c>
      <c r="AG31" s="28">
        <f ca="1">OFFSET(Values!AF1087,($W$4-1)*30,($X$4-1)*31)</f>
        <v>22.995999999999999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674</v>
      </c>
      <c r="D32" s="322">
        <f t="shared" ca="1" si="0"/>
        <v>674</v>
      </c>
      <c r="E32" s="262">
        <f ca="1">OFFSET(Values!D1088,($W$4-1)*30,($X$4-1)*31)</f>
        <v>5</v>
      </c>
      <c r="F32" s="262">
        <f ca="1">OFFSET(Values!E1088,($W$4-1)*30,($X$4-1)*31)</f>
        <v>34</v>
      </c>
      <c r="G32" s="262">
        <f ca="1">OFFSET(Values!F1088,($W$4-1)*30,($X$4-1)*31)</f>
        <v>184</v>
      </c>
      <c r="H32" s="262">
        <f ca="1">OFFSET(Values!G1088,($W$4-1)*30,($X$4-1)*31)</f>
        <v>367</v>
      </c>
      <c r="I32" s="262">
        <f ca="1">OFFSET(Values!H1088,($W$4-1)*30,($X$4-1)*31)</f>
        <v>78</v>
      </c>
      <c r="J32" s="262">
        <f ca="1">OFFSET(Values!I1088,($W$4-1)*30,($X$4-1)*31)</f>
        <v>6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6</v>
      </c>
      <c r="Z32" s="315">
        <f ca="1">OFFSET(Values!Y1088,($W$4-1)*30,($X$4-1)*31)</f>
        <v>8.9020771513353119E-3</v>
      </c>
      <c r="AA32" s="98">
        <f ca="1">OFFSET(Values!Z1088,($W$4-1)*30,($X$4-1)*31)</f>
        <v>0</v>
      </c>
      <c r="AB32" s="317">
        <f ca="1">OFFSET(Values!AA1088,($W$4-1)*30,($X$4-1)*31)</f>
        <v>0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21.132833827893194</v>
      </c>
      <c r="AF32" s="28">
        <f ca="1">OFFSET(Values!AE1088,($W$4-1)*30,($X$4-1)*31)</f>
        <v>24.565000000000001</v>
      </c>
      <c r="AG32" s="28">
        <f ca="1">OFFSET(Values!AF1088,($W$4-1)*30,($X$4-1)*31)</f>
        <v>26.785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362</v>
      </c>
      <c r="D33" s="322">
        <f t="shared" ca="1" si="0"/>
        <v>362</v>
      </c>
      <c r="E33" s="262">
        <f ca="1">OFFSET(Values!D1089,($W$4-1)*30,($X$4-1)*31)</f>
        <v>3</v>
      </c>
      <c r="F33" s="262">
        <f ca="1">OFFSET(Values!E1089,($W$4-1)*30,($X$4-1)*31)</f>
        <v>8</v>
      </c>
      <c r="G33" s="262">
        <f ca="1">OFFSET(Values!F1089,($W$4-1)*30,($X$4-1)*31)</f>
        <v>49</v>
      </c>
      <c r="H33" s="262">
        <f ca="1">OFFSET(Values!G1089,($W$4-1)*30,($X$4-1)*31)</f>
        <v>211</v>
      </c>
      <c r="I33" s="262">
        <f ca="1">OFFSET(Values!H1089,($W$4-1)*30,($X$4-1)*31)</f>
        <v>76</v>
      </c>
      <c r="J33" s="262">
        <f ca="1">OFFSET(Values!I1089,($W$4-1)*30,($X$4-1)*31)</f>
        <v>14</v>
      </c>
      <c r="K33" s="262">
        <f ca="1">OFFSET(Values!J1089,($W$4-1)*30,($X$4-1)*31)</f>
        <v>1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15</v>
      </c>
      <c r="Z33" s="315">
        <f ca="1">OFFSET(Values!Y1089,($W$4-1)*30,($X$4-1)*31)</f>
        <v>4.1436464088397788E-2</v>
      </c>
      <c r="AA33" s="98">
        <f ca="1">OFFSET(Values!Z1089,($W$4-1)*30,($X$4-1)*31)</f>
        <v>1</v>
      </c>
      <c r="AB33" s="317">
        <f ca="1">OFFSET(Values!AA1089,($W$4-1)*30,($X$4-1)*31)</f>
        <v>2.7624309392265192E-3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23.05113259668509</v>
      </c>
      <c r="AF33" s="28">
        <f ca="1">OFFSET(Values!AE1089,($W$4-1)*30,($X$4-1)*31)</f>
        <v>26.050999999999998</v>
      </c>
      <c r="AG33" s="28">
        <f ca="1">OFFSET(Values!AF1089,($W$4-1)*30,($X$4-1)*31)</f>
        <v>29.436499999999985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299</v>
      </c>
      <c r="D34" s="322">
        <f t="shared" ca="1" si="0"/>
        <v>299</v>
      </c>
      <c r="E34" s="262">
        <f ca="1">OFFSET(Values!D1090,($W$4-1)*30,($X$4-1)*31)</f>
        <v>1</v>
      </c>
      <c r="F34" s="262">
        <f ca="1">OFFSET(Values!E1090,($W$4-1)*30,($X$4-1)*31)</f>
        <v>8</v>
      </c>
      <c r="G34" s="262">
        <f ca="1">OFFSET(Values!F1090,($W$4-1)*30,($X$4-1)*31)</f>
        <v>33</v>
      </c>
      <c r="H34" s="262">
        <f ca="1">OFFSET(Values!G1090,($W$4-1)*30,($X$4-1)*31)</f>
        <v>150</v>
      </c>
      <c r="I34" s="262">
        <f ca="1">OFFSET(Values!H1090,($W$4-1)*30,($X$4-1)*31)</f>
        <v>95</v>
      </c>
      <c r="J34" s="262">
        <f ca="1">OFFSET(Values!I1090,($W$4-1)*30,($X$4-1)*31)</f>
        <v>10</v>
      </c>
      <c r="K34" s="262">
        <f ca="1">OFFSET(Values!J1090,($W$4-1)*30,($X$4-1)*31)</f>
        <v>2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12</v>
      </c>
      <c r="Z34" s="315">
        <f ca="1">OFFSET(Values!Y1090,($W$4-1)*30,($X$4-1)*31)</f>
        <v>4.0133779264214048E-2</v>
      </c>
      <c r="AA34" s="98">
        <f ca="1">OFFSET(Values!Z1090,($W$4-1)*30,($X$4-1)*31)</f>
        <v>2</v>
      </c>
      <c r="AB34" s="317">
        <f ca="1">OFFSET(Values!AA1090,($W$4-1)*30,($X$4-1)*31)</f>
        <v>6.688963210702341E-3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23.608662207357856</v>
      </c>
      <c r="AF34" s="28">
        <f ca="1">OFFSET(Values!AE1090,($W$4-1)*30,($X$4-1)*31)</f>
        <v>27.45</v>
      </c>
      <c r="AG34" s="28">
        <f ca="1">OFFSET(Values!AF1090,($W$4-1)*30,($X$4-1)*31)</f>
        <v>29.68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215</v>
      </c>
      <c r="D35" s="322">
        <f t="shared" ca="1" si="0"/>
        <v>215</v>
      </c>
      <c r="E35" s="262">
        <f ca="1">OFFSET(Values!D1091,($W$4-1)*30,($X$4-1)*31)</f>
        <v>0</v>
      </c>
      <c r="F35" s="262">
        <f ca="1">OFFSET(Values!E1091,($W$4-1)*30,($X$4-1)*31)</f>
        <v>9</v>
      </c>
      <c r="G35" s="262">
        <f ca="1">OFFSET(Values!F1091,($W$4-1)*30,($X$4-1)*31)</f>
        <v>16</v>
      </c>
      <c r="H35" s="262">
        <f ca="1">OFFSET(Values!G1091,($W$4-1)*30,($X$4-1)*31)</f>
        <v>90</v>
      </c>
      <c r="I35" s="262">
        <f ca="1">OFFSET(Values!H1091,($W$4-1)*30,($X$4-1)*31)</f>
        <v>82</v>
      </c>
      <c r="J35" s="262">
        <f ca="1">OFFSET(Values!I1091,($W$4-1)*30,($X$4-1)*31)</f>
        <v>12</v>
      </c>
      <c r="K35" s="262">
        <f ca="1">OFFSET(Values!J1091,($W$4-1)*30,($X$4-1)*31)</f>
        <v>6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18</v>
      </c>
      <c r="Z35" s="315">
        <f ca="1">OFFSET(Values!Y1091,($W$4-1)*30,($X$4-1)*31)</f>
        <v>8.3720930232558138E-2</v>
      </c>
      <c r="AA35" s="98">
        <f ca="1">OFFSET(Values!Z1091,($W$4-1)*30,($X$4-1)*31)</f>
        <v>5</v>
      </c>
      <c r="AB35" s="317">
        <f ca="1">OFFSET(Values!AA1091,($W$4-1)*30,($X$4-1)*31)</f>
        <v>2.3255813953488372E-2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24.644651162790698</v>
      </c>
      <c r="AF35" s="28">
        <f ca="1">OFFSET(Values!AE1091,($W$4-1)*30,($X$4-1)*31)</f>
        <v>28.474</v>
      </c>
      <c r="AG35" s="28">
        <f ca="1">OFFSET(Values!AF1091,($W$4-1)*30,($X$4-1)*31)</f>
        <v>32.071999999999996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101</v>
      </c>
      <c r="D36" s="323">
        <f t="shared" ca="1" si="0"/>
        <v>101</v>
      </c>
      <c r="E36" s="264">
        <f ca="1">OFFSET(Values!D1092,($W$4-1)*30,($X$4-1)*31)</f>
        <v>0</v>
      </c>
      <c r="F36" s="264">
        <f ca="1">OFFSET(Values!E1092,($W$4-1)*30,($X$4-1)*31)</f>
        <v>1</v>
      </c>
      <c r="G36" s="264">
        <f ca="1">OFFSET(Values!F1092,($W$4-1)*30,($X$4-1)*31)</f>
        <v>5</v>
      </c>
      <c r="H36" s="264">
        <f ca="1">OFFSET(Values!G1092,($W$4-1)*30,($X$4-1)*31)</f>
        <v>34</v>
      </c>
      <c r="I36" s="264">
        <f ca="1">OFFSET(Values!H1092,($W$4-1)*30,($X$4-1)*31)</f>
        <v>45</v>
      </c>
      <c r="J36" s="264">
        <f ca="1">OFFSET(Values!I1092,($W$4-1)*30,($X$4-1)*31)</f>
        <v>13</v>
      </c>
      <c r="K36" s="264">
        <f ca="1">OFFSET(Values!J1092,($W$4-1)*30,($X$4-1)*31)</f>
        <v>3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16</v>
      </c>
      <c r="Z36" s="315">
        <f ca="1">OFFSET(Values!Y1092,($W$4-1)*30,($X$4-1)*31)</f>
        <v>0.15841584158415842</v>
      </c>
      <c r="AA36" s="98">
        <f ca="1">OFFSET(Values!Z1092,($W$4-1)*30,($X$4-1)*31)</f>
        <v>3</v>
      </c>
      <c r="AB36" s="317">
        <f ca="1">OFFSET(Values!AA1092,($W$4-1)*30,($X$4-1)*31)</f>
        <v>2.9702970297029702E-2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25.805841584158411</v>
      </c>
      <c r="AF36" s="28">
        <f ca="1">OFFSET(Values!AE1092,($W$4-1)*30,($X$4-1)*31)</f>
        <v>30.257000000000001</v>
      </c>
      <c r="AG36" s="28">
        <f ca="1">OFFSET(Values!AF1092,($W$4-1)*30,($X$4-1)*31)</f>
        <v>32.611999999999995</v>
      </c>
      <c r="AH36" s="53"/>
    </row>
    <row r="37" spans="2:41" ht="12" customHeight="1" x14ac:dyDescent="0.25">
      <c r="B37" s="338" t="s">
        <v>35</v>
      </c>
      <c r="C37" s="527">
        <f ca="1">OFFSET(Values!C1093,($W$4-1)*30,($X$4-1)*31)</f>
        <v>10184</v>
      </c>
      <c r="D37" s="528"/>
      <c r="E37" s="360">
        <f ca="1">OFFSET(Values!D1093,($W$4-1)*30,($X$4-1)*31)</f>
        <v>957</v>
      </c>
      <c r="F37" s="360">
        <f ca="1">OFFSET(Values!E1093,($W$4-1)*30,($X$4-1)*31)</f>
        <v>3096</v>
      </c>
      <c r="G37" s="360">
        <f ca="1">OFFSET(Values!F1093,($W$4-1)*30,($X$4-1)*31)</f>
        <v>4005</v>
      </c>
      <c r="H37" s="360">
        <f ca="1">OFFSET(Values!G1093,($W$4-1)*30,($X$4-1)*31)</f>
        <v>1918</v>
      </c>
      <c r="I37" s="360">
        <f ca="1">OFFSET(Values!H1093,($W$4-1)*30,($X$4-1)*31)</f>
        <v>191</v>
      </c>
      <c r="J37" s="360">
        <f ca="1">OFFSET(Values!I1093,($W$4-1)*30,($X$4-1)*31)</f>
        <v>12</v>
      </c>
      <c r="K37" s="360">
        <f ca="1">OFFSET(Values!J1093,($W$4-1)*30,($X$4-1)*31)</f>
        <v>5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17</v>
      </c>
      <c r="Z37" s="368">
        <f ca="1">OFFSET(Values!Y1093,($W$4-1)*30,($X$4-1)*31)</f>
        <v>1.6692851531814612E-3</v>
      </c>
      <c r="AA37" s="342">
        <f ca="1">OFFSET(Values!Z1093,($W$4-1)*30,($X$4-1)*31)</f>
        <v>5</v>
      </c>
      <c r="AB37" s="368">
        <f ca="1">OFFSET(Values!AA1093,($W$4-1)*30,($X$4-1)*31)</f>
        <v>4.9096622152395913E-4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16.183572270227742</v>
      </c>
      <c r="AF37" s="369">
        <f ca="1">OFFSET(Values!AE1093,($W$4-1)*30,($X$4-1)*31)</f>
        <v>20.95</v>
      </c>
      <c r="AG37" s="369">
        <f ca="1">OFFSET(Values!AF1093,($W$4-1)*30,($X$4-1)*31)</f>
        <v>23.41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29">
        <f ca="1">OFFSET(Values!C1094,($W$4-1)*30,($X$4-1)*31)</f>
        <v>12046</v>
      </c>
      <c r="D38" s="530"/>
      <c r="E38" s="362">
        <f ca="1">OFFSET(Values!D1094,($W$4-1)*30,($X$4-1)*31)</f>
        <v>970</v>
      </c>
      <c r="F38" s="362">
        <f ca="1">OFFSET(Values!E1094,($W$4-1)*30,($X$4-1)*31)</f>
        <v>3171</v>
      </c>
      <c r="G38" s="362">
        <f ca="1">OFFSET(Values!F1094,($W$4-1)*30,($X$4-1)*31)</f>
        <v>4346</v>
      </c>
      <c r="H38" s="362">
        <f ca="1">OFFSET(Values!G1094,($W$4-1)*30,($X$4-1)*31)</f>
        <v>2847</v>
      </c>
      <c r="I38" s="362">
        <f ca="1">OFFSET(Values!H1094,($W$4-1)*30,($X$4-1)*31)</f>
        <v>638</v>
      </c>
      <c r="J38" s="362">
        <f ca="1">OFFSET(Values!I1094,($W$4-1)*30,($X$4-1)*31)</f>
        <v>64</v>
      </c>
      <c r="K38" s="362">
        <f ca="1">OFFSET(Values!J1094,($W$4-1)*30,($X$4-1)*31)</f>
        <v>9</v>
      </c>
      <c r="L38" s="362">
        <f ca="1">OFFSET(Values!K1094,($W$4-1)*30,($X$4-1)*31)</f>
        <v>1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73</v>
      </c>
      <c r="Z38" s="370">
        <f ca="1">OFFSET(Values!Y1094,($W$4-1)*30,($X$4-1)*31)</f>
        <v>6.0601029387348498E-3</v>
      </c>
      <c r="AA38" s="349">
        <f ca="1">OFFSET(Values!Z1094,($W$4-1)*30,($X$4-1)*31)</f>
        <v>10</v>
      </c>
      <c r="AB38" s="370">
        <f ca="1">OFFSET(Values!AA1094,($W$4-1)*30,($X$4-1)*31)</f>
        <v>8.301510874979246E-4</v>
      </c>
      <c r="AC38" s="349">
        <f ca="1">OFFSET(Values!AB1094,($W$4-1)*30,($X$4-1)*31)</f>
        <v>0</v>
      </c>
      <c r="AD38" s="370">
        <f ca="1">OFFSET(Values!AC1094,($W$4-1)*30,($X$4-1)*31)</f>
        <v>0</v>
      </c>
      <c r="AE38" s="371">
        <f ca="1">OFFSET(Values!AD1094,($W$4-1)*30,($X$4-1)*31)</f>
        <v>17.172062095301257</v>
      </c>
      <c r="AF38" s="371">
        <f ca="1">OFFSET(Values!AE1094,($W$4-1)*30,($X$4-1)*31)</f>
        <v>22.47</v>
      </c>
      <c r="AG38" s="371">
        <f ca="1">OFFSET(Values!AF1094,($W$4-1)*30,($X$4-1)*31)</f>
        <v>25.37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1">
        <f ca="1">OFFSET(Values!C1095,($W$4-1)*30,($X$4-1)*31)</f>
        <v>12362</v>
      </c>
      <c r="D39" s="532"/>
      <c r="E39" s="364">
        <f ca="1">OFFSET(Values!D1095,($W$4-1)*30,($X$4-1)*31)</f>
        <v>970</v>
      </c>
      <c r="F39" s="364">
        <f ca="1">OFFSET(Values!E1095,($W$4-1)*30,($X$4-1)*31)</f>
        <v>3181</v>
      </c>
      <c r="G39" s="364">
        <f ca="1">OFFSET(Values!F1095,($W$4-1)*30,($X$4-1)*31)</f>
        <v>4367</v>
      </c>
      <c r="H39" s="364">
        <f ca="1">OFFSET(Values!G1095,($W$4-1)*30,($X$4-1)*31)</f>
        <v>2971</v>
      </c>
      <c r="I39" s="364">
        <f ca="1">OFFSET(Values!H1095,($W$4-1)*30,($X$4-1)*31)</f>
        <v>765</v>
      </c>
      <c r="J39" s="364">
        <f ca="1">OFFSET(Values!I1095,($W$4-1)*30,($X$4-1)*31)</f>
        <v>89</v>
      </c>
      <c r="K39" s="364">
        <f ca="1">OFFSET(Values!J1095,($W$4-1)*30,($X$4-1)*31)</f>
        <v>18</v>
      </c>
      <c r="L39" s="364">
        <f ca="1">OFFSET(Values!K1095,($W$4-1)*30,($X$4-1)*31)</f>
        <v>1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107</v>
      </c>
      <c r="Z39" s="372">
        <f ca="1">OFFSET(Values!Y1095,($W$4-1)*30,($X$4-1)*31)</f>
        <v>8.6555573531790966E-3</v>
      </c>
      <c r="AA39" s="354">
        <f ca="1">OFFSET(Values!Z1095,($W$4-1)*30,($X$4-1)*31)</f>
        <v>18</v>
      </c>
      <c r="AB39" s="372">
        <f ca="1">OFFSET(Values!AA1095,($W$4-1)*30,($X$4-1)*31)</f>
        <v>1.4560750687591004E-3</v>
      </c>
      <c r="AC39" s="354">
        <f ca="1">OFFSET(Values!AB1095,($W$4-1)*30,($X$4-1)*31)</f>
        <v>0</v>
      </c>
      <c r="AD39" s="372">
        <f ca="1">OFFSET(Values!AC1095,($W$4-1)*30,($X$4-1)*31)</f>
        <v>0</v>
      </c>
      <c r="AE39" s="373">
        <f ca="1">OFFSET(Values!AD1095,($W$4-1)*30,($X$4-1)*31)</f>
        <v>17.303095995432589</v>
      </c>
      <c r="AF39" s="373">
        <f ca="1">OFFSET(Values!AE1095,($W$4-1)*30,($X$4-1)*31)</f>
        <v>22.65</v>
      </c>
      <c r="AG39" s="373">
        <f ca="1">OFFSET(Values!AF1095,($W$4-1)*30,($X$4-1)*31)</f>
        <v>25.69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6">
        <f ca="1">OFFSET(Values!C1096,($W$4-1)*30,($X$4-1)*31)</f>
        <v>12815</v>
      </c>
      <c r="D40" s="517"/>
      <c r="E40" s="366">
        <f ca="1">OFFSET(Values!D1096,($W$4-1)*30,($X$4-1)*31)</f>
        <v>970</v>
      </c>
      <c r="F40" s="366">
        <f ca="1">OFFSET(Values!E1096,($W$4-1)*30,($X$4-1)*31)</f>
        <v>3187</v>
      </c>
      <c r="G40" s="366">
        <f ca="1">OFFSET(Values!F1096,($W$4-1)*30,($X$4-1)*31)</f>
        <v>4377</v>
      </c>
      <c r="H40" s="366">
        <f ca="1">OFFSET(Values!G1096,($W$4-1)*30,($X$4-1)*31)</f>
        <v>3106</v>
      </c>
      <c r="I40" s="366">
        <f ca="1">OFFSET(Values!H1096,($W$4-1)*30,($X$4-1)*31)</f>
        <v>979</v>
      </c>
      <c r="J40" s="366">
        <f ca="1">OFFSET(Values!I1096,($W$4-1)*30,($X$4-1)*31)</f>
        <v>162</v>
      </c>
      <c r="K40" s="366">
        <f ca="1">OFFSET(Values!J1096,($W$4-1)*30,($X$4-1)*31)</f>
        <v>30</v>
      </c>
      <c r="L40" s="366">
        <f ca="1">OFFSET(Values!K1096,($W$4-1)*30,($X$4-1)*31)</f>
        <v>3</v>
      </c>
      <c r="M40" s="366">
        <f ca="1">OFFSET(Values!L1096,($W$4-1)*30,($X$4-1)*31)</f>
        <v>1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195</v>
      </c>
      <c r="Z40" s="374">
        <f ca="1">OFFSET(Values!Y1096,($W$4-1)*30,($X$4-1)*31)</f>
        <v>1.5216543113538821E-2</v>
      </c>
      <c r="AA40" s="359">
        <f ca="1">OFFSET(Values!Z1096,($W$4-1)*30,($X$4-1)*31)</f>
        <v>33</v>
      </c>
      <c r="AB40" s="374">
        <f ca="1">OFFSET(Values!AA1096,($W$4-1)*30,($X$4-1)*31)</f>
        <v>2.5751072961373391E-3</v>
      </c>
      <c r="AC40" s="359">
        <f ca="1">OFFSET(Values!AB1096,($W$4-1)*30,($X$4-1)*31)</f>
        <v>1</v>
      </c>
      <c r="AD40" s="374">
        <f ca="1">OFFSET(Values!AC1096,($W$4-1)*30,($X$4-1)*31)</f>
        <v>7.8033554428404218E-5</v>
      </c>
      <c r="AE40" s="375">
        <f ca="1">OFFSET(Values!AD1096,($W$4-1)*30,($X$4-1)*31)</f>
        <v>17.707277409285904</v>
      </c>
      <c r="AF40" s="375">
        <f ca="1">OFFSET(Values!AE1096,($W$4-1)*30,($X$4-1)*31)</f>
        <v>23.39</v>
      </c>
      <c r="AG40" s="375">
        <f ca="1">OFFSET(Values!AF1096,($W$4-1)*30,($X$4-1)*31)</f>
        <v>26.85199999999999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63" t="str">
        <f>Dashboard!$U$2</f>
        <v>Jacobs UK Ltd</v>
      </c>
      <c r="K2" s="563"/>
      <c r="L2" s="563"/>
      <c r="M2" s="563"/>
      <c r="N2" s="563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63" t="str">
        <f>Dashboard!$U$3</f>
        <v>4007-MID Bath</v>
      </c>
      <c r="K3" s="563"/>
      <c r="L3" s="563"/>
      <c r="M3" s="563"/>
      <c r="N3" s="563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65</v>
      </c>
      <c r="U3" s="56" t="s">
        <v>72</v>
      </c>
      <c r="V3" s="56" t="s">
        <v>68</v>
      </c>
      <c r="W3" s="56" t="s">
        <v>69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63" t="str">
        <f>Dashboard!$U$4</f>
        <v>19 - London Rd</v>
      </c>
      <c r="K4" s="563"/>
      <c r="L4" s="563"/>
      <c r="M4" s="563"/>
      <c r="N4" s="563"/>
      <c r="O4" s="202">
        <v>1</v>
      </c>
      <c r="P4" s="202">
        <v>1</v>
      </c>
      <c r="Q4" s="61"/>
      <c r="R4" s="203">
        <f ca="1">VLOOKUP($P$4&amp;$O$4,$A$58:$J$84,5,FALSE)</f>
        <v>17.7</v>
      </c>
      <c r="S4" s="203">
        <f ca="1">VLOOKUP($P$4&amp;$O$4,$A$58:$J$84,6,FALSE)</f>
        <v>23.4</v>
      </c>
      <c r="T4" s="203">
        <f ca="1">VLOOKUP($P$4&amp;$O$4,$A$58:$J$84,7,FALSE)</f>
        <v>26.9</v>
      </c>
      <c r="U4" s="207">
        <f ca="1">VLOOKUP($P$4&amp;$O$4,$A$58:$J$84,8,FALSE)</f>
        <v>1.5216543113538821E-2</v>
      </c>
      <c r="V4" s="130">
        <f ca="1">VLOOKUP($P$4&amp;$O$4,$A$58:$J$84,9,FALSE)</f>
        <v>2.5751072961373391E-3</v>
      </c>
      <c r="W4" s="130">
        <f ca="1">VLOOKUP($P$4&amp;$O$4,$A$58:$J$84,10,FALSE)</f>
        <v>7.8033554428404218E-5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Southbound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Southbound</v>
      </c>
      <c r="C10" s="509"/>
      <c r="D10" s="509"/>
      <c r="E10" s="509"/>
      <c r="F10" s="509"/>
      <c r="G10" s="509"/>
      <c r="H10" s="510"/>
      <c r="J10" s="564" t="s">
        <v>89</v>
      </c>
      <c r="K10" s="565"/>
      <c r="L10" s="565"/>
      <c r="M10" s="565"/>
      <c r="N10" s="566"/>
      <c r="O10" s="456"/>
      <c r="P10" s="456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65</v>
      </c>
      <c r="F11" s="241" t="s">
        <v>72</v>
      </c>
      <c r="G11" s="242" t="s">
        <v>73</v>
      </c>
      <c r="H11" s="45" t="s">
        <v>74</v>
      </c>
      <c r="J11" s="116" t="s">
        <v>87</v>
      </c>
      <c r="K11" s="567" t="s">
        <v>88</v>
      </c>
      <c r="L11" s="568"/>
      <c r="M11" s="568"/>
      <c r="N11" s="569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17.7</v>
      </c>
      <c r="D12" s="173">
        <f t="shared" ref="D12:H12" ca="1" si="0">F58</f>
        <v>23.4</v>
      </c>
      <c r="E12" s="272">
        <f t="shared" ca="1" si="0"/>
        <v>26.9</v>
      </c>
      <c r="F12" s="273">
        <f t="shared" ca="1" si="0"/>
        <v>1.5216543113538821E-2</v>
      </c>
      <c r="G12" s="274">
        <f t="shared" ca="1" si="0"/>
        <v>2.5751072961373391E-3</v>
      </c>
      <c r="H12" s="275">
        <f t="shared" ca="1" si="0"/>
        <v>7.8033554428404218E-5</v>
      </c>
      <c r="J12" s="570" t="s">
        <v>43</v>
      </c>
      <c r="K12" s="571" t="s">
        <v>90</v>
      </c>
      <c r="L12" s="572"/>
      <c r="M12" s="572"/>
      <c r="N12" s="573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18</v>
      </c>
      <c r="D13" s="173">
        <f t="shared" ca="1" si="1"/>
        <v>23.6</v>
      </c>
      <c r="E13" s="272">
        <f t="shared" ca="1" si="1"/>
        <v>26.8</v>
      </c>
      <c r="F13" s="273">
        <f t="shared" ca="1" si="1"/>
        <v>1.4657980456026058E-2</v>
      </c>
      <c r="G13" s="274">
        <f t="shared" ca="1" si="1"/>
        <v>2.5593299208934387E-3</v>
      </c>
      <c r="H13" s="275">
        <f t="shared" ca="1" si="1"/>
        <v>0</v>
      </c>
      <c r="J13" s="570"/>
      <c r="K13" s="571"/>
      <c r="L13" s="572"/>
      <c r="M13" s="572"/>
      <c r="N13" s="573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17.8</v>
      </c>
      <c r="D14" s="173">
        <f t="shared" ca="1" si="2"/>
        <v>23.3</v>
      </c>
      <c r="E14" s="272">
        <f t="shared" ca="1" si="2"/>
        <v>26.7</v>
      </c>
      <c r="F14" s="273">
        <f t="shared" ca="1" si="2"/>
        <v>1.5538121715286769E-2</v>
      </c>
      <c r="G14" s="274">
        <f t="shared" ca="1" si="2"/>
        <v>3.8845304288216923E-3</v>
      </c>
      <c r="H14" s="275">
        <f t="shared" ca="1" si="2"/>
        <v>3.0466905324091708E-4</v>
      </c>
      <c r="J14" s="570"/>
      <c r="K14" s="571"/>
      <c r="L14" s="572"/>
      <c r="M14" s="572"/>
      <c r="N14" s="573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18</v>
      </c>
      <c r="D15" s="173">
        <f t="shared" ca="1" si="3"/>
        <v>23.5</v>
      </c>
      <c r="E15" s="272">
        <f t="shared" ca="1" si="3"/>
        <v>26.6</v>
      </c>
      <c r="F15" s="273">
        <f t="shared" ca="1" si="3"/>
        <v>1.3181681229285929E-2</v>
      </c>
      <c r="G15" s="274">
        <f t="shared" ca="1" si="3"/>
        <v>2.5610123531184092E-3</v>
      </c>
      <c r="H15" s="275">
        <f t="shared" ca="1" si="3"/>
        <v>7.532389273877674E-5</v>
      </c>
      <c r="J15" s="570"/>
      <c r="K15" s="571"/>
      <c r="L15" s="572"/>
      <c r="M15" s="572"/>
      <c r="N15" s="573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18</v>
      </c>
      <c r="D16" s="173">
        <f t="shared" ca="1" si="4"/>
        <v>23.7</v>
      </c>
      <c r="E16" s="272">
        <f t="shared" ca="1" si="4"/>
        <v>26.9</v>
      </c>
      <c r="F16" s="273">
        <f t="shared" ca="1" si="4"/>
        <v>1.5869484612532445E-2</v>
      </c>
      <c r="G16" s="274">
        <f t="shared" ca="1" si="4"/>
        <v>2.9662588060808304E-3</v>
      </c>
      <c r="H16" s="275">
        <f t="shared" ca="1" si="4"/>
        <v>0</v>
      </c>
      <c r="J16" s="570"/>
      <c r="K16" s="571"/>
      <c r="L16" s="572"/>
      <c r="M16" s="572"/>
      <c r="N16" s="573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20.2</v>
      </c>
      <c r="D17" s="173">
        <f t="shared" ca="1" si="5"/>
        <v>25.1</v>
      </c>
      <c r="E17" s="272">
        <f t="shared" ca="1" si="5"/>
        <v>28.1</v>
      </c>
      <c r="F17" s="273">
        <f t="shared" ca="1" si="5"/>
        <v>2.4652087475149104E-2</v>
      </c>
      <c r="G17" s="274">
        <f t="shared" ca="1" si="5"/>
        <v>5.2485089463220674E-3</v>
      </c>
      <c r="H17" s="275">
        <f t="shared" ca="1" si="5"/>
        <v>3.1809145129224652E-4</v>
      </c>
      <c r="J17" s="574" t="s">
        <v>44</v>
      </c>
      <c r="K17" s="571" t="s">
        <v>91</v>
      </c>
      <c r="L17" s="572"/>
      <c r="M17" s="572"/>
      <c r="N17" s="573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20.5</v>
      </c>
      <c r="D18" s="173">
        <f t="shared" ca="1" si="6"/>
        <v>25.5</v>
      </c>
      <c r="E18" s="272">
        <f t="shared" ca="1" si="6"/>
        <v>28.5</v>
      </c>
      <c r="F18" s="273">
        <f t="shared" ca="1" si="6"/>
        <v>3.1533164189923885E-2</v>
      </c>
      <c r="G18" s="274">
        <f t="shared" ca="1" si="6"/>
        <v>7.3396158028271111E-3</v>
      </c>
      <c r="H18" s="275">
        <f t="shared" ca="1" si="6"/>
        <v>2.7183762232693004E-4</v>
      </c>
      <c r="J18" s="574"/>
      <c r="K18" s="571"/>
      <c r="L18" s="572"/>
      <c r="M18" s="572"/>
      <c r="N18" s="573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70</v>
      </c>
      <c r="C19" s="252">
        <f t="shared" ref="C19:H19" ca="1" si="7">E65</f>
        <v>17.899999999999999</v>
      </c>
      <c r="D19" s="276">
        <f t="shared" ca="1" si="7"/>
        <v>23.5</v>
      </c>
      <c r="E19" s="253">
        <f t="shared" ca="1" si="7"/>
        <v>26.8</v>
      </c>
      <c r="F19" s="277">
        <f t="shared" ca="1" si="7"/>
        <v>1.4893519718288395E-2</v>
      </c>
      <c r="G19" s="278">
        <f t="shared" ca="1" si="7"/>
        <v>2.9116297504535129E-3</v>
      </c>
      <c r="H19" s="279">
        <f t="shared" ca="1" si="7"/>
        <v>9.1464808914770037E-5</v>
      </c>
      <c r="J19" s="574"/>
      <c r="K19" s="571"/>
      <c r="L19" s="572"/>
      <c r="M19" s="572"/>
      <c r="N19" s="573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71</v>
      </c>
      <c r="C20" s="252">
        <f t="shared" ref="C20:H20" ca="1" si="8">E66</f>
        <v>18.5</v>
      </c>
      <c r="D20" s="276">
        <f t="shared" ca="1" si="8"/>
        <v>24.1</v>
      </c>
      <c r="E20" s="253">
        <f t="shared" ca="1" si="8"/>
        <v>27.2</v>
      </c>
      <c r="F20" s="277">
        <f t="shared" ca="1" si="8"/>
        <v>1.8327541755408589E-2</v>
      </c>
      <c r="G20" s="278">
        <f t="shared" ca="1" si="8"/>
        <v>3.7888129133505223E-3</v>
      </c>
      <c r="H20" s="279">
        <f t="shared" ca="1" si="8"/>
        <v>1.4572357359040469E-4</v>
      </c>
      <c r="J20" s="574"/>
      <c r="K20" s="571"/>
      <c r="L20" s="572"/>
      <c r="M20" s="572"/>
      <c r="N20" s="573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5"/>
      <c r="K21" s="576"/>
      <c r="L21" s="577"/>
      <c r="M21" s="577"/>
      <c r="N21" s="57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65</v>
      </c>
      <c r="H57" s="56" t="s">
        <v>67</v>
      </c>
      <c r="I57" s="56" t="s">
        <v>68</v>
      </c>
      <c r="J57" s="56" t="s">
        <v>69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17.7</v>
      </c>
      <c r="F58" s="203">
        <f ca="1">IF(OFFSET(Values!AE$1096,$K58*30,0)="-","-",ROUND(OFFSET(Values!AE$1096,$K58*30,0),1))</f>
        <v>23.4</v>
      </c>
      <c r="G58" s="203">
        <f ca="1">IF(OFFSET(Values!AF$1096,$K58*30,0)="-","-",ROUND(OFFSET(Values!AF$1096,$K58*30,0),1))</f>
        <v>26.9</v>
      </c>
      <c r="H58" s="427">
        <f ca="1">OFFSET(Values!Y$1096,$K58*30,0)</f>
        <v>1.5216543113538821E-2</v>
      </c>
      <c r="I58" s="427">
        <f ca="1">OFFSET(Values!AA$1096,$K58*30,0)</f>
        <v>2.5751072961373391E-3</v>
      </c>
      <c r="J58" s="427">
        <f ca="1">OFFSET(Values!AC$1096,$K58*30,0)</f>
        <v>7.8033554428404218E-5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18</v>
      </c>
      <c r="F59" s="203">
        <f ca="1">IF(OFFSET(Values!AE$1096,$K59*30,0)="-","-",ROUND(OFFSET(Values!AE$1096,$K59*30,0),1))</f>
        <v>23.6</v>
      </c>
      <c r="G59" s="203">
        <f ca="1">IF(OFFSET(Values!AF$1096,$K59*30,0)="-","-",ROUND(OFFSET(Values!AF$1096,$K59*30,0),1))</f>
        <v>26.8</v>
      </c>
      <c r="H59" s="427">
        <f ca="1">OFFSET(Values!Y$1096,$K59*30,0)</f>
        <v>1.4657980456026058E-2</v>
      </c>
      <c r="I59" s="427">
        <f ca="1">OFFSET(Values!AA$1096,$K59*30,0)</f>
        <v>2.5593299208934387E-3</v>
      </c>
      <c r="J59" s="427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17.8</v>
      </c>
      <c r="F60" s="203">
        <f ca="1">IF(OFFSET(Values!AE$1096,$K60*30,0)="-","-",ROUND(OFFSET(Values!AE$1096,$K60*30,0),1))</f>
        <v>23.3</v>
      </c>
      <c r="G60" s="203">
        <f ca="1">IF(OFFSET(Values!AF$1096,$K60*30,0)="-","-",ROUND(OFFSET(Values!AF$1096,$K60*30,0),1))</f>
        <v>26.7</v>
      </c>
      <c r="H60" s="427">
        <f ca="1">OFFSET(Values!Y$1096,$K60*30,0)</f>
        <v>1.5538121715286769E-2</v>
      </c>
      <c r="I60" s="427">
        <f ca="1">OFFSET(Values!AA$1096,$K60*30,0)</f>
        <v>3.8845304288216923E-3</v>
      </c>
      <c r="J60" s="427">
        <f ca="1">OFFSET(Values!AC$1096,$K60*30,0)</f>
        <v>3.0466905324091708E-4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18</v>
      </c>
      <c r="F61" s="203">
        <f ca="1">IF(OFFSET(Values!AE$1096,$K61*30,0)="-","-",ROUND(OFFSET(Values!AE$1096,$K61*30,0),1))</f>
        <v>23.5</v>
      </c>
      <c r="G61" s="203">
        <f ca="1">IF(OFFSET(Values!AF$1096,$K61*30,0)="-","-",ROUND(OFFSET(Values!AF$1096,$K61*30,0),1))</f>
        <v>26.6</v>
      </c>
      <c r="H61" s="427">
        <f ca="1">OFFSET(Values!Y$1096,$K61*30,0)</f>
        <v>1.3181681229285929E-2</v>
      </c>
      <c r="I61" s="427">
        <f ca="1">OFFSET(Values!AA$1096,$K61*30,0)</f>
        <v>2.5610123531184092E-3</v>
      </c>
      <c r="J61" s="427">
        <f ca="1">OFFSET(Values!AC$1096,$K61*30,0)</f>
        <v>7.532389273877674E-5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18</v>
      </c>
      <c r="F62" s="203">
        <f ca="1">IF(OFFSET(Values!AE$1096,$K62*30,0)="-","-",ROUND(OFFSET(Values!AE$1096,$K62*30,0),1))</f>
        <v>23.7</v>
      </c>
      <c r="G62" s="203">
        <f ca="1">IF(OFFSET(Values!AF$1096,$K62*30,0)="-","-",ROUND(OFFSET(Values!AF$1096,$K62*30,0),1))</f>
        <v>26.9</v>
      </c>
      <c r="H62" s="427">
        <f ca="1">OFFSET(Values!Y$1096,$K62*30,0)</f>
        <v>1.5869484612532445E-2</v>
      </c>
      <c r="I62" s="427">
        <f ca="1">OFFSET(Values!AA$1096,$K62*30,0)</f>
        <v>2.9662588060808304E-3</v>
      </c>
      <c r="J62" s="427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20.2</v>
      </c>
      <c r="F63" s="203">
        <f ca="1">IF(OFFSET(Values!AE$1096,$K63*30,0)="-","-",ROUND(OFFSET(Values!AE$1096,$K63*30,0),1))</f>
        <v>25.1</v>
      </c>
      <c r="G63" s="203">
        <f ca="1">IF(OFFSET(Values!AF$1096,$K63*30,0)="-","-",ROUND(OFFSET(Values!AF$1096,$K63*30,0),1))</f>
        <v>28.1</v>
      </c>
      <c r="H63" s="427">
        <f ca="1">OFFSET(Values!Y$1096,$K63*30,0)</f>
        <v>2.4652087475149104E-2</v>
      </c>
      <c r="I63" s="427">
        <f ca="1">OFFSET(Values!AA$1096,$K63*30,0)</f>
        <v>5.2485089463220674E-3</v>
      </c>
      <c r="J63" s="427">
        <f ca="1">OFFSET(Values!AC$1096,$K63*30,0)</f>
        <v>3.1809145129224652E-4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20.5</v>
      </c>
      <c r="F64" s="203">
        <f ca="1">IF(OFFSET(Values!AE$1096,$K64*30,0)="-","-",ROUND(OFFSET(Values!AE$1096,$K64*30,0),1))</f>
        <v>25.5</v>
      </c>
      <c r="G64" s="203">
        <f ca="1">IF(OFFSET(Values!AF$1096,$K64*30,0)="-","-",ROUND(OFFSET(Values!AF$1096,$K64*30,0),1))</f>
        <v>28.5</v>
      </c>
      <c r="H64" s="427">
        <f ca="1">OFFSET(Values!Y$1096,$K64*30,0)</f>
        <v>3.1533164189923885E-2</v>
      </c>
      <c r="I64" s="427">
        <f ca="1">OFFSET(Values!AA$1096,$K64*30,0)</f>
        <v>7.3396158028271111E-3</v>
      </c>
      <c r="J64" s="427">
        <f ca="1">OFFSET(Values!AC$1096,$K64*30,0)</f>
        <v>2.7183762232693004E-4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70</v>
      </c>
      <c r="E65" s="203">
        <f ca="1">IF(OFFSET(Values!AD$1096,$K65*30,0)="-","-",ROUND(OFFSET(Values!AD$1096,$K65*30,0),1))</f>
        <v>17.899999999999999</v>
      </c>
      <c r="F65" s="203">
        <f ca="1">IF(OFFSET(Values!AE$1096,$K65*30,0)="-","-",ROUND(OFFSET(Values!AE$1096,$K65*30,0),1))</f>
        <v>23.5</v>
      </c>
      <c r="G65" s="203">
        <f ca="1">IF(OFFSET(Values!AF$1096,$K65*30,0)="-","-",ROUND(OFFSET(Values!AF$1096,$K65*30,0),1))</f>
        <v>26.8</v>
      </c>
      <c r="H65" s="427">
        <f ca="1">OFFSET(Values!Y$1096,$K65*30,0)</f>
        <v>1.4893519718288395E-2</v>
      </c>
      <c r="I65" s="427">
        <f ca="1">OFFSET(Values!AA$1096,$K65*30,0)</f>
        <v>2.9116297504535129E-3</v>
      </c>
      <c r="J65" s="427">
        <f ca="1">OFFSET(Values!AC$1096,$K65*30,0)</f>
        <v>9.1464808914770037E-5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71</v>
      </c>
      <c r="E66" s="203">
        <f ca="1">IF(OFFSET(Values!AD$1096,$K66*30,0)="-","-",ROUND(OFFSET(Values!AD$1096,$K66*30,0),1))</f>
        <v>18.5</v>
      </c>
      <c r="F66" s="203">
        <f ca="1">IF(OFFSET(Values!AE$1096,$K66*30,0)="-","-",ROUND(OFFSET(Values!AE$1096,$K66*30,0),1))</f>
        <v>24.1</v>
      </c>
      <c r="G66" s="203">
        <f ca="1">IF(OFFSET(Values!AF$1096,$K66*30,0)="-","-",ROUND(OFFSET(Values!AF$1096,$K66*30,0),1))</f>
        <v>27.2</v>
      </c>
      <c r="H66" s="427">
        <f ca="1">OFFSET(Values!Y$1096,$K66*30,0)</f>
        <v>1.8327541755408589E-2</v>
      </c>
      <c r="I66" s="427">
        <f ca="1">OFFSET(Values!AA$1096,$K66*30,0)</f>
        <v>3.7888129133505223E-3</v>
      </c>
      <c r="J66" s="427">
        <f ca="1">OFFSET(Values!AC$1096,$K66*30,0)</f>
        <v>1.4572357359040469E-4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70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71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70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71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W29" sqref="W28:W29"/>
      <selection pane="topRight" sqref="A1:XFD1048576"/>
    </sheetView>
  </sheetViews>
  <sheetFormatPr defaultColWidth="9.140625"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61</v>
      </c>
      <c r="AH1" s="240">
        <v>43743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62</v>
      </c>
      <c r="AH2" s="240">
        <v>43744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56</v>
      </c>
      <c r="AH3" s="240">
        <v>43745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57</v>
      </c>
      <c r="AH4" s="240">
        <v>43746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58</v>
      </c>
      <c r="AH5" s="240">
        <v>43747</v>
      </c>
    </row>
    <row r="6" spans="1:40" ht="11.25" customHeight="1" x14ac:dyDescent="0.25">
      <c r="AC6" s="59"/>
      <c r="AD6" s="59"/>
      <c r="AE6" s="59"/>
      <c r="AF6" s="59"/>
      <c r="AG6" s="56" t="s">
        <v>59</v>
      </c>
      <c r="AH6" s="240">
        <v>43748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60</v>
      </c>
      <c r="AH7" s="240">
        <v>43749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54</v>
      </c>
      <c r="D9" s="509"/>
      <c r="E9" s="509"/>
      <c r="F9" s="509"/>
      <c r="G9" s="509"/>
      <c r="H9" s="509"/>
      <c r="I9" s="509"/>
      <c r="J9" s="509"/>
      <c r="K9" s="510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20</v>
      </c>
      <c r="D11" s="168">
        <v>16</v>
      </c>
      <c r="E11" s="168">
        <v>21</v>
      </c>
      <c r="F11" s="168">
        <v>24</v>
      </c>
      <c r="G11" s="168">
        <v>24</v>
      </c>
      <c r="H11" s="168">
        <v>45</v>
      </c>
      <c r="I11" s="169">
        <v>61</v>
      </c>
      <c r="J11" s="21">
        <v>21</v>
      </c>
      <c r="K11" s="21">
        <v>30.142857142857142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19</v>
      </c>
      <c r="D12" s="173">
        <v>19</v>
      </c>
      <c r="E12" s="173">
        <v>20</v>
      </c>
      <c r="F12" s="173">
        <v>13</v>
      </c>
      <c r="G12" s="173">
        <v>29</v>
      </c>
      <c r="H12" s="173">
        <v>37</v>
      </c>
      <c r="I12" s="174">
        <v>41</v>
      </c>
      <c r="J12" s="21">
        <v>20</v>
      </c>
      <c r="K12" s="21">
        <v>25.428571428571427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21</v>
      </c>
      <c r="D13" s="173">
        <v>12</v>
      </c>
      <c r="E13" s="173">
        <v>14</v>
      </c>
      <c r="F13" s="173">
        <v>10</v>
      </c>
      <c r="G13" s="173">
        <v>11</v>
      </c>
      <c r="H13" s="173">
        <v>35</v>
      </c>
      <c r="I13" s="174">
        <v>45</v>
      </c>
      <c r="J13" s="21">
        <v>13.6</v>
      </c>
      <c r="K13" s="21">
        <v>21.142857142857142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11</v>
      </c>
      <c r="D14" s="173">
        <v>18</v>
      </c>
      <c r="E14" s="173">
        <v>17</v>
      </c>
      <c r="F14" s="173">
        <v>10</v>
      </c>
      <c r="G14" s="173">
        <v>25</v>
      </c>
      <c r="H14" s="173">
        <v>28</v>
      </c>
      <c r="I14" s="174">
        <v>41</v>
      </c>
      <c r="J14" s="21">
        <v>16.2</v>
      </c>
      <c r="K14" s="21">
        <v>21.428571428571427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16</v>
      </c>
      <c r="D15" s="173">
        <v>12</v>
      </c>
      <c r="E15" s="173">
        <v>14</v>
      </c>
      <c r="F15" s="173">
        <v>15</v>
      </c>
      <c r="G15" s="173">
        <v>22</v>
      </c>
      <c r="H15" s="173">
        <v>26</v>
      </c>
      <c r="I15" s="174">
        <v>35</v>
      </c>
      <c r="J15" s="21">
        <v>15.8</v>
      </c>
      <c r="K15" s="21">
        <v>20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12</v>
      </c>
      <c r="D16" s="173">
        <v>14</v>
      </c>
      <c r="E16" s="173">
        <v>14</v>
      </c>
      <c r="F16" s="173">
        <v>14</v>
      </c>
      <c r="G16" s="173">
        <v>17</v>
      </c>
      <c r="H16" s="173">
        <v>36</v>
      </c>
      <c r="I16" s="174">
        <v>31</v>
      </c>
      <c r="J16" s="21">
        <v>14.2</v>
      </c>
      <c r="K16" s="21">
        <v>19.714285714285715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11</v>
      </c>
      <c r="D17" s="173">
        <v>7</v>
      </c>
      <c r="E17" s="173">
        <v>14</v>
      </c>
      <c r="F17" s="173">
        <v>12</v>
      </c>
      <c r="G17" s="173">
        <v>18</v>
      </c>
      <c r="H17" s="173">
        <v>22</v>
      </c>
      <c r="I17" s="174">
        <v>36</v>
      </c>
      <c r="J17" s="21">
        <v>12.4</v>
      </c>
      <c r="K17" s="21">
        <v>17.142857142857142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9</v>
      </c>
      <c r="D18" s="173">
        <v>13</v>
      </c>
      <c r="E18" s="173">
        <v>7</v>
      </c>
      <c r="F18" s="173">
        <v>12</v>
      </c>
      <c r="G18" s="173">
        <v>16</v>
      </c>
      <c r="H18" s="173">
        <v>20</v>
      </c>
      <c r="I18" s="174">
        <v>24</v>
      </c>
      <c r="J18" s="21">
        <v>11.4</v>
      </c>
      <c r="K18" s="21">
        <v>14.428571428571429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11</v>
      </c>
      <c r="D19" s="173">
        <v>11</v>
      </c>
      <c r="E19" s="173">
        <v>11</v>
      </c>
      <c r="F19" s="173">
        <v>11</v>
      </c>
      <c r="G19" s="173">
        <v>14</v>
      </c>
      <c r="H19" s="173">
        <v>21</v>
      </c>
      <c r="I19" s="174">
        <v>36</v>
      </c>
      <c r="J19" s="21">
        <v>11.6</v>
      </c>
      <c r="K19" s="21">
        <v>16.428571428571427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5</v>
      </c>
      <c r="D20" s="173">
        <v>13</v>
      </c>
      <c r="E20" s="173">
        <v>8</v>
      </c>
      <c r="F20" s="173">
        <v>16</v>
      </c>
      <c r="G20" s="173">
        <v>12</v>
      </c>
      <c r="H20" s="173">
        <v>26</v>
      </c>
      <c r="I20" s="174">
        <v>27</v>
      </c>
      <c r="J20" s="21">
        <v>10.8</v>
      </c>
      <c r="K20" s="21">
        <v>15.285714285714286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4</v>
      </c>
      <c r="D21" s="173">
        <v>0</v>
      </c>
      <c r="E21" s="173">
        <v>11</v>
      </c>
      <c r="F21" s="173">
        <v>6</v>
      </c>
      <c r="G21" s="173">
        <v>15</v>
      </c>
      <c r="H21" s="173">
        <v>28</v>
      </c>
      <c r="I21" s="174">
        <v>20</v>
      </c>
      <c r="J21" s="21">
        <v>7.2</v>
      </c>
      <c r="K21" s="21">
        <v>12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7</v>
      </c>
      <c r="D22" s="173">
        <v>13</v>
      </c>
      <c r="E22" s="173">
        <v>15</v>
      </c>
      <c r="F22" s="173">
        <v>8</v>
      </c>
      <c r="G22" s="173">
        <v>8</v>
      </c>
      <c r="H22" s="173">
        <v>21</v>
      </c>
      <c r="I22" s="174">
        <v>26</v>
      </c>
      <c r="J22" s="21">
        <v>10.199999999999999</v>
      </c>
      <c r="K22" s="21">
        <v>14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6</v>
      </c>
      <c r="D23" s="173">
        <v>9</v>
      </c>
      <c r="E23" s="173">
        <v>9</v>
      </c>
      <c r="F23" s="173">
        <v>11</v>
      </c>
      <c r="G23" s="173">
        <v>12</v>
      </c>
      <c r="H23" s="173">
        <v>23</v>
      </c>
      <c r="I23" s="174">
        <v>19</v>
      </c>
      <c r="J23" s="21">
        <v>9.4</v>
      </c>
      <c r="K23" s="21">
        <v>12.714285714285714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11</v>
      </c>
      <c r="D24" s="173">
        <v>10</v>
      </c>
      <c r="E24" s="173">
        <v>10</v>
      </c>
      <c r="F24" s="173">
        <v>13</v>
      </c>
      <c r="G24" s="173">
        <v>10</v>
      </c>
      <c r="H24" s="173">
        <v>23</v>
      </c>
      <c r="I24" s="174">
        <v>11</v>
      </c>
      <c r="J24" s="21">
        <v>10.8</v>
      </c>
      <c r="K24" s="21">
        <v>12.571428571428571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10</v>
      </c>
      <c r="D25" s="173">
        <v>14</v>
      </c>
      <c r="E25" s="173">
        <v>10</v>
      </c>
      <c r="F25" s="173">
        <v>16</v>
      </c>
      <c r="G25" s="173">
        <v>9</v>
      </c>
      <c r="H25" s="173">
        <v>19</v>
      </c>
      <c r="I25" s="174">
        <v>23</v>
      </c>
      <c r="J25" s="21">
        <v>11.8</v>
      </c>
      <c r="K25" s="21">
        <v>14.428571428571429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15</v>
      </c>
      <c r="D26" s="173">
        <v>12</v>
      </c>
      <c r="E26" s="173">
        <v>7</v>
      </c>
      <c r="F26" s="173">
        <v>19</v>
      </c>
      <c r="G26" s="173">
        <v>15</v>
      </c>
      <c r="H26" s="173">
        <v>18</v>
      </c>
      <c r="I26" s="174">
        <v>22</v>
      </c>
      <c r="J26" s="21">
        <v>13.6</v>
      </c>
      <c r="K26" s="21">
        <v>15.428571428571429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11</v>
      </c>
      <c r="D27" s="173">
        <v>7</v>
      </c>
      <c r="E27" s="173">
        <v>10</v>
      </c>
      <c r="F27" s="173">
        <v>10</v>
      </c>
      <c r="G27" s="173">
        <v>11</v>
      </c>
      <c r="H27" s="173">
        <v>12</v>
      </c>
      <c r="I27" s="174">
        <v>18</v>
      </c>
      <c r="J27" s="21">
        <v>9.8000000000000007</v>
      </c>
      <c r="K27" s="21">
        <v>11.285714285714286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11</v>
      </c>
      <c r="D28" s="173">
        <v>12</v>
      </c>
      <c r="E28" s="173">
        <v>21</v>
      </c>
      <c r="F28" s="173">
        <v>13</v>
      </c>
      <c r="G28" s="173">
        <v>21</v>
      </c>
      <c r="H28" s="173">
        <v>11</v>
      </c>
      <c r="I28" s="174">
        <v>8</v>
      </c>
      <c r="J28" s="21">
        <v>15.6</v>
      </c>
      <c r="K28" s="21">
        <v>13.857142857142858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26</v>
      </c>
      <c r="D29" s="173">
        <v>21</v>
      </c>
      <c r="E29" s="173">
        <v>23</v>
      </c>
      <c r="F29" s="173">
        <v>24</v>
      </c>
      <c r="G29" s="173">
        <v>25</v>
      </c>
      <c r="H29" s="173">
        <v>19</v>
      </c>
      <c r="I29" s="174">
        <v>11</v>
      </c>
      <c r="J29" s="21">
        <v>23.8</v>
      </c>
      <c r="K29" s="21">
        <v>21.285714285714285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25</v>
      </c>
      <c r="D30" s="173">
        <v>27</v>
      </c>
      <c r="E30" s="173">
        <v>26</v>
      </c>
      <c r="F30" s="173">
        <v>30</v>
      </c>
      <c r="G30" s="173">
        <v>24</v>
      </c>
      <c r="H30" s="173">
        <v>21</v>
      </c>
      <c r="I30" s="174">
        <v>12</v>
      </c>
      <c r="J30" s="21">
        <v>26.4</v>
      </c>
      <c r="K30" s="21">
        <v>23.571428571428573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33</v>
      </c>
      <c r="D31" s="173">
        <v>25</v>
      </c>
      <c r="E31" s="173">
        <v>18</v>
      </c>
      <c r="F31" s="173">
        <v>28</v>
      </c>
      <c r="G31" s="173">
        <v>30</v>
      </c>
      <c r="H31" s="173">
        <v>19</v>
      </c>
      <c r="I31" s="174">
        <v>10</v>
      </c>
      <c r="J31" s="21">
        <v>26.8</v>
      </c>
      <c r="K31" s="21">
        <v>23.285714285714285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40</v>
      </c>
      <c r="D32" s="173">
        <v>42</v>
      </c>
      <c r="E32" s="173">
        <v>32</v>
      </c>
      <c r="F32" s="173">
        <v>41</v>
      </c>
      <c r="G32" s="173">
        <v>41</v>
      </c>
      <c r="H32" s="173">
        <v>21</v>
      </c>
      <c r="I32" s="174">
        <v>16</v>
      </c>
      <c r="J32" s="21">
        <v>39.200000000000003</v>
      </c>
      <c r="K32" s="21">
        <v>33.285714285714285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42</v>
      </c>
      <c r="D33" s="173">
        <v>61</v>
      </c>
      <c r="E33" s="173">
        <v>56</v>
      </c>
      <c r="F33" s="173">
        <v>48</v>
      </c>
      <c r="G33" s="173">
        <v>49</v>
      </c>
      <c r="H33" s="173">
        <v>30</v>
      </c>
      <c r="I33" s="174">
        <v>18</v>
      </c>
      <c r="J33" s="21">
        <v>51.2</v>
      </c>
      <c r="K33" s="21">
        <v>43.428571428571431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77</v>
      </c>
      <c r="D34" s="173">
        <v>81</v>
      </c>
      <c r="E34" s="173">
        <v>64</v>
      </c>
      <c r="F34" s="173">
        <v>48</v>
      </c>
      <c r="G34" s="173">
        <v>66</v>
      </c>
      <c r="H34" s="173">
        <v>34</v>
      </c>
      <c r="I34" s="174">
        <v>16</v>
      </c>
      <c r="J34" s="21">
        <v>67.2</v>
      </c>
      <c r="K34" s="21">
        <v>55.142857142857146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56</v>
      </c>
      <c r="D35" s="173">
        <v>74</v>
      </c>
      <c r="E35" s="173">
        <v>60</v>
      </c>
      <c r="F35" s="173">
        <v>67</v>
      </c>
      <c r="G35" s="173">
        <v>74</v>
      </c>
      <c r="H35" s="173">
        <v>26</v>
      </c>
      <c r="I35" s="174">
        <v>11</v>
      </c>
      <c r="J35" s="21">
        <v>66.2</v>
      </c>
      <c r="K35" s="21">
        <v>52.571428571428569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128</v>
      </c>
      <c r="D36" s="173">
        <v>120</v>
      </c>
      <c r="E36" s="173">
        <v>122</v>
      </c>
      <c r="F36" s="173">
        <v>104</v>
      </c>
      <c r="G36" s="173">
        <v>99</v>
      </c>
      <c r="H36" s="173">
        <v>47</v>
      </c>
      <c r="I36" s="174">
        <v>17</v>
      </c>
      <c r="J36" s="21">
        <v>114.6</v>
      </c>
      <c r="K36" s="21">
        <v>91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143</v>
      </c>
      <c r="D37" s="173">
        <v>158</v>
      </c>
      <c r="E37" s="173">
        <v>157</v>
      </c>
      <c r="F37" s="173">
        <v>136</v>
      </c>
      <c r="G37" s="173">
        <v>124</v>
      </c>
      <c r="H37" s="173">
        <v>54</v>
      </c>
      <c r="I37" s="174">
        <v>41</v>
      </c>
      <c r="J37" s="21">
        <v>143.6</v>
      </c>
      <c r="K37" s="21">
        <v>116.14285714285714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200</v>
      </c>
      <c r="D38" s="173">
        <v>219</v>
      </c>
      <c r="E38" s="173">
        <v>215</v>
      </c>
      <c r="F38" s="173">
        <v>145</v>
      </c>
      <c r="G38" s="173">
        <v>203</v>
      </c>
      <c r="H38" s="173">
        <v>74</v>
      </c>
      <c r="I38" s="174">
        <v>57</v>
      </c>
      <c r="J38" s="21">
        <v>196.4</v>
      </c>
      <c r="K38" s="21">
        <v>159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258</v>
      </c>
      <c r="D39" s="173">
        <v>245</v>
      </c>
      <c r="E39" s="173">
        <v>243</v>
      </c>
      <c r="F39" s="173">
        <v>232</v>
      </c>
      <c r="G39" s="173">
        <v>244</v>
      </c>
      <c r="H39" s="173">
        <v>63</v>
      </c>
      <c r="I39" s="174">
        <v>74</v>
      </c>
      <c r="J39" s="21">
        <v>244.4</v>
      </c>
      <c r="K39" s="21">
        <v>194.14285714285714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260</v>
      </c>
      <c r="D40" s="173">
        <v>266</v>
      </c>
      <c r="E40" s="173">
        <v>252</v>
      </c>
      <c r="F40" s="173">
        <v>264</v>
      </c>
      <c r="G40" s="173">
        <v>215</v>
      </c>
      <c r="H40" s="173">
        <v>90</v>
      </c>
      <c r="I40" s="174">
        <v>48</v>
      </c>
      <c r="J40" s="21">
        <v>251.4</v>
      </c>
      <c r="K40" s="21">
        <v>199.28571428571428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241</v>
      </c>
      <c r="D41" s="173">
        <v>225</v>
      </c>
      <c r="E41" s="173">
        <v>243</v>
      </c>
      <c r="F41" s="173">
        <v>240</v>
      </c>
      <c r="G41" s="173">
        <v>228</v>
      </c>
      <c r="H41" s="173">
        <v>120</v>
      </c>
      <c r="I41" s="174">
        <v>59</v>
      </c>
      <c r="J41" s="21">
        <v>235.4</v>
      </c>
      <c r="K41" s="21">
        <v>193.71428571428572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205</v>
      </c>
      <c r="D42" s="173">
        <v>202</v>
      </c>
      <c r="E42" s="173">
        <v>169</v>
      </c>
      <c r="F42" s="173">
        <v>185</v>
      </c>
      <c r="G42" s="173">
        <v>194</v>
      </c>
      <c r="H42" s="173">
        <v>139</v>
      </c>
      <c r="I42" s="174">
        <v>50</v>
      </c>
      <c r="J42" s="21">
        <v>191</v>
      </c>
      <c r="K42" s="21">
        <v>163.42857142857142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157</v>
      </c>
      <c r="D43" s="173">
        <v>170</v>
      </c>
      <c r="E43" s="173">
        <v>134</v>
      </c>
      <c r="F43" s="173">
        <v>144</v>
      </c>
      <c r="G43" s="173">
        <v>185</v>
      </c>
      <c r="H43" s="173">
        <v>108</v>
      </c>
      <c r="I43" s="174">
        <v>77</v>
      </c>
      <c r="J43" s="21">
        <v>158</v>
      </c>
      <c r="K43" s="21">
        <v>139.28571428571428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191</v>
      </c>
      <c r="D44" s="173">
        <v>157</v>
      </c>
      <c r="E44" s="173">
        <v>195</v>
      </c>
      <c r="F44" s="173">
        <v>191</v>
      </c>
      <c r="G44" s="173">
        <v>154</v>
      </c>
      <c r="H44" s="173">
        <v>159</v>
      </c>
      <c r="I44" s="174">
        <v>100</v>
      </c>
      <c r="J44" s="21">
        <v>177.6</v>
      </c>
      <c r="K44" s="21">
        <v>163.85714285714286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192</v>
      </c>
      <c r="D45" s="173">
        <v>207</v>
      </c>
      <c r="E45" s="173">
        <v>224</v>
      </c>
      <c r="F45" s="173">
        <v>207</v>
      </c>
      <c r="G45" s="173">
        <v>201</v>
      </c>
      <c r="H45" s="173">
        <v>215</v>
      </c>
      <c r="I45" s="174">
        <v>92</v>
      </c>
      <c r="J45" s="21">
        <v>206.2</v>
      </c>
      <c r="K45" s="21">
        <v>191.14285714285714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217</v>
      </c>
      <c r="D46" s="173">
        <v>205</v>
      </c>
      <c r="E46" s="173">
        <v>166</v>
      </c>
      <c r="F46" s="173">
        <v>252</v>
      </c>
      <c r="G46" s="173">
        <v>217</v>
      </c>
      <c r="H46" s="173">
        <v>245</v>
      </c>
      <c r="I46" s="174">
        <v>82</v>
      </c>
      <c r="J46" s="21">
        <v>211.4</v>
      </c>
      <c r="K46" s="21">
        <v>197.71428571428572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199</v>
      </c>
      <c r="D47" s="173">
        <v>174</v>
      </c>
      <c r="E47" s="173">
        <v>183</v>
      </c>
      <c r="F47" s="173">
        <v>201</v>
      </c>
      <c r="G47" s="173">
        <v>209</v>
      </c>
      <c r="H47" s="173">
        <v>228</v>
      </c>
      <c r="I47" s="174">
        <v>141</v>
      </c>
      <c r="J47" s="21">
        <v>193.2</v>
      </c>
      <c r="K47" s="21">
        <v>190.71428571428572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244</v>
      </c>
      <c r="D48" s="173">
        <v>207</v>
      </c>
      <c r="E48" s="173">
        <v>195</v>
      </c>
      <c r="F48" s="173">
        <v>233</v>
      </c>
      <c r="G48" s="173">
        <v>227</v>
      </c>
      <c r="H48" s="173">
        <v>238</v>
      </c>
      <c r="I48" s="174">
        <v>142</v>
      </c>
      <c r="J48" s="21">
        <v>221.2</v>
      </c>
      <c r="K48" s="21">
        <v>212.28571428571428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226</v>
      </c>
      <c r="D49" s="173">
        <v>210</v>
      </c>
      <c r="E49" s="173">
        <v>219</v>
      </c>
      <c r="F49" s="173">
        <v>231</v>
      </c>
      <c r="G49" s="173">
        <v>232</v>
      </c>
      <c r="H49" s="173">
        <v>256</v>
      </c>
      <c r="I49" s="174">
        <v>234</v>
      </c>
      <c r="J49" s="21">
        <v>223.6</v>
      </c>
      <c r="K49" s="21">
        <v>229.71428571428572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213</v>
      </c>
      <c r="D50" s="173">
        <v>223</v>
      </c>
      <c r="E50" s="173">
        <v>235</v>
      </c>
      <c r="F50" s="173">
        <v>208</v>
      </c>
      <c r="G50" s="173">
        <v>201</v>
      </c>
      <c r="H50" s="173">
        <v>239</v>
      </c>
      <c r="I50" s="174">
        <v>219</v>
      </c>
      <c r="J50" s="21">
        <v>216</v>
      </c>
      <c r="K50" s="21">
        <v>219.71428571428572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208</v>
      </c>
      <c r="D51" s="173">
        <v>218</v>
      </c>
      <c r="E51" s="173">
        <v>213</v>
      </c>
      <c r="F51" s="173">
        <v>231</v>
      </c>
      <c r="G51" s="173">
        <v>224</v>
      </c>
      <c r="H51" s="173">
        <v>220</v>
      </c>
      <c r="I51" s="174">
        <v>195</v>
      </c>
      <c r="J51" s="21">
        <v>218.8</v>
      </c>
      <c r="K51" s="21">
        <v>215.57142857142858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212</v>
      </c>
      <c r="D52" s="173">
        <v>232</v>
      </c>
      <c r="E52" s="173">
        <v>225</v>
      </c>
      <c r="F52" s="173">
        <v>250</v>
      </c>
      <c r="G52" s="173">
        <v>215</v>
      </c>
      <c r="H52" s="173">
        <v>234</v>
      </c>
      <c r="I52" s="174">
        <v>237</v>
      </c>
      <c r="J52" s="21">
        <v>226.8</v>
      </c>
      <c r="K52" s="21">
        <v>229.28571428571428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190</v>
      </c>
      <c r="D53" s="173">
        <v>225</v>
      </c>
      <c r="E53" s="173">
        <v>208</v>
      </c>
      <c r="F53" s="173">
        <v>223</v>
      </c>
      <c r="G53" s="173">
        <v>204</v>
      </c>
      <c r="H53" s="173">
        <v>234</v>
      </c>
      <c r="I53" s="174">
        <v>218</v>
      </c>
      <c r="J53" s="21">
        <v>210</v>
      </c>
      <c r="K53" s="21">
        <v>214.57142857142858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209</v>
      </c>
      <c r="D54" s="173">
        <v>183</v>
      </c>
      <c r="E54" s="173">
        <v>223</v>
      </c>
      <c r="F54" s="173">
        <v>209</v>
      </c>
      <c r="G54" s="173">
        <v>204</v>
      </c>
      <c r="H54" s="173">
        <v>215</v>
      </c>
      <c r="I54" s="174">
        <v>234</v>
      </c>
      <c r="J54" s="21">
        <v>205.6</v>
      </c>
      <c r="K54" s="21">
        <v>211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214</v>
      </c>
      <c r="D55" s="173">
        <v>198</v>
      </c>
      <c r="E55" s="173">
        <v>202</v>
      </c>
      <c r="F55" s="173">
        <v>200</v>
      </c>
      <c r="G55" s="173">
        <v>220</v>
      </c>
      <c r="H55" s="173">
        <v>231</v>
      </c>
      <c r="I55" s="174">
        <v>237</v>
      </c>
      <c r="J55" s="21">
        <v>206.8</v>
      </c>
      <c r="K55" s="21">
        <v>214.57142857142858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205</v>
      </c>
      <c r="D56" s="173">
        <v>221</v>
      </c>
      <c r="E56" s="173">
        <v>219</v>
      </c>
      <c r="F56" s="173">
        <v>191</v>
      </c>
      <c r="G56" s="173">
        <v>224</v>
      </c>
      <c r="H56" s="173">
        <v>230</v>
      </c>
      <c r="I56" s="174">
        <v>237</v>
      </c>
      <c r="J56" s="21">
        <v>212</v>
      </c>
      <c r="K56" s="21">
        <v>218.14285714285714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189</v>
      </c>
      <c r="D57" s="173">
        <v>217</v>
      </c>
      <c r="E57" s="173">
        <v>216</v>
      </c>
      <c r="F57" s="173">
        <v>225</v>
      </c>
      <c r="G57" s="173">
        <v>209</v>
      </c>
      <c r="H57" s="173">
        <v>212</v>
      </c>
      <c r="I57" s="174">
        <v>234</v>
      </c>
      <c r="J57" s="21">
        <v>211.2</v>
      </c>
      <c r="K57" s="21">
        <v>214.57142857142858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224</v>
      </c>
      <c r="D58" s="173">
        <v>218</v>
      </c>
      <c r="E58" s="173">
        <v>217</v>
      </c>
      <c r="F58" s="173">
        <v>217</v>
      </c>
      <c r="G58" s="173">
        <v>178</v>
      </c>
      <c r="H58" s="173">
        <v>229</v>
      </c>
      <c r="I58" s="174">
        <v>232</v>
      </c>
      <c r="J58" s="21">
        <v>210.8</v>
      </c>
      <c r="K58" s="21">
        <v>216.42857142857142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225</v>
      </c>
      <c r="D59" s="173">
        <v>185</v>
      </c>
      <c r="E59" s="173">
        <v>202</v>
      </c>
      <c r="F59" s="173">
        <v>198</v>
      </c>
      <c r="G59" s="173">
        <v>212</v>
      </c>
      <c r="H59" s="173">
        <v>221</v>
      </c>
      <c r="I59" s="174">
        <v>216</v>
      </c>
      <c r="J59" s="21">
        <v>204.4</v>
      </c>
      <c r="K59" s="21">
        <v>208.42857142857142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218</v>
      </c>
      <c r="D60" s="173">
        <v>190</v>
      </c>
      <c r="E60" s="173">
        <v>224</v>
      </c>
      <c r="F60" s="173">
        <v>186</v>
      </c>
      <c r="G60" s="173">
        <v>207</v>
      </c>
      <c r="H60" s="173">
        <v>208</v>
      </c>
      <c r="I60" s="174">
        <v>241</v>
      </c>
      <c r="J60" s="21">
        <v>205</v>
      </c>
      <c r="K60" s="21">
        <v>210.57142857142858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216</v>
      </c>
      <c r="D61" s="173">
        <v>217</v>
      </c>
      <c r="E61" s="173">
        <v>219</v>
      </c>
      <c r="F61" s="173">
        <v>201</v>
      </c>
      <c r="G61" s="173">
        <v>210</v>
      </c>
      <c r="H61" s="173">
        <v>235</v>
      </c>
      <c r="I61" s="174">
        <v>230</v>
      </c>
      <c r="J61" s="21">
        <v>212.6</v>
      </c>
      <c r="K61" s="21">
        <v>218.28571428571428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226</v>
      </c>
      <c r="D62" s="173">
        <v>230</v>
      </c>
      <c r="E62" s="173">
        <v>203</v>
      </c>
      <c r="F62" s="173">
        <v>188</v>
      </c>
      <c r="G62" s="173">
        <v>207</v>
      </c>
      <c r="H62" s="173">
        <v>221</v>
      </c>
      <c r="I62" s="174">
        <v>246</v>
      </c>
      <c r="J62" s="21">
        <v>210.8</v>
      </c>
      <c r="K62" s="21">
        <v>217.28571428571428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202</v>
      </c>
      <c r="D63" s="173">
        <v>205</v>
      </c>
      <c r="E63" s="173">
        <v>180</v>
      </c>
      <c r="F63" s="173">
        <v>223</v>
      </c>
      <c r="G63" s="173">
        <v>215</v>
      </c>
      <c r="H63" s="173">
        <v>231</v>
      </c>
      <c r="I63" s="174">
        <v>237</v>
      </c>
      <c r="J63" s="21">
        <v>205</v>
      </c>
      <c r="K63" s="21">
        <v>213.28571428571428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187</v>
      </c>
      <c r="D64" s="173">
        <v>208</v>
      </c>
      <c r="E64" s="173">
        <v>246</v>
      </c>
      <c r="F64" s="173">
        <v>214</v>
      </c>
      <c r="G64" s="173">
        <v>208</v>
      </c>
      <c r="H64" s="173">
        <v>228</v>
      </c>
      <c r="I64" s="174">
        <v>201</v>
      </c>
      <c r="J64" s="21">
        <v>212.6</v>
      </c>
      <c r="K64" s="21">
        <v>213.14285714285714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203</v>
      </c>
      <c r="D65" s="173">
        <v>222</v>
      </c>
      <c r="E65" s="173">
        <v>227</v>
      </c>
      <c r="F65" s="173">
        <v>189</v>
      </c>
      <c r="G65" s="173">
        <v>196</v>
      </c>
      <c r="H65" s="173">
        <v>217</v>
      </c>
      <c r="I65" s="174">
        <v>242</v>
      </c>
      <c r="J65" s="21">
        <v>207.4</v>
      </c>
      <c r="K65" s="21">
        <v>213.71428571428572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224</v>
      </c>
      <c r="D66" s="173">
        <v>182</v>
      </c>
      <c r="E66" s="173">
        <v>228</v>
      </c>
      <c r="F66" s="173">
        <v>219</v>
      </c>
      <c r="G66" s="173">
        <v>228</v>
      </c>
      <c r="H66" s="173">
        <v>241</v>
      </c>
      <c r="I66" s="174">
        <v>209</v>
      </c>
      <c r="J66" s="21">
        <v>216.2</v>
      </c>
      <c r="K66" s="21">
        <v>218.71428571428572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214</v>
      </c>
      <c r="D67" s="173">
        <v>206</v>
      </c>
      <c r="E67" s="173">
        <v>185</v>
      </c>
      <c r="F67" s="173">
        <v>219</v>
      </c>
      <c r="G67" s="173">
        <v>146</v>
      </c>
      <c r="H67" s="173">
        <v>207</v>
      </c>
      <c r="I67" s="174">
        <v>188</v>
      </c>
      <c r="J67" s="21">
        <v>194</v>
      </c>
      <c r="K67" s="21">
        <v>195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202</v>
      </c>
      <c r="D68" s="173">
        <v>205</v>
      </c>
      <c r="E68" s="173">
        <v>209</v>
      </c>
      <c r="F68" s="173">
        <v>219</v>
      </c>
      <c r="G68" s="173">
        <v>124</v>
      </c>
      <c r="H68" s="173">
        <v>214</v>
      </c>
      <c r="I68" s="174">
        <v>203</v>
      </c>
      <c r="J68" s="21">
        <v>191.8</v>
      </c>
      <c r="K68" s="21">
        <v>196.57142857142858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210</v>
      </c>
      <c r="D69" s="173">
        <v>217</v>
      </c>
      <c r="E69" s="173">
        <v>237</v>
      </c>
      <c r="F69" s="173">
        <v>211</v>
      </c>
      <c r="G69" s="173">
        <v>236</v>
      </c>
      <c r="H69" s="173">
        <v>241</v>
      </c>
      <c r="I69" s="174">
        <v>222</v>
      </c>
      <c r="J69" s="21">
        <v>222.2</v>
      </c>
      <c r="K69" s="21">
        <v>224.85714285714286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207</v>
      </c>
      <c r="D70" s="173">
        <v>204</v>
      </c>
      <c r="E70" s="173">
        <v>231</v>
      </c>
      <c r="F70" s="173">
        <v>203</v>
      </c>
      <c r="G70" s="173">
        <v>207</v>
      </c>
      <c r="H70" s="173">
        <v>175</v>
      </c>
      <c r="I70" s="174">
        <v>194</v>
      </c>
      <c r="J70" s="21">
        <v>210.4</v>
      </c>
      <c r="K70" s="21">
        <v>203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202</v>
      </c>
      <c r="D71" s="173">
        <v>225</v>
      </c>
      <c r="E71" s="173">
        <v>217</v>
      </c>
      <c r="F71" s="173">
        <v>183</v>
      </c>
      <c r="G71" s="173">
        <v>233</v>
      </c>
      <c r="H71" s="173">
        <v>204</v>
      </c>
      <c r="I71" s="174">
        <v>188</v>
      </c>
      <c r="J71" s="21">
        <v>212</v>
      </c>
      <c r="K71" s="21">
        <v>207.42857142857142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220</v>
      </c>
      <c r="D72" s="173">
        <v>217</v>
      </c>
      <c r="E72" s="173">
        <v>206</v>
      </c>
      <c r="F72" s="173">
        <v>228</v>
      </c>
      <c r="G72" s="173">
        <v>230</v>
      </c>
      <c r="H72" s="173">
        <v>211</v>
      </c>
      <c r="I72" s="174">
        <v>217</v>
      </c>
      <c r="J72" s="21">
        <v>220.2</v>
      </c>
      <c r="K72" s="21">
        <v>218.42857142857142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213</v>
      </c>
      <c r="D73" s="173">
        <v>219</v>
      </c>
      <c r="E73" s="173">
        <v>214</v>
      </c>
      <c r="F73" s="173">
        <v>225</v>
      </c>
      <c r="G73" s="173">
        <v>225</v>
      </c>
      <c r="H73" s="173">
        <v>196</v>
      </c>
      <c r="I73" s="174">
        <v>237</v>
      </c>
      <c r="J73" s="21">
        <v>219.2</v>
      </c>
      <c r="K73" s="21">
        <v>218.42857142857142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225</v>
      </c>
      <c r="D74" s="173">
        <v>226</v>
      </c>
      <c r="E74" s="173">
        <v>198</v>
      </c>
      <c r="F74" s="173">
        <v>230</v>
      </c>
      <c r="G74" s="173">
        <v>223</v>
      </c>
      <c r="H74" s="173">
        <v>229</v>
      </c>
      <c r="I74" s="174">
        <v>175</v>
      </c>
      <c r="J74" s="21">
        <v>220.4</v>
      </c>
      <c r="K74" s="21">
        <v>215.14285714285714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228</v>
      </c>
      <c r="D75" s="173">
        <v>212</v>
      </c>
      <c r="E75" s="173">
        <v>206</v>
      </c>
      <c r="F75" s="173">
        <v>220</v>
      </c>
      <c r="G75" s="173">
        <v>278</v>
      </c>
      <c r="H75" s="173">
        <v>201</v>
      </c>
      <c r="I75" s="174">
        <v>219</v>
      </c>
      <c r="J75" s="21">
        <v>228.8</v>
      </c>
      <c r="K75" s="21">
        <v>223.42857142857142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226</v>
      </c>
      <c r="D76" s="173">
        <v>200</v>
      </c>
      <c r="E76" s="173">
        <v>206</v>
      </c>
      <c r="F76" s="173">
        <v>205</v>
      </c>
      <c r="G76" s="173">
        <v>238</v>
      </c>
      <c r="H76" s="173">
        <v>190</v>
      </c>
      <c r="I76" s="174">
        <v>197</v>
      </c>
      <c r="J76" s="21">
        <v>215</v>
      </c>
      <c r="K76" s="21">
        <v>208.85714285714286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191</v>
      </c>
      <c r="D77" s="173">
        <v>199</v>
      </c>
      <c r="E77" s="173">
        <v>227</v>
      </c>
      <c r="F77" s="173">
        <v>223</v>
      </c>
      <c r="G77" s="173">
        <v>223</v>
      </c>
      <c r="H77" s="173">
        <v>199</v>
      </c>
      <c r="I77" s="174">
        <v>208</v>
      </c>
      <c r="J77" s="21">
        <v>212.6</v>
      </c>
      <c r="K77" s="21">
        <v>210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210</v>
      </c>
      <c r="D78" s="173">
        <v>196</v>
      </c>
      <c r="E78" s="173">
        <v>220</v>
      </c>
      <c r="F78" s="173">
        <v>227</v>
      </c>
      <c r="G78" s="173">
        <v>230</v>
      </c>
      <c r="H78" s="173">
        <v>218</v>
      </c>
      <c r="I78" s="174">
        <v>177</v>
      </c>
      <c r="J78" s="21">
        <v>216.6</v>
      </c>
      <c r="K78" s="21">
        <v>211.14285714285714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220</v>
      </c>
      <c r="D79" s="173">
        <v>191</v>
      </c>
      <c r="E79" s="173">
        <v>219</v>
      </c>
      <c r="F79" s="173">
        <v>223</v>
      </c>
      <c r="G79" s="173">
        <v>192</v>
      </c>
      <c r="H79" s="173">
        <v>195</v>
      </c>
      <c r="I79" s="174">
        <v>183</v>
      </c>
      <c r="J79" s="21">
        <v>209</v>
      </c>
      <c r="K79" s="21">
        <v>203.28571428571428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204</v>
      </c>
      <c r="D80" s="173">
        <v>212</v>
      </c>
      <c r="E80" s="173">
        <v>176</v>
      </c>
      <c r="F80" s="173">
        <v>235</v>
      </c>
      <c r="G80" s="173">
        <v>206</v>
      </c>
      <c r="H80" s="173">
        <v>214</v>
      </c>
      <c r="I80" s="174">
        <v>170</v>
      </c>
      <c r="J80" s="21">
        <v>206.6</v>
      </c>
      <c r="K80" s="21">
        <v>202.42857142857142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200</v>
      </c>
      <c r="D81" s="173">
        <v>218</v>
      </c>
      <c r="E81" s="173">
        <v>230</v>
      </c>
      <c r="F81" s="173">
        <v>235</v>
      </c>
      <c r="G81" s="173">
        <v>223</v>
      </c>
      <c r="H81" s="173">
        <v>214</v>
      </c>
      <c r="I81" s="174">
        <v>197</v>
      </c>
      <c r="J81" s="21">
        <v>221.2</v>
      </c>
      <c r="K81" s="21">
        <v>216.71428571428572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204</v>
      </c>
      <c r="D82" s="173">
        <v>229</v>
      </c>
      <c r="E82" s="173">
        <v>161</v>
      </c>
      <c r="F82" s="173">
        <v>218</v>
      </c>
      <c r="G82" s="173">
        <v>206</v>
      </c>
      <c r="H82" s="173">
        <v>189</v>
      </c>
      <c r="I82" s="174">
        <v>206</v>
      </c>
      <c r="J82" s="21">
        <v>203.6</v>
      </c>
      <c r="K82" s="21">
        <v>201.85714285714286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211</v>
      </c>
      <c r="D83" s="173">
        <v>201</v>
      </c>
      <c r="E83" s="173">
        <v>210</v>
      </c>
      <c r="F83" s="173">
        <v>224</v>
      </c>
      <c r="G83" s="173">
        <v>231</v>
      </c>
      <c r="H83" s="173">
        <v>207</v>
      </c>
      <c r="I83" s="174">
        <v>169</v>
      </c>
      <c r="J83" s="21">
        <v>215.4</v>
      </c>
      <c r="K83" s="21">
        <v>207.57142857142858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228</v>
      </c>
      <c r="D84" s="173">
        <v>225</v>
      </c>
      <c r="E84" s="173">
        <v>227</v>
      </c>
      <c r="F84" s="173">
        <v>226</v>
      </c>
      <c r="G84" s="173">
        <v>230</v>
      </c>
      <c r="H84" s="173">
        <v>200</v>
      </c>
      <c r="I84" s="174">
        <v>160</v>
      </c>
      <c r="J84" s="21">
        <v>227.2</v>
      </c>
      <c r="K84" s="21">
        <v>213.71428571428572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231</v>
      </c>
      <c r="D85" s="173">
        <v>211</v>
      </c>
      <c r="E85" s="173">
        <v>203</v>
      </c>
      <c r="F85" s="173">
        <v>216</v>
      </c>
      <c r="G85" s="173">
        <v>245</v>
      </c>
      <c r="H85" s="173">
        <v>201</v>
      </c>
      <c r="I85" s="174">
        <v>154</v>
      </c>
      <c r="J85" s="21">
        <v>221.2</v>
      </c>
      <c r="K85" s="21">
        <v>208.71428571428572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183</v>
      </c>
      <c r="D86" s="173">
        <v>208</v>
      </c>
      <c r="E86" s="173">
        <v>238</v>
      </c>
      <c r="F86" s="173">
        <v>240</v>
      </c>
      <c r="G86" s="173">
        <v>249</v>
      </c>
      <c r="H86" s="173">
        <v>176</v>
      </c>
      <c r="I86" s="174">
        <v>147</v>
      </c>
      <c r="J86" s="21">
        <v>223.6</v>
      </c>
      <c r="K86" s="21">
        <v>205.85714285714286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195</v>
      </c>
      <c r="D87" s="173">
        <v>208</v>
      </c>
      <c r="E87" s="173">
        <v>247</v>
      </c>
      <c r="F87" s="173">
        <v>246</v>
      </c>
      <c r="G87" s="173">
        <v>244</v>
      </c>
      <c r="H87" s="173">
        <v>196</v>
      </c>
      <c r="I87" s="174">
        <v>152</v>
      </c>
      <c r="J87" s="21">
        <v>228</v>
      </c>
      <c r="K87" s="21">
        <v>212.57142857142858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194</v>
      </c>
      <c r="D88" s="173">
        <v>159</v>
      </c>
      <c r="E88" s="173">
        <v>160</v>
      </c>
      <c r="F88" s="173">
        <v>182</v>
      </c>
      <c r="G88" s="173">
        <v>208</v>
      </c>
      <c r="H88" s="173">
        <v>164</v>
      </c>
      <c r="I88" s="174">
        <v>108</v>
      </c>
      <c r="J88" s="21">
        <v>180.6</v>
      </c>
      <c r="K88" s="21">
        <v>167.85714285714286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164</v>
      </c>
      <c r="D89" s="173">
        <v>154</v>
      </c>
      <c r="E89" s="173">
        <v>174</v>
      </c>
      <c r="F89" s="173">
        <v>167</v>
      </c>
      <c r="G89" s="173">
        <v>180</v>
      </c>
      <c r="H89" s="173">
        <v>171</v>
      </c>
      <c r="I89" s="174">
        <v>142</v>
      </c>
      <c r="J89" s="21">
        <v>167.8</v>
      </c>
      <c r="K89" s="21">
        <v>164.57142857142858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121</v>
      </c>
      <c r="D90" s="173">
        <v>147</v>
      </c>
      <c r="E90" s="173">
        <v>155</v>
      </c>
      <c r="F90" s="173">
        <v>166</v>
      </c>
      <c r="G90" s="173">
        <v>175</v>
      </c>
      <c r="H90" s="173">
        <v>135</v>
      </c>
      <c r="I90" s="174">
        <v>125</v>
      </c>
      <c r="J90" s="21">
        <v>152.80000000000001</v>
      </c>
      <c r="K90" s="21">
        <v>146.28571428571428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112</v>
      </c>
      <c r="D91" s="173">
        <v>132</v>
      </c>
      <c r="E91" s="173">
        <v>135</v>
      </c>
      <c r="F91" s="173">
        <v>117</v>
      </c>
      <c r="G91" s="173">
        <v>134</v>
      </c>
      <c r="H91" s="173">
        <v>125</v>
      </c>
      <c r="I91" s="174">
        <v>120</v>
      </c>
      <c r="J91" s="21">
        <v>126</v>
      </c>
      <c r="K91" s="21">
        <v>125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96</v>
      </c>
      <c r="D92" s="173">
        <v>113</v>
      </c>
      <c r="E92" s="173">
        <v>127</v>
      </c>
      <c r="F92" s="173">
        <v>120</v>
      </c>
      <c r="G92" s="173">
        <v>147</v>
      </c>
      <c r="H92" s="173">
        <v>103</v>
      </c>
      <c r="I92" s="174">
        <v>89</v>
      </c>
      <c r="J92" s="21">
        <v>120.6</v>
      </c>
      <c r="K92" s="21">
        <v>113.57142857142857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73</v>
      </c>
      <c r="D93" s="173">
        <v>100</v>
      </c>
      <c r="E93" s="173">
        <v>133</v>
      </c>
      <c r="F93" s="173">
        <v>99</v>
      </c>
      <c r="G93" s="173">
        <v>117</v>
      </c>
      <c r="H93" s="173">
        <v>93</v>
      </c>
      <c r="I93" s="174">
        <v>90</v>
      </c>
      <c r="J93" s="21">
        <v>104.4</v>
      </c>
      <c r="K93" s="21">
        <v>100.71428571428571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81</v>
      </c>
      <c r="D94" s="173">
        <v>98</v>
      </c>
      <c r="E94" s="173">
        <v>110</v>
      </c>
      <c r="F94" s="173">
        <v>108</v>
      </c>
      <c r="G94" s="173">
        <v>108</v>
      </c>
      <c r="H94" s="173">
        <v>92</v>
      </c>
      <c r="I94" s="174">
        <v>90</v>
      </c>
      <c r="J94" s="21">
        <v>101</v>
      </c>
      <c r="K94" s="21">
        <v>98.142857142857139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76</v>
      </c>
      <c r="D95" s="173">
        <v>97</v>
      </c>
      <c r="E95" s="173">
        <v>106</v>
      </c>
      <c r="F95" s="173">
        <v>94</v>
      </c>
      <c r="G95" s="173">
        <v>88</v>
      </c>
      <c r="H95" s="173">
        <v>82</v>
      </c>
      <c r="I95" s="174">
        <v>74</v>
      </c>
      <c r="J95" s="21">
        <v>92.2</v>
      </c>
      <c r="K95" s="21">
        <v>88.142857142857139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90</v>
      </c>
      <c r="D96" s="173">
        <v>78</v>
      </c>
      <c r="E96" s="173">
        <v>78</v>
      </c>
      <c r="F96" s="173">
        <v>86</v>
      </c>
      <c r="G96" s="173">
        <v>101</v>
      </c>
      <c r="H96" s="173">
        <v>87</v>
      </c>
      <c r="I96" s="174">
        <v>91</v>
      </c>
      <c r="J96" s="21">
        <v>86.6</v>
      </c>
      <c r="K96" s="21">
        <v>87.285714285714292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78</v>
      </c>
      <c r="D97" s="173">
        <v>79</v>
      </c>
      <c r="E97" s="173">
        <v>73</v>
      </c>
      <c r="F97" s="173">
        <v>73</v>
      </c>
      <c r="G97" s="173">
        <v>95</v>
      </c>
      <c r="H97" s="173">
        <v>91</v>
      </c>
      <c r="I97" s="174">
        <v>73</v>
      </c>
      <c r="J97" s="21">
        <v>79.599999999999994</v>
      </c>
      <c r="K97" s="21">
        <v>80.285714285714292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55</v>
      </c>
      <c r="D98" s="173">
        <v>68</v>
      </c>
      <c r="E98" s="173">
        <v>81</v>
      </c>
      <c r="F98" s="173">
        <v>86</v>
      </c>
      <c r="G98" s="173">
        <v>88</v>
      </c>
      <c r="H98" s="173">
        <v>89</v>
      </c>
      <c r="I98" s="174">
        <v>75</v>
      </c>
      <c r="J98" s="21">
        <v>75.599999999999994</v>
      </c>
      <c r="K98" s="21">
        <v>77.428571428571431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68</v>
      </c>
      <c r="D99" s="173">
        <v>73</v>
      </c>
      <c r="E99" s="173">
        <v>74</v>
      </c>
      <c r="F99" s="173">
        <v>91</v>
      </c>
      <c r="G99" s="173">
        <v>73</v>
      </c>
      <c r="H99" s="173">
        <v>89</v>
      </c>
      <c r="I99" s="174">
        <v>50</v>
      </c>
      <c r="J99" s="21">
        <v>75.8</v>
      </c>
      <c r="K99" s="21">
        <v>74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66</v>
      </c>
      <c r="D100" s="173">
        <v>73</v>
      </c>
      <c r="E100" s="173">
        <v>83</v>
      </c>
      <c r="F100" s="173">
        <v>74</v>
      </c>
      <c r="G100" s="173">
        <v>88</v>
      </c>
      <c r="H100" s="173">
        <v>80</v>
      </c>
      <c r="I100" s="174">
        <v>52</v>
      </c>
      <c r="J100" s="21">
        <v>76.8</v>
      </c>
      <c r="K100" s="21">
        <v>73.714285714285708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34</v>
      </c>
      <c r="D101" s="173">
        <v>46</v>
      </c>
      <c r="E101" s="173">
        <v>78</v>
      </c>
      <c r="F101" s="173">
        <v>62</v>
      </c>
      <c r="G101" s="173">
        <v>68</v>
      </c>
      <c r="H101" s="173">
        <v>68</v>
      </c>
      <c r="I101" s="174">
        <v>44</v>
      </c>
      <c r="J101" s="21">
        <v>57.6</v>
      </c>
      <c r="K101" s="21">
        <v>57.142857142857146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47</v>
      </c>
      <c r="D102" s="173">
        <v>38</v>
      </c>
      <c r="E102" s="173">
        <v>36</v>
      </c>
      <c r="F102" s="173">
        <v>61</v>
      </c>
      <c r="G102" s="173">
        <v>67</v>
      </c>
      <c r="H102" s="173">
        <v>74</v>
      </c>
      <c r="I102" s="174">
        <v>41</v>
      </c>
      <c r="J102" s="21">
        <v>49.8</v>
      </c>
      <c r="K102" s="21">
        <v>52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38</v>
      </c>
      <c r="D103" s="173">
        <v>38</v>
      </c>
      <c r="E103" s="173">
        <v>46</v>
      </c>
      <c r="F103" s="173">
        <v>59</v>
      </c>
      <c r="G103" s="173">
        <v>72</v>
      </c>
      <c r="H103" s="173">
        <v>65</v>
      </c>
      <c r="I103" s="174">
        <v>38</v>
      </c>
      <c r="J103" s="21">
        <v>50.6</v>
      </c>
      <c r="K103" s="21">
        <v>50.857142857142854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23</v>
      </c>
      <c r="D104" s="173">
        <v>40</v>
      </c>
      <c r="E104" s="173">
        <v>37</v>
      </c>
      <c r="F104" s="173">
        <v>46</v>
      </c>
      <c r="G104" s="173">
        <v>56</v>
      </c>
      <c r="H104" s="173">
        <v>71</v>
      </c>
      <c r="I104" s="174">
        <v>24</v>
      </c>
      <c r="J104" s="21">
        <v>40.4</v>
      </c>
      <c r="K104" s="21">
        <v>42.428571428571431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17</v>
      </c>
      <c r="D105" s="173">
        <v>30</v>
      </c>
      <c r="E105" s="173">
        <v>33</v>
      </c>
      <c r="F105" s="173">
        <v>43</v>
      </c>
      <c r="G105" s="173">
        <v>57</v>
      </c>
      <c r="H105" s="173">
        <v>45</v>
      </c>
      <c r="I105" s="174">
        <v>27</v>
      </c>
      <c r="J105" s="21">
        <v>36</v>
      </c>
      <c r="K105" s="21">
        <v>36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23</v>
      </c>
      <c r="D106" s="177">
        <v>20</v>
      </c>
      <c r="E106" s="177">
        <v>27</v>
      </c>
      <c r="F106" s="177">
        <v>30</v>
      </c>
      <c r="G106" s="177">
        <v>52</v>
      </c>
      <c r="H106" s="177">
        <v>71</v>
      </c>
      <c r="I106" s="178">
        <v>23</v>
      </c>
      <c r="J106" s="21">
        <v>30.4</v>
      </c>
      <c r="K106" s="21">
        <v>35.142857142857146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10184</v>
      </c>
      <c r="D107" s="340">
        <v>10063</v>
      </c>
      <c r="E107" s="340">
        <v>10130</v>
      </c>
      <c r="F107" s="340">
        <v>10362</v>
      </c>
      <c r="G107" s="340">
        <v>10243</v>
      </c>
      <c r="H107" s="340">
        <v>9788</v>
      </c>
      <c r="I107" s="341">
        <v>8775</v>
      </c>
      <c r="J107" s="342">
        <v>10196.400000000003</v>
      </c>
      <c r="K107" s="342">
        <v>9935.0000000000018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12046</v>
      </c>
      <c r="D108" s="347">
        <v>12067</v>
      </c>
      <c r="E108" s="347">
        <v>12263</v>
      </c>
      <c r="F108" s="347">
        <v>12358</v>
      </c>
      <c r="G108" s="347">
        <v>12428</v>
      </c>
      <c r="H108" s="347">
        <v>11417</v>
      </c>
      <c r="I108" s="348">
        <v>10130</v>
      </c>
      <c r="J108" s="349">
        <v>12232.400000000003</v>
      </c>
      <c r="K108" s="349">
        <v>11815.571428571431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12362</v>
      </c>
      <c r="D109" s="352">
        <v>12425</v>
      </c>
      <c r="E109" s="352">
        <v>12677</v>
      </c>
      <c r="F109" s="352">
        <v>12824</v>
      </c>
      <c r="G109" s="352">
        <v>12961</v>
      </c>
      <c r="H109" s="352">
        <v>11980</v>
      </c>
      <c r="I109" s="353">
        <v>10429</v>
      </c>
      <c r="J109" s="354">
        <v>12649.800000000001</v>
      </c>
      <c r="K109" s="354">
        <v>12236.857142857145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12815</v>
      </c>
      <c r="D110" s="357">
        <v>12894</v>
      </c>
      <c r="E110" s="357">
        <v>13129</v>
      </c>
      <c r="F110" s="357">
        <v>13276</v>
      </c>
      <c r="G110" s="357">
        <v>13485</v>
      </c>
      <c r="H110" s="357">
        <v>12575</v>
      </c>
      <c r="I110" s="358">
        <v>11036</v>
      </c>
      <c r="J110" s="359">
        <v>13119.800000000001</v>
      </c>
      <c r="K110" s="359">
        <v>12744.285714285716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54</v>
      </c>
      <c r="D113" s="509"/>
      <c r="E113" s="509"/>
      <c r="F113" s="509"/>
      <c r="G113" s="509"/>
      <c r="H113" s="509"/>
      <c r="I113" s="509"/>
      <c r="J113" s="509"/>
      <c r="K113" s="510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8" t="s">
        <v>54</v>
      </c>
      <c r="AI113" s="509"/>
      <c r="AJ113" s="509"/>
      <c r="AK113" s="509"/>
      <c r="AL113" s="509"/>
      <c r="AM113" s="509"/>
      <c r="AN113" s="509"/>
      <c r="AO113" s="509"/>
      <c r="AP113" s="510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4" t="s">
        <v>0</v>
      </c>
      <c r="C114" s="48" t="s">
        <v>56</v>
      </c>
      <c r="D114" s="46" t="s">
        <v>57</v>
      </c>
      <c r="E114" s="46" t="s">
        <v>58</v>
      </c>
      <c r="F114" s="46" t="s">
        <v>59</v>
      </c>
      <c r="G114" s="46" t="s">
        <v>60</v>
      </c>
      <c r="H114" s="46" t="s">
        <v>61</v>
      </c>
      <c r="I114" s="46" t="s">
        <v>62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56</v>
      </c>
      <c r="AI114" s="46" t="s">
        <v>57</v>
      </c>
      <c r="AJ114" s="46" t="s">
        <v>58</v>
      </c>
      <c r="AK114" s="46" t="s">
        <v>59</v>
      </c>
      <c r="AL114" s="46" t="s">
        <v>60</v>
      </c>
      <c r="AM114" s="46" t="s">
        <v>61</v>
      </c>
      <c r="AN114" s="46" t="s">
        <v>62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71</v>
      </c>
      <c r="D115" s="168">
        <v>65</v>
      </c>
      <c r="E115" s="168">
        <v>72</v>
      </c>
      <c r="F115" s="168">
        <v>57</v>
      </c>
      <c r="G115" s="168">
        <v>89</v>
      </c>
      <c r="H115" s="168">
        <v>145</v>
      </c>
      <c r="I115" s="169">
        <v>188</v>
      </c>
      <c r="J115" s="21">
        <v>70.8</v>
      </c>
      <c r="K115" s="21">
        <v>98.142857142857139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71</v>
      </c>
      <c r="AI115" s="168">
        <v>65</v>
      </c>
      <c r="AJ115" s="168">
        <v>72</v>
      </c>
      <c r="AK115" s="168">
        <v>57</v>
      </c>
      <c r="AL115" s="168">
        <v>89</v>
      </c>
      <c r="AM115" s="168">
        <v>145</v>
      </c>
      <c r="AN115" s="169">
        <v>188</v>
      </c>
      <c r="AO115" s="21">
        <v>70.8</v>
      </c>
      <c r="AP115" s="21">
        <v>98.142857142857096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48</v>
      </c>
      <c r="D116" s="173">
        <v>46</v>
      </c>
      <c r="E116" s="173">
        <v>49</v>
      </c>
      <c r="F116" s="173">
        <v>53</v>
      </c>
      <c r="G116" s="173">
        <v>73</v>
      </c>
      <c r="H116" s="173">
        <v>104</v>
      </c>
      <c r="I116" s="174">
        <v>126</v>
      </c>
      <c r="J116" s="21">
        <v>53.8</v>
      </c>
      <c r="K116" s="21">
        <v>71.285714285714292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48</v>
      </c>
      <c r="AI116" s="173">
        <v>46</v>
      </c>
      <c r="AJ116" s="173">
        <v>49</v>
      </c>
      <c r="AK116" s="173">
        <v>53</v>
      </c>
      <c r="AL116" s="173">
        <v>73</v>
      </c>
      <c r="AM116" s="173">
        <v>104</v>
      </c>
      <c r="AN116" s="174">
        <v>126</v>
      </c>
      <c r="AO116" s="21">
        <v>53.8</v>
      </c>
      <c r="AP116" s="21">
        <v>71.285714285714306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27</v>
      </c>
      <c r="D117" s="173">
        <v>37</v>
      </c>
      <c r="E117" s="173">
        <v>45</v>
      </c>
      <c r="F117" s="173">
        <v>41</v>
      </c>
      <c r="G117" s="173">
        <v>49</v>
      </c>
      <c r="H117" s="173">
        <v>96</v>
      </c>
      <c r="I117" s="174">
        <v>109</v>
      </c>
      <c r="J117" s="21">
        <v>39.799999999999997</v>
      </c>
      <c r="K117" s="21">
        <v>57.714285714285715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27</v>
      </c>
      <c r="AI117" s="173">
        <v>37</v>
      </c>
      <c r="AJ117" s="173">
        <v>45</v>
      </c>
      <c r="AK117" s="173">
        <v>41</v>
      </c>
      <c r="AL117" s="173">
        <v>49</v>
      </c>
      <c r="AM117" s="173">
        <v>96</v>
      </c>
      <c r="AN117" s="174">
        <v>109</v>
      </c>
      <c r="AO117" s="21">
        <v>39.799999999999997</v>
      </c>
      <c r="AP117" s="21">
        <v>57.714285714285701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42</v>
      </c>
      <c r="D118" s="173">
        <v>45</v>
      </c>
      <c r="E118" s="173">
        <v>36</v>
      </c>
      <c r="F118" s="173">
        <v>59</v>
      </c>
      <c r="G118" s="173">
        <v>46</v>
      </c>
      <c r="H118" s="173">
        <v>83</v>
      </c>
      <c r="I118" s="174">
        <v>75</v>
      </c>
      <c r="J118" s="21">
        <v>45.6</v>
      </c>
      <c r="K118" s="21">
        <v>55.142857142857146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42</v>
      </c>
      <c r="AI118" s="173">
        <v>45</v>
      </c>
      <c r="AJ118" s="173">
        <v>36</v>
      </c>
      <c r="AK118" s="173">
        <v>59</v>
      </c>
      <c r="AL118" s="173">
        <v>46</v>
      </c>
      <c r="AM118" s="173">
        <v>83</v>
      </c>
      <c r="AN118" s="174">
        <v>75</v>
      </c>
      <c r="AO118" s="21">
        <v>45.6</v>
      </c>
      <c r="AP118" s="21">
        <v>55.142857142857103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73</v>
      </c>
      <c r="D119" s="173">
        <v>67</v>
      </c>
      <c r="E119" s="173">
        <v>80</v>
      </c>
      <c r="F119" s="173">
        <v>77</v>
      </c>
      <c r="G119" s="173">
        <v>81</v>
      </c>
      <c r="H119" s="173">
        <v>63</v>
      </c>
      <c r="I119" s="174">
        <v>49</v>
      </c>
      <c r="J119" s="21">
        <v>75.599999999999994</v>
      </c>
      <c r="K119" s="21">
        <v>70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73</v>
      </c>
      <c r="AI119" s="173">
        <v>67</v>
      </c>
      <c r="AJ119" s="173">
        <v>80</v>
      </c>
      <c r="AK119" s="173">
        <v>77</v>
      </c>
      <c r="AL119" s="173">
        <v>81</v>
      </c>
      <c r="AM119" s="173">
        <v>63</v>
      </c>
      <c r="AN119" s="174">
        <v>49</v>
      </c>
      <c r="AO119" s="21">
        <v>75.599999999999994</v>
      </c>
      <c r="AP119" s="21">
        <v>70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192</v>
      </c>
      <c r="D120" s="173">
        <v>209</v>
      </c>
      <c r="E120" s="173">
        <v>170</v>
      </c>
      <c r="F120" s="173">
        <v>165</v>
      </c>
      <c r="G120" s="173">
        <v>186</v>
      </c>
      <c r="H120" s="173">
        <v>104</v>
      </c>
      <c r="I120" s="174">
        <v>60</v>
      </c>
      <c r="J120" s="21">
        <v>184.4</v>
      </c>
      <c r="K120" s="21">
        <v>155.14285714285714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192</v>
      </c>
      <c r="AI120" s="173">
        <v>209</v>
      </c>
      <c r="AJ120" s="173">
        <v>170</v>
      </c>
      <c r="AK120" s="173">
        <v>165</v>
      </c>
      <c r="AL120" s="173">
        <v>186</v>
      </c>
      <c r="AM120" s="173">
        <v>104</v>
      </c>
      <c r="AN120" s="174">
        <v>60</v>
      </c>
      <c r="AO120" s="21">
        <v>184.4</v>
      </c>
      <c r="AP120" s="21">
        <v>155.142857142857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527</v>
      </c>
      <c r="D121" s="173">
        <v>571</v>
      </c>
      <c r="E121" s="173">
        <v>554</v>
      </c>
      <c r="F121" s="173">
        <v>452</v>
      </c>
      <c r="G121" s="173">
        <v>500</v>
      </c>
      <c r="H121" s="173">
        <v>201</v>
      </c>
      <c r="I121" s="174">
        <v>126</v>
      </c>
      <c r="J121" s="21">
        <v>520.79999999999995</v>
      </c>
      <c r="K121" s="21">
        <v>418.71428571428572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527</v>
      </c>
      <c r="AI121" s="173">
        <v>571</v>
      </c>
      <c r="AJ121" s="173">
        <v>554</v>
      </c>
      <c r="AK121" s="173">
        <v>452</v>
      </c>
      <c r="AL121" s="173">
        <v>500</v>
      </c>
      <c r="AM121" s="173">
        <v>201</v>
      </c>
      <c r="AN121" s="174">
        <v>126</v>
      </c>
      <c r="AO121" s="21">
        <v>520.79999999999995</v>
      </c>
      <c r="AP121" s="21">
        <v>418.71428571428601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964</v>
      </c>
      <c r="D122" s="173">
        <v>938</v>
      </c>
      <c r="E122" s="173">
        <v>907</v>
      </c>
      <c r="F122" s="173">
        <v>921</v>
      </c>
      <c r="G122" s="173">
        <v>881</v>
      </c>
      <c r="H122" s="173">
        <v>412</v>
      </c>
      <c r="I122" s="174">
        <v>231</v>
      </c>
      <c r="J122" s="21">
        <v>922.2</v>
      </c>
      <c r="K122" s="21">
        <v>750.57142857142856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964</v>
      </c>
      <c r="AI122" s="173">
        <v>938</v>
      </c>
      <c r="AJ122" s="173">
        <v>907</v>
      </c>
      <c r="AK122" s="173">
        <v>921</v>
      </c>
      <c r="AL122" s="173">
        <v>881</v>
      </c>
      <c r="AM122" s="173">
        <v>412</v>
      </c>
      <c r="AN122" s="174">
        <v>231</v>
      </c>
      <c r="AO122" s="21">
        <v>922.2</v>
      </c>
      <c r="AP122" s="21">
        <v>750.57142857142901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757</v>
      </c>
      <c r="D123" s="173">
        <v>739</v>
      </c>
      <c r="E123" s="173">
        <v>719</v>
      </c>
      <c r="F123" s="173">
        <v>794</v>
      </c>
      <c r="G123" s="173">
        <v>757</v>
      </c>
      <c r="H123" s="173">
        <v>727</v>
      </c>
      <c r="I123" s="174">
        <v>351</v>
      </c>
      <c r="J123" s="21">
        <v>753.2</v>
      </c>
      <c r="K123" s="21">
        <v>692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757</v>
      </c>
      <c r="AI123" s="173">
        <v>739</v>
      </c>
      <c r="AJ123" s="173">
        <v>719</v>
      </c>
      <c r="AK123" s="173">
        <v>794</v>
      </c>
      <c r="AL123" s="173">
        <v>757</v>
      </c>
      <c r="AM123" s="173">
        <v>727</v>
      </c>
      <c r="AN123" s="174">
        <v>351</v>
      </c>
      <c r="AO123" s="21">
        <v>753.2</v>
      </c>
      <c r="AP123" s="21">
        <v>692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882</v>
      </c>
      <c r="D124" s="173">
        <v>814</v>
      </c>
      <c r="E124" s="173">
        <v>832</v>
      </c>
      <c r="F124" s="173">
        <v>873</v>
      </c>
      <c r="G124" s="173">
        <v>869</v>
      </c>
      <c r="H124" s="173">
        <v>961</v>
      </c>
      <c r="I124" s="174">
        <v>736</v>
      </c>
      <c r="J124" s="21">
        <v>854</v>
      </c>
      <c r="K124" s="21">
        <v>852.42857142857144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882</v>
      </c>
      <c r="AI124" s="173">
        <v>814</v>
      </c>
      <c r="AJ124" s="173">
        <v>832</v>
      </c>
      <c r="AK124" s="173">
        <v>873</v>
      </c>
      <c r="AL124" s="173">
        <v>869</v>
      </c>
      <c r="AM124" s="173">
        <v>961</v>
      </c>
      <c r="AN124" s="174">
        <v>736</v>
      </c>
      <c r="AO124" s="21">
        <v>854</v>
      </c>
      <c r="AP124" s="21">
        <v>852.42857142857099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819</v>
      </c>
      <c r="D125" s="173">
        <v>858</v>
      </c>
      <c r="E125" s="173">
        <v>869</v>
      </c>
      <c r="F125" s="173">
        <v>913</v>
      </c>
      <c r="G125" s="173">
        <v>847</v>
      </c>
      <c r="H125" s="173">
        <v>903</v>
      </c>
      <c r="I125" s="174">
        <v>884</v>
      </c>
      <c r="J125" s="21">
        <v>861.2</v>
      </c>
      <c r="K125" s="21">
        <v>870.42857142857144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819</v>
      </c>
      <c r="AI125" s="173">
        <v>858</v>
      </c>
      <c r="AJ125" s="173">
        <v>869</v>
      </c>
      <c r="AK125" s="173">
        <v>913</v>
      </c>
      <c r="AL125" s="173">
        <v>847</v>
      </c>
      <c r="AM125" s="173">
        <v>903</v>
      </c>
      <c r="AN125" s="174">
        <v>884</v>
      </c>
      <c r="AO125" s="21">
        <v>861.2</v>
      </c>
      <c r="AP125" s="21">
        <v>870.42857142857099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832</v>
      </c>
      <c r="D126" s="173">
        <v>854</v>
      </c>
      <c r="E126" s="173">
        <v>854</v>
      </c>
      <c r="F126" s="173">
        <v>833</v>
      </c>
      <c r="G126" s="173">
        <v>831</v>
      </c>
      <c r="H126" s="173">
        <v>902</v>
      </c>
      <c r="I126" s="174">
        <v>940</v>
      </c>
      <c r="J126" s="21">
        <v>840.8</v>
      </c>
      <c r="K126" s="21">
        <v>863.71428571428567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832</v>
      </c>
      <c r="AI126" s="173">
        <v>854</v>
      </c>
      <c r="AJ126" s="173">
        <v>854</v>
      </c>
      <c r="AK126" s="173">
        <v>833</v>
      </c>
      <c r="AL126" s="173">
        <v>831</v>
      </c>
      <c r="AM126" s="173">
        <v>902</v>
      </c>
      <c r="AN126" s="174">
        <v>940</v>
      </c>
      <c r="AO126" s="21">
        <v>840.8</v>
      </c>
      <c r="AP126" s="21">
        <v>863.71428571428601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885</v>
      </c>
      <c r="D127" s="173">
        <v>822</v>
      </c>
      <c r="E127" s="173">
        <v>848</v>
      </c>
      <c r="F127" s="173">
        <v>773</v>
      </c>
      <c r="G127" s="173">
        <v>836</v>
      </c>
      <c r="H127" s="173">
        <v>885</v>
      </c>
      <c r="I127" s="174">
        <v>933</v>
      </c>
      <c r="J127" s="21">
        <v>832.8</v>
      </c>
      <c r="K127" s="21">
        <v>854.57142857142856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885</v>
      </c>
      <c r="AI127" s="173">
        <v>822</v>
      </c>
      <c r="AJ127" s="173">
        <v>848</v>
      </c>
      <c r="AK127" s="173">
        <v>773</v>
      </c>
      <c r="AL127" s="173">
        <v>836</v>
      </c>
      <c r="AM127" s="173">
        <v>885</v>
      </c>
      <c r="AN127" s="174">
        <v>933</v>
      </c>
      <c r="AO127" s="21">
        <v>832.8</v>
      </c>
      <c r="AP127" s="21">
        <v>854.57142857142901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816</v>
      </c>
      <c r="D128" s="173">
        <v>817</v>
      </c>
      <c r="E128" s="173">
        <v>881</v>
      </c>
      <c r="F128" s="173">
        <v>845</v>
      </c>
      <c r="G128" s="173">
        <v>847</v>
      </c>
      <c r="H128" s="173">
        <v>917</v>
      </c>
      <c r="I128" s="174">
        <v>889</v>
      </c>
      <c r="J128" s="21">
        <v>841.2</v>
      </c>
      <c r="K128" s="21">
        <v>858.85714285714289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816</v>
      </c>
      <c r="AI128" s="173">
        <v>817</v>
      </c>
      <c r="AJ128" s="173">
        <v>881</v>
      </c>
      <c r="AK128" s="173">
        <v>845</v>
      </c>
      <c r="AL128" s="173">
        <v>847</v>
      </c>
      <c r="AM128" s="173">
        <v>917</v>
      </c>
      <c r="AN128" s="174">
        <v>889</v>
      </c>
      <c r="AO128" s="21">
        <v>841.2</v>
      </c>
      <c r="AP128" s="21">
        <v>858.857142857143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833</v>
      </c>
      <c r="D129" s="173">
        <v>832</v>
      </c>
      <c r="E129" s="173">
        <v>862</v>
      </c>
      <c r="F129" s="173">
        <v>852</v>
      </c>
      <c r="G129" s="173">
        <v>713</v>
      </c>
      <c r="H129" s="173">
        <v>837</v>
      </c>
      <c r="I129" s="174">
        <v>807</v>
      </c>
      <c r="J129" s="21">
        <v>818.4</v>
      </c>
      <c r="K129" s="21">
        <v>819.42857142857144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833</v>
      </c>
      <c r="AI129" s="173">
        <v>832</v>
      </c>
      <c r="AJ129" s="173">
        <v>862</v>
      </c>
      <c r="AK129" s="173">
        <v>852</v>
      </c>
      <c r="AL129" s="173">
        <v>713</v>
      </c>
      <c r="AM129" s="173">
        <v>837</v>
      </c>
      <c r="AN129" s="174">
        <v>807</v>
      </c>
      <c r="AO129" s="21">
        <v>818.4</v>
      </c>
      <c r="AP129" s="21">
        <v>819.42857142857099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860</v>
      </c>
      <c r="D130" s="173">
        <v>887</v>
      </c>
      <c r="E130" s="173">
        <v>835</v>
      </c>
      <c r="F130" s="173">
        <v>866</v>
      </c>
      <c r="G130" s="173">
        <v>911</v>
      </c>
      <c r="H130" s="173">
        <v>840</v>
      </c>
      <c r="I130" s="174">
        <v>817</v>
      </c>
      <c r="J130" s="21">
        <v>871.8</v>
      </c>
      <c r="K130" s="21">
        <v>859.42857142857144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860</v>
      </c>
      <c r="AI130" s="173">
        <v>887</v>
      </c>
      <c r="AJ130" s="173">
        <v>835</v>
      </c>
      <c r="AK130" s="173">
        <v>866</v>
      </c>
      <c r="AL130" s="173">
        <v>911</v>
      </c>
      <c r="AM130" s="173">
        <v>840</v>
      </c>
      <c r="AN130" s="174">
        <v>817</v>
      </c>
      <c r="AO130" s="21">
        <v>871.8</v>
      </c>
      <c r="AP130" s="21">
        <v>859.42857142857099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855</v>
      </c>
      <c r="D131" s="173">
        <v>807</v>
      </c>
      <c r="E131" s="173">
        <v>859</v>
      </c>
      <c r="F131" s="173">
        <v>875</v>
      </c>
      <c r="G131" s="173">
        <v>969</v>
      </c>
      <c r="H131" s="173">
        <v>808</v>
      </c>
      <c r="I131" s="174">
        <v>801</v>
      </c>
      <c r="J131" s="21">
        <v>873</v>
      </c>
      <c r="K131" s="21">
        <v>853.42857142857144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855</v>
      </c>
      <c r="AI131" s="173">
        <v>807</v>
      </c>
      <c r="AJ131" s="173">
        <v>859</v>
      </c>
      <c r="AK131" s="173">
        <v>875</v>
      </c>
      <c r="AL131" s="173">
        <v>969</v>
      </c>
      <c r="AM131" s="173">
        <v>808</v>
      </c>
      <c r="AN131" s="174">
        <v>801</v>
      </c>
      <c r="AO131" s="21">
        <v>873</v>
      </c>
      <c r="AP131" s="21">
        <v>853.42857142857099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828</v>
      </c>
      <c r="D132" s="173">
        <v>850</v>
      </c>
      <c r="E132" s="173">
        <v>786</v>
      </c>
      <c r="F132" s="173">
        <v>911</v>
      </c>
      <c r="G132" s="173">
        <v>827</v>
      </c>
      <c r="H132" s="173">
        <v>812</v>
      </c>
      <c r="I132" s="174">
        <v>756</v>
      </c>
      <c r="J132" s="21">
        <v>840.4</v>
      </c>
      <c r="K132" s="21">
        <v>824.28571428571433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828</v>
      </c>
      <c r="AI132" s="173">
        <v>850</v>
      </c>
      <c r="AJ132" s="173">
        <v>786</v>
      </c>
      <c r="AK132" s="173">
        <v>911</v>
      </c>
      <c r="AL132" s="173">
        <v>827</v>
      </c>
      <c r="AM132" s="173">
        <v>812</v>
      </c>
      <c r="AN132" s="174">
        <v>756</v>
      </c>
      <c r="AO132" s="21">
        <v>840.4</v>
      </c>
      <c r="AP132" s="21">
        <v>824.28571428571399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853</v>
      </c>
      <c r="D133" s="173">
        <v>845</v>
      </c>
      <c r="E133" s="173">
        <v>878</v>
      </c>
      <c r="F133" s="173">
        <v>906</v>
      </c>
      <c r="G133" s="173">
        <v>955</v>
      </c>
      <c r="H133" s="173">
        <v>784</v>
      </c>
      <c r="I133" s="174">
        <v>630</v>
      </c>
      <c r="J133" s="21">
        <v>887.4</v>
      </c>
      <c r="K133" s="21">
        <v>835.85714285714289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853</v>
      </c>
      <c r="AI133" s="173">
        <v>845</v>
      </c>
      <c r="AJ133" s="173">
        <v>878</v>
      </c>
      <c r="AK133" s="173">
        <v>906</v>
      </c>
      <c r="AL133" s="173">
        <v>955</v>
      </c>
      <c r="AM133" s="173">
        <v>784</v>
      </c>
      <c r="AN133" s="174">
        <v>630</v>
      </c>
      <c r="AO133" s="21">
        <v>887.4</v>
      </c>
      <c r="AP133" s="21">
        <v>835.857142857143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674</v>
      </c>
      <c r="D134" s="173">
        <v>668</v>
      </c>
      <c r="E134" s="173">
        <v>736</v>
      </c>
      <c r="F134" s="173">
        <v>761</v>
      </c>
      <c r="G134" s="173">
        <v>807</v>
      </c>
      <c r="H134" s="173">
        <v>666</v>
      </c>
      <c r="I134" s="174">
        <v>527</v>
      </c>
      <c r="J134" s="21">
        <v>729.2</v>
      </c>
      <c r="K134" s="21">
        <v>691.28571428571433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674</v>
      </c>
      <c r="AI134" s="173">
        <v>668</v>
      </c>
      <c r="AJ134" s="173">
        <v>736</v>
      </c>
      <c r="AK134" s="173">
        <v>761</v>
      </c>
      <c r="AL134" s="173">
        <v>807</v>
      </c>
      <c r="AM134" s="173">
        <v>666</v>
      </c>
      <c r="AN134" s="174">
        <v>527</v>
      </c>
      <c r="AO134" s="21">
        <v>729.2</v>
      </c>
      <c r="AP134" s="21">
        <v>691.28571428571399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362</v>
      </c>
      <c r="D135" s="173">
        <v>443</v>
      </c>
      <c r="E135" s="173">
        <v>505</v>
      </c>
      <c r="F135" s="173">
        <v>444</v>
      </c>
      <c r="G135" s="173">
        <v>506</v>
      </c>
      <c r="H135" s="173">
        <v>413</v>
      </c>
      <c r="I135" s="174">
        <v>389</v>
      </c>
      <c r="J135" s="21">
        <v>452</v>
      </c>
      <c r="K135" s="21">
        <v>437.42857142857144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362</v>
      </c>
      <c r="AI135" s="173">
        <v>443</v>
      </c>
      <c r="AJ135" s="173">
        <v>505</v>
      </c>
      <c r="AK135" s="173">
        <v>444</v>
      </c>
      <c r="AL135" s="173">
        <v>506</v>
      </c>
      <c r="AM135" s="173">
        <v>413</v>
      </c>
      <c r="AN135" s="174">
        <v>389</v>
      </c>
      <c r="AO135" s="21">
        <v>452</v>
      </c>
      <c r="AP135" s="21">
        <v>437.42857142857099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299</v>
      </c>
      <c r="D136" s="173">
        <v>322</v>
      </c>
      <c r="E136" s="173">
        <v>338</v>
      </c>
      <c r="F136" s="173">
        <v>339</v>
      </c>
      <c r="G136" s="173">
        <v>372</v>
      </c>
      <c r="H136" s="173">
        <v>349</v>
      </c>
      <c r="I136" s="174">
        <v>313</v>
      </c>
      <c r="J136" s="21">
        <v>334</v>
      </c>
      <c r="K136" s="21">
        <v>333.14285714285717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299</v>
      </c>
      <c r="AI136" s="173">
        <v>322</v>
      </c>
      <c r="AJ136" s="173">
        <v>338</v>
      </c>
      <c r="AK136" s="173">
        <v>339</v>
      </c>
      <c r="AL136" s="173">
        <v>372</v>
      </c>
      <c r="AM136" s="173">
        <v>349</v>
      </c>
      <c r="AN136" s="174">
        <v>313</v>
      </c>
      <c r="AO136" s="21">
        <v>334</v>
      </c>
      <c r="AP136" s="21">
        <v>333.142857142857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215</v>
      </c>
      <c r="D137" s="173">
        <v>230</v>
      </c>
      <c r="E137" s="173">
        <v>271</v>
      </c>
      <c r="F137" s="173">
        <v>288</v>
      </c>
      <c r="G137" s="173">
        <v>296</v>
      </c>
      <c r="H137" s="173">
        <v>311</v>
      </c>
      <c r="I137" s="174">
        <v>187</v>
      </c>
      <c r="J137" s="21">
        <v>260</v>
      </c>
      <c r="K137" s="21">
        <v>256.85714285714283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215</v>
      </c>
      <c r="AI137" s="173">
        <v>230</v>
      </c>
      <c r="AJ137" s="173">
        <v>271</v>
      </c>
      <c r="AK137" s="173">
        <v>288</v>
      </c>
      <c r="AL137" s="173">
        <v>296</v>
      </c>
      <c r="AM137" s="173">
        <v>311</v>
      </c>
      <c r="AN137" s="174">
        <v>187</v>
      </c>
      <c r="AO137" s="21">
        <v>260</v>
      </c>
      <c r="AP137" s="21">
        <v>256.857142857143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101</v>
      </c>
      <c r="D138" s="173">
        <v>128</v>
      </c>
      <c r="E138" s="173">
        <v>143</v>
      </c>
      <c r="F138" s="173">
        <v>178</v>
      </c>
      <c r="G138" s="173">
        <v>237</v>
      </c>
      <c r="H138" s="173">
        <v>252</v>
      </c>
      <c r="I138" s="174">
        <v>112</v>
      </c>
      <c r="J138" s="21">
        <v>157.4</v>
      </c>
      <c r="K138" s="21">
        <v>164.42857142857142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101</v>
      </c>
      <c r="AI138" s="173">
        <v>128</v>
      </c>
      <c r="AJ138" s="173">
        <v>143</v>
      </c>
      <c r="AK138" s="173">
        <v>178</v>
      </c>
      <c r="AL138" s="173">
        <v>237</v>
      </c>
      <c r="AM138" s="173">
        <v>252</v>
      </c>
      <c r="AN138" s="174">
        <v>112</v>
      </c>
      <c r="AO138" s="21">
        <v>157.4</v>
      </c>
      <c r="AP138" s="21">
        <v>164.42857142857099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10184</v>
      </c>
      <c r="D139" s="340">
        <v>10063</v>
      </c>
      <c r="E139" s="340">
        <v>10130</v>
      </c>
      <c r="F139" s="340">
        <v>10362</v>
      </c>
      <c r="G139" s="340">
        <v>10243</v>
      </c>
      <c r="H139" s="340">
        <v>9788</v>
      </c>
      <c r="I139" s="341">
        <v>8775</v>
      </c>
      <c r="J139" s="342">
        <v>10196.4</v>
      </c>
      <c r="K139" s="342">
        <v>9935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10184</v>
      </c>
      <c r="AI139" s="340">
        <v>10063</v>
      </c>
      <c r="AJ139" s="340">
        <v>10130</v>
      </c>
      <c r="AK139" s="340">
        <v>10362</v>
      </c>
      <c r="AL139" s="340">
        <v>10243</v>
      </c>
      <c r="AM139" s="340">
        <v>9788</v>
      </c>
      <c r="AN139" s="341">
        <v>8775</v>
      </c>
      <c r="AO139" s="342">
        <v>10196.4</v>
      </c>
      <c r="AP139" s="342">
        <v>9935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12046</v>
      </c>
      <c r="D140" s="347">
        <v>12067</v>
      </c>
      <c r="E140" s="347">
        <v>12263</v>
      </c>
      <c r="F140" s="347">
        <v>12358</v>
      </c>
      <c r="G140" s="347">
        <v>12428</v>
      </c>
      <c r="H140" s="347">
        <v>11417</v>
      </c>
      <c r="I140" s="348">
        <v>10130</v>
      </c>
      <c r="J140" s="349">
        <v>12232.4</v>
      </c>
      <c r="K140" s="349">
        <v>11815.571428571428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12046</v>
      </c>
      <c r="AI140" s="347">
        <v>12067</v>
      </c>
      <c r="AJ140" s="347">
        <v>12263</v>
      </c>
      <c r="AK140" s="347">
        <v>12358</v>
      </c>
      <c r="AL140" s="347">
        <v>12428</v>
      </c>
      <c r="AM140" s="347">
        <v>11417</v>
      </c>
      <c r="AN140" s="348">
        <v>10130</v>
      </c>
      <c r="AO140" s="349">
        <v>12232.4</v>
      </c>
      <c r="AP140" s="349">
        <v>11815.5714285714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12362</v>
      </c>
      <c r="D141" s="352">
        <v>12425</v>
      </c>
      <c r="E141" s="352">
        <v>12677</v>
      </c>
      <c r="F141" s="352">
        <v>12824</v>
      </c>
      <c r="G141" s="352">
        <v>12961</v>
      </c>
      <c r="H141" s="352">
        <v>11980</v>
      </c>
      <c r="I141" s="353">
        <v>10429</v>
      </c>
      <c r="J141" s="354">
        <v>12649.8</v>
      </c>
      <c r="K141" s="354">
        <v>12236.857142857141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12362</v>
      </c>
      <c r="AI141" s="352">
        <v>12425</v>
      </c>
      <c r="AJ141" s="352">
        <v>12677</v>
      </c>
      <c r="AK141" s="352">
        <v>12824</v>
      </c>
      <c r="AL141" s="352">
        <v>12961</v>
      </c>
      <c r="AM141" s="352">
        <v>11980</v>
      </c>
      <c r="AN141" s="353">
        <v>10429</v>
      </c>
      <c r="AO141" s="354">
        <v>12649.8</v>
      </c>
      <c r="AP141" s="354">
        <v>12236.857142857099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12815</v>
      </c>
      <c r="D142" s="357">
        <v>12894</v>
      </c>
      <c r="E142" s="357">
        <v>13129</v>
      </c>
      <c r="F142" s="357">
        <v>13276</v>
      </c>
      <c r="G142" s="357">
        <v>13485</v>
      </c>
      <c r="H142" s="357">
        <v>12575</v>
      </c>
      <c r="I142" s="358">
        <v>11036</v>
      </c>
      <c r="J142" s="359">
        <v>13119.8</v>
      </c>
      <c r="K142" s="359">
        <v>12744.285714285712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12815</v>
      </c>
      <c r="AI142" s="357">
        <v>12894</v>
      </c>
      <c r="AJ142" s="357">
        <v>13129</v>
      </c>
      <c r="AK142" s="357">
        <v>13276</v>
      </c>
      <c r="AL142" s="357">
        <v>13485</v>
      </c>
      <c r="AM142" s="357">
        <v>12575</v>
      </c>
      <c r="AN142" s="358">
        <v>11036</v>
      </c>
      <c r="AO142" s="359">
        <v>13119.8</v>
      </c>
      <c r="AP142" s="359">
        <v>12744.285714285699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54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20</v>
      </c>
      <c r="D149" s="303">
        <v>1</v>
      </c>
      <c r="E149" s="182">
        <v>14</v>
      </c>
      <c r="F149" s="182">
        <v>0</v>
      </c>
      <c r="G149" s="182">
        <v>3</v>
      </c>
      <c r="H149" s="182">
        <v>1</v>
      </c>
      <c r="I149" s="182">
        <v>0</v>
      </c>
      <c r="J149" s="182">
        <v>0</v>
      </c>
      <c r="K149" s="182">
        <v>0</v>
      </c>
      <c r="L149" s="182">
        <v>1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19</v>
      </c>
      <c r="D150" s="305">
        <v>0</v>
      </c>
      <c r="E150" s="185">
        <v>15</v>
      </c>
      <c r="F150" s="185">
        <v>0</v>
      </c>
      <c r="G150" s="185">
        <v>2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2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21</v>
      </c>
      <c r="D151" s="305">
        <v>0</v>
      </c>
      <c r="E151" s="185">
        <v>18</v>
      </c>
      <c r="F151" s="185">
        <v>0</v>
      </c>
      <c r="G151" s="185">
        <v>3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11</v>
      </c>
      <c r="D152" s="305">
        <v>0</v>
      </c>
      <c r="E152" s="185">
        <v>9</v>
      </c>
      <c r="F152" s="185">
        <v>0</v>
      </c>
      <c r="G152" s="185">
        <v>1</v>
      </c>
      <c r="H152" s="185">
        <v>1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16</v>
      </c>
      <c r="D153" s="305">
        <v>0</v>
      </c>
      <c r="E153" s="185">
        <v>13</v>
      </c>
      <c r="F153" s="185">
        <v>0</v>
      </c>
      <c r="G153" s="185">
        <v>1</v>
      </c>
      <c r="H153" s="185">
        <v>1</v>
      </c>
      <c r="I153" s="185">
        <v>0</v>
      </c>
      <c r="J153" s="185">
        <v>0</v>
      </c>
      <c r="K153" s="185">
        <v>0</v>
      </c>
      <c r="L153" s="185">
        <v>0</v>
      </c>
      <c r="M153" s="185">
        <v>1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12</v>
      </c>
      <c r="D154" s="305">
        <v>0</v>
      </c>
      <c r="E154" s="185">
        <v>8</v>
      </c>
      <c r="F154" s="185">
        <v>0</v>
      </c>
      <c r="G154" s="185">
        <v>0</v>
      </c>
      <c r="H154" s="185">
        <v>1</v>
      </c>
      <c r="I154" s="185">
        <v>0</v>
      </c>
      <c r="J154" s="185">
        <v>0</v>
      </c>
      <c r="K154" s="185">
        <v>0</v>
      </c>
      <c r="L154" s="185">
        <v>1</v>
      </c>
      <c r="M154" s="185">
        <v>2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11</v>
      </c>
      <c r="D155" s="305">
        <v>0</v>
      </c>
      <c r="E155" s="185">
        <v>8</v>
      </c>
      <c r="F155" s="185">
        <v>0</v>
      </c>
      <c r="G155" s="185">
        <v>1</v>
      </c>
      <c r="H155" s="185">
        <v>1</v>
      </c>
      <c r="I155" s="185">
        <v>0</v>
      </c>
      <c r="J155" s="185">
        <v>0</v>
      </c>
      <c r="K155" s="185">
        <v>0</v>
      </c>
      <c r="L155" s="185">
        <v>0</v>
      </c>
      <c r="M155" s="185">
        <v>1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9</v>
      </c>
      <c r="D156" s="305">
        <v>0</v>
      </c>
      <c r="E156" s="185">
        <v>8</v>
      </c>
      <c r="F156" s="185">
        <v>0</v>
      </c>
      <c r="G156" s="185">
        <v>1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11</v>
      </c>
      <c r="D157" s="305">
        <v>0</v>
      </c>
      <c r="E157" s="185">
        <v>10</v>
      </c>
      <c r="F157" s="185">
        <v>0</v>
      </c>
      <c r="G157" s="185">
        <v>1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5</v>
      </c>
      <c r="D158" s="305">
        <v>0</v>
      </c>
      <c r="E158" s="185">
        <v>2</v>
      </c>
      <c r="F158" s="185">
        <v>0</v>
      </c>
      <c r="G158" s="185">
        <v>2</v>
      </c>
      <c r="H158" s="185">
        <v>0</v>
      </c>
      <c r="I158" s="185">
        <v>0</v>
      </c>
      <c r="J158" s="185">
        <v>0</v>
      </c>
      <c r="K158" s="185">
        <v>0</v>
      </c>
      <c r="L158" s="185">
        <v>1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4</v>
      </c>
      <c r="D159" s="305">
        <v>0</v>
      </c>
      <c r="E159" s="185">
        <v>4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7</v>
      </c>
      <c r="D160" s="305">
        <v>0</v>
      </c>
      <c r="E160" s="185">
        <v>6</v>
      </c>
      <c r="F160" s="185">
        <v>0</v>
      </c>
      <c r="G160" s="185">
        <v>1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6</v>
      </c>
      <c r="D161" s="305">
        <v>0</v>
      </c>
      <c r="E161" s="185">
        <v>4</v>
      </c>
      <c r="F161" s="185">
        <v>0</v>
      </c>
      <c r="G161" s="185">
        <v>1</v>
      </c>
      <c r="H161" s="185">
        <v>0</v>
      </c>
      <c r="I161" s="185">
        <v>0</v>
      </c>
      <c r="J161" s="185">
        <v>0</v>
      </c>
      <c r="K161" s="185">
        <v>1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11</v>
      </c>
      <c r="D162" s="305">
        <v>0</v>
      </c>
      <c r="E162" s="185">
        <v>6</v>
      </c>
      <c r="F162" s="185">
        <v>0</v>
      </c>
      <c r="G162" s="185">
        <v>1</v>
      </c>
      <c r="H162" s="185">
        <v>2</v>
      </c>
      <c r="I162" s="185">
        <v>0</v>
      </c>
      <c r="J162" s="185">
        <v>0</v>
      </c>
      <c r="K162" s="185">
        <v>0</v>
      </c>
      <c r="L162" s="185">
        <v>1</v>
      </c>
      <c r="M162" s="185">
        <v>1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10</v>
      </c>
      <c r="D163" s="305">
        <v>0</v>
      </c>
      <c r="E163" s="185">
        <v>6</v>
      </c>
      <c r="F163" s="185">
        <v>0</v>
      </c>
      <c r="G163" s="185">
        <v>3</v>
      </c>
      <c r="H163" s="185">
        <v>1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15</v>
      </c>
      <c r="D164" s="305">
        <v>0</v>
      </c>
      <c r="E164" s="185">
        <v>10</v>
      </c>
      <c r="F164" s="185">
        <v>0</v>
      </c>
      <c r="G164" s="185">
        <v>3</v>
      </c>
      <c r="H164" s="185">
        <v>2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11</v>
      </c>
      <c r="D165" s="305">
        <v>1</v>
      </c>
      <c r="E165" s="185">
        <v>7</v>
      </c>
      <c r="F165" s="185">
        <v>0</v>
      </c>
      <c r="G165" s="185">
        <v>1</v>
      </c>
      <c r="H165" s="185">
        <v>1</v>
      </c>
      <c r="I165" s="185">
        <v>0</v>
      </c>
      <c r="J165" s="185">
        <v>0</v>
      </c>
      <c r="K165" s="185">
        <v>0</v>
      </c>
      <c r="L165" s="185">
        <v>1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11</v>
      </c>
      <c r="D166" s="305">
        <v>0</v>
      </c>
      <c r="E166" s="185">
        <v>7</v>
      </c>
      <c r="F166" s="185">
        <v>0</v>
      </c>
      <c r="G166" s="185">
        <v>1</v>
      </c>
      <c r="H166" s="185">
        <v>1</v>
      </c>
      <c r="I166" s="185">
        <v>0</v>
      </c>
      <c r="J166" s="185">
        <v>0</v>
      </c>
      <c r="K166" s="185">
        <v>0</v>
      </c>
      <c r="L166" s="185">
        <v>0</v>
      </c>
      <c r="M166" s="185">
        <v>2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26</v>
      </c>
      <c r="D167" s="305">
        <v>1</v>
      </c>
      <c r="E167" s="185">
        <v>20</v>
      </c>
      <c r="F167" s="185">
        <v>0</v>
      </c>
      <c r="G167" s="185">
        <v>4</v>
      </c>
      <c r="H167" s="185">
        <v>0</v>
      </c>
      <c r="I167" s="185">
        <v>0</v>
      </c>
      <c r="J167" s="185">
        <v>0</v>
      </c>
      <c r="K167" s="185">
        <v>1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25</v>
      </c>
      <c r="D168" s="305">
        <v>0</v>
      </c>
      <c r="E168" s="185">
        <v>17</v>
      </c>
      <c r="F168" s="185">
        <v>0</v>
      </c>
      <c r="G168" s="185">
        <v>4</v>
      </c>
      <c r="H168" s="185">
        <v>1</v>
      </c>
      <c r="I168" s="185">
        <v>0</v>
      </c>
      <c r="J168" s="185">
        <v>0</v>
      </c>
      <c r="K168" s="185">
        <v>0</v>
      </c>
      <c r="L168" s="185">
        <v>1</v>
      </c>
      <c r="M168" s="185">
        <v>2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33</v>
      </c>
      <c r="D169" s="305">
        <v>1</v>
      </c>
      <c r="E169" s="185">
        <v>25</v>
      </c>
      <c r="F169" s="185">
        <v>0</v>
      </c>
      <c r="G169" s="185">
        <v>4</v>
      </c>
      <c r="H169" s="185">
        <v>2</v>
      </c>
      <c r="I169" s="185">
        <v>0</v>
      </c>
      <c r="J169" s="185">
        <v>0</v>
      </c>
      <c r="K169" s="185">
        <v>0</v>
      </c>
      <c r="L169" s="185">
        <v>0</v>
      </c>
      <c r="M169" s="185">
        <v>1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40</v>
      </c>
      <c r="D170" s="305">
        <v>3</v>
      </c>
      <c r="E170" s="185">
        <v>22</v>
      </c>
      <c r="F170" s="185">
        <v>0</v>
      </c>
      <c r="G170" s="185">
        <v>7</v>
      </c>
      <c r="H170" s="185">
        <v>3</v>
      </c>
      <c r="I170" s="185">
        <v>0</v>
      </c>
      <c r="J170" s="185">
        <v>1</v>
      </c>
      <c r="K170" s="185">
        <v>0</v>
      </c>
      <c r="L170" s="185">
        <v>2</v>
      </c>
      <c r="M170" s="185">
        <v>2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42</v>
      </c>
      <c r="D171" s="305">
        <v>1</v>
      </c>
      <c r="E171" s="185">
        <v>29</v>
      </c>
      <c r="F171" s="185">
        <v>0</v>
      </c>
      <c r="G171" s="185">
        <v>10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2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77</v>
      </c>
      <c r="D172" s="305">
        <v>3</v>
      </c>
      <c r="E172" s="185">
        <v>61</v>
      </c>
      <c r="F172" s="185">
        <v>0</v>
      </c>
      <c r="G172" s="185">
        <v>6</v>
      </c>
      <c r="H172" s="185">
        <v>2</v>
      </c>
      <c r="I172" s="185">
        <v>1</v>
      </c>
      <c r="J172" s="185">
        <v>0</v>
      </c>
      <c r="K172" s="185">
        <v>0</v>
      </c>
      <c r="L172" s="185">
        <v>3</v>
      </c>
      <c r="M172" s="185">
        <v>1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56</v>
      </c>
      <c r="D173" s="305">
        <v>1</v>
      </c>
      <c r="E173" s="185">
        <v>46</v>
      </c>
      <c r="F173" s="185">
        <v>0</v>
      </c>
      <c r="G173" s="185">
        <v>4</v>
      </c>
      <c r="H173" s="185">
        <v>2</v>
      </c>
      <c r="I173" s="185">
        <v>0</v>
      </c>
      <c r="J173" s="185">
        <v>0</v>
      </c>
      <c r="K173" s="185">
        <v>0</v>
      </c>
      <c r="L173" s="185">
        <v>2</v>
      </c>
      <c r="M173" s="185">
        <v>1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128</v>
      </c>
      <c r="D174" s="305">
        <v>3</v>
      </c>
      <c r="E174" s="185">
        <v>109</v>
      </c>
      <c r="F174" s="185">
        <v>0</v>
      </c>
      <c r="G174" s="185">
        <v>10</v>
      </c>
      <c r="H174" s="185">
        <v>2</v>
      </c>
      <c r="I174" s="185">
        <v>0</v>
      </c>
      <c r="J174" s="185">
        <v>0</v>
      </c>
      <c r="K174" s="185">
        <v>2</v>
      </c>
      <c r="L174" s="185">
        <v>2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143</v>
      </c>
      <c r="D175" s="305">
        <v>3</v>
      </c>
      <c r="E175" s="185">
        <v>123</v>
      </c>
      <c r="F175" s="185">
        <v>0</v>
      </c>
      <c r="G175" s="185">
        <v>15</v>
      </c>
      <c r="H175" s="185">
        <v>2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200</v>
      </c>
      <c r="D176" s="305">
        <v>6</v>
      </c>
      <c r="E176" s="185">
        <v>151</v>
      </c>
      <c r="F176" s="185">
        <v>3</v>
      </c>
      <c r="G176" s="185">
        <v>28</v>
      </c>
      <c r="H176" s="185">
        <v>3</v>
      </c>
      <c r="I176" s="185">
        <v>4</v>
      </c>
      <c r="J176" s="185">
        <v>0</v>
      </c>
      <c r="K176" s="185">
        <v>1</v>
      </c>
      <c r="L176" s="185">
        <v>1</v>
      </c>
      <c r="M176" s="185">
        <v>3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258</v>
      </c>
      <c r="D177" s="305">
        <v>5</v>
      </c>
      <c r="E177" s="185">
        <v>229</v>
      </c>
      <c r="F177" s="185">
        <v>0</v>
      </c>
      <c r="G177" s="185">
        <v>18</v>
      </c>
      <c r="H177" s="185">
        <v>0</v>
      </c>
      <c r="I177" s="185">
        <v>2</v>
      </c>
      <c r="J177" s="185">
        <v>0</v>
      </c>
      <c r="K177" s="185">
        <v>0</v>
      </c>
      <c r="L177" s="185">
        <v>2</v>
      </c>
      <c r="M177" s="185">
        <v>2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260</v>
      </c>
      <c r="D178" s="305">
        <v>7</v>
      </c>
      <c r="E178" s="185">
        <v>219</v>
      </c>
      <c r="F178" s="185">
        <v>5</v>
      </c>
      <c r="G178" s="185">
        <v>21</v>
      </c>
      <c r="H178" s="185">
        <v>4</v>
      </c>
      <c r="I178" s="185">
        <v>4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241</v>
      </c>
      <c r="D179" s="305">
        <v>8</v>
      </c>
      <c r="E179" s="185">
        <v>210</v>
      </c>
      <c r="F179" s="185">
        <v>2</v>
      </c>
      <c r="G179" s="185">
        <v>10</v>
      </c>
      <c r="H179" s="185">
        <v>4</v>
      </c>
      <c r="I179" s="185">
        <v>3</v>
      </c>
      <c r="J179" s="185">
        <v>1</v>
      </c>
      <c r="K179" s="185">
        <v>0</v>
      </c>
      <c r="L179" s="185">
        <v>2</v>
      </c>
      <c r="M179" s="185">
        <v>1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205</v>
      </c>
      <c r="D180" s="305">
        <v>11</v>
      </c>
      <c r="E180" s="185">
        <v>167</v>
      </c>
      <c r="F180" s="185">
        <v>6</v>
      </c>
      <c r="G180" s="185">
        <v>17</v>
      </c>
      <c r="H180" s="185">
        <v>2</v>
      </c>
      <c r="I180" s="185">
        <v>0</v>
      </c>
      <c r="J180" s="185">
        <v>1</v>
      </c>
      <c r="K180" s="185">
        <v>0</v>
      </c>
      <c r="L180" s="185">
        <v>0</v>
      </c>
      <c r="M180" s="185">
        <v>1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157</v>
      </c>
      <c r="D181" s="305">
        <v>4</v>
      </c>
      <c r="E181" s="185">
        <v>139</v>
      </c>
      <c r="F181" s="185">
        <v>1</v>
      </c>
      <c r="G181" s="185">
        <v>10</v>
      </c>
      <c r="H181" s="185">
        <v>2</v>
      </c>
      <c r="I181" s="185">
        <v>1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191</v>
      </c>
      <c r="D182" s="305">
        <v>15</v>
      </c>
      <c r="E182" s="185">
        <v>152</v>
      </c>
      <c r="F182" s="185">
        <v>4</v>
      </c>
      <c r="G182" s="185">
        <v>13</v>
      </c>
      <c r="H182" s="185">
        <v>1</v>
      </c>
      <c r="I182" s="185">
        <v>1</v>
      </c>
      <c r="J182" s="185">
        <v>0</v>
      </c>
      <c r="K182" s="185">
        <v>0</v>
      </c>
      <c r="L182" s="185">
        <v>0</v>
      </c>
      <c r="M182" s="185">
        <v>3</v>
      </c>
      <c r="N182" s="185">
        <v>2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192</v>
      </c>
      <c r="D183" s="305">
        <v>11</v>
      </c>
      <c r="E183" s="185">
        <v>161</v>
      </c>
      <c r="F183" s="185">
        <v>4</v>
      </c>
      <c r="G183" s="185">
        <v>9</v>
      </c>
      <c r="H183" s="185">
        <v>3</v>
      </c>
      <c r="I183" s="185">
        <v>1</v>
      </c>
      <c r="J183" s="185">
        <v>2</v>
      </c>
      <c r="K183" s="185">
        <v>1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217</v>
      </c>
      <c r="D184" s="305">
        <v>5</v>
      </c>
      <c r="E184" s="185">
        <v>176</v>
      </c>
      <c r="F184" s="185">
        <v>5</v>
      </c>
      <c r="G184" s="185">
        <v>21</v>
      </c>
      <c r="H184" s="185">
        <v>3</v>
      </c>
      <c r="I184" s="185">
        <v>3</v>
      </c>
      <c r="J184" s="185">
        <v>2</v>
      </c>
      <c r="K184" s="185">
        <v>0</v>
      </c>
      <c r="L184" s="185">
        <v>1</v>
      </c>
      <c r="M184" s="185">
        <v>1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199</v>
      </c>
      <c r="D185" s="305">
        <v>6</v>
      </c>
      <c r="E185" s="185">
        <v>164</v>
      </c>
      <c r="F185" s="185">
        <v>5</v>
      </c>
      <c r="G185" s="185">
        <v>16</v>
      </c>
      <c r="H185" s="185">
        <v>2</v>
      </c>
      <c r="I185" s="185">
        <v>2</v>
      </c>
      <c r="J185" s="185">
        <v>0</v>
      </c>
      <c r="K185" s="185">
        <v>0</v>
      </c>
      <c r="L185" s="185">
        <v>0</v>
      </c>
      <c r="M185" s="185">
        <v>3</v>
      </c>
      <c r="N185" s="185">
        <v>0</v>
      </c>
      <c r="O185" s="306">
        <v>1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244</v>
      </c>
      <c r="D186" s="305">
        <v>6</v>
      </c>
      <c r="E186" s="185">
        <v>205</v>
      </c>
      <c r="F186" s="185">
        <v>3</v>
      </c>
      <c r="G186" s="185">
        <v>20</v>
      </c>
      <c r="H186" s="185">
        <v>4</v>
      </c>
      <c r="I186" s="185">
        <v>0</v>
      </c>
      <c r="J186" s="185">
        <v>0</v>
      </c>
      <c r="K186" s="185">
        <v>4</v>
      </c>
      <c r="L186" s="185">
        <v>0</v>
      </c>
      <c r="M186" s="185">
        <v>2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226</v>
      </c>
      <c r="D187" s="305">
        <v>9</v>
      </c>
      <c r="E187" s="185">
        <v>193</v>
      </c>
      <c r="F187" s="185">
        <v>0</v>
      </c>
      <c r="G187" s="185">
        <v>15</v>
      </c>
      <c r="H187" s="185">
        <v>2</v>
      </c>
      <c r="I187" s="185">
        <v>3</v>
      </c>
      <c r="J187" s="185">
        <v>1</v>
      </c>
      <c r="K187" s="185">
        <v>1</v>
      </c>
      <c r="L187" s="185">
        <v>2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213</v>
      </c>
      <c r="D188" s="305">
        <v>9</v>
      </c>
      <c r="E188" s="185">
        <v>175</v>
      </c>
      <c r="F188" s="185">
        <v>2</v>
      </c>
      <c r="G188" s="185">
        <v>19</v>
      </c>
      <c r="H188" s="185">
        <v>3</v>
      </c>
      <c r="I188" s="185">
        <v>0</v>
      </c>
      <c r="J188" s="185">
        <v>1</v>
      </c>
      <c r="K188" s="185">
        <v>0</v>
      </c>
      <c r="L188" s="185">
        <v>4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208</v>
      </c>
      <c r="D189" s="305">
        <v>5</v>
      </c>
      <c r="E189" s="185">
        <v>168</v>
      </c>
      <c r="F189" s="185">
        <v>2</v>
      </c>
      <c r="G189" s="185">
        <v>29</v>
      </c>
      <c r="H189" s="185">
        <v>0</v>
      </c>
      <c r="I189" s="185">
        <v>0</v>
      </c>
      <c r="J189" s="185">
        <v>0</v>
      </c>
      <c r="K189" s="185">
        <v>0</v>
      </c>
      <c r="L189" s="185">
        <v>1</v>
      </c>
      <c r="M189" s="185">
        <v>3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212</v>
      </c>
      <c r="D190" s="305">
        <v>5</v>
      </c>
      <c r="E190" s="185">
        <v>188</v>
      </c>
      <c r="F190" s="185">
        <v>2</v>
      </c>
      <c r="G190" s="185">
        <v>15</v>
      </c>
      <c r="H190" s="185">
        <v>0</v>
      </c>
      <c r="I190" s="185">
        <v>1</v>
      </c>
      <c r="J190" s="185">
        <v>1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190</v>
      </c>
      <c r="D191" s="305">
        <v>1</v>
      </c>
      <c r="E191" s="185">
        <v>157</v>
      </c>
      <c r="F191" s="185">
        <v>0</v>
      </c>
      <c r="G191" s="185">
        <v>25</v>
      </c>
      <c r="H191" s="185">
        <v>4</v>
      </c>
      <c r="I191" s="185">
        <v>0</v>
      </c>
      <c r="J191" s="185">
        <v>0</v>
      </c>
      <c r="K191" s="185">
        <v>0</v>
      </c>
      <c r="L191" s="185">
        <v>1</v>
      </c>
      <c r="M191" s="185">
        <v>2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209</v>
      </c>
      <c r="D192" s="305">
        <v>9</v>
      </c>
      <c r="E192" s="185">
        <v>178</v>
      </c>
      <c r="F192" s="185">
        <v>0</v>
      </c>
      <c r="G192" s="185">
        <v>15</v>
      </c>
      <c r="H192" s="185">
        <v>2</v>
      </c>
      <c r="I192" s="185">
        <v>1</v>
      </c>
      <c r="J192" s="185">
        <v>1</v>
      </c>
      <c r="K192" s="185">
        <v>1</v>
      </c>
      <c r="L192" s="185">
        <v>2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214</v>
      </c>
      <c r="D193" s="305">
        <v>1</v>
      </c>
      <c r="E193" s="185">
        <v>188</v>
      </c>
      <c r="F193" s="185">
        <v>0</v>
      </c>
      <c r="G193" s="185">
        <v>16</v>
      </c>
      <c r="H193" s="185">
        <v>3</v>
      </c>
      <c r="I193" s="185">
        <v>1</v>
      </c>
      <c r="J193" s="185">
        <v>1</v>
      </c>
      <c r="K193" s="185">
        <v>2</v>
      </c>
      <c r="L193" s="185">
        <v>0</v>
      </c>
      <c r="M193" s="185">
        <v>2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205</v>
      </c>
      <c r="D194" s="305">
        <v>4</v>
      </c>
      <c r="E194" s="185">
        <v>180</v>
      </c>
      <c r="F194" s="185">
        <v>1</v>
      </c>
      <c r="G194" s="185">
        <v>15</v>
      </c>
      <c r="H194" s="185">
        <v>2</v>
      </c>
      <c r="I194" s="185">
        <v>1</v>
      </c>
      <c r="J194" s="185">
        <v>1</v>
      </c>
      <c r="K194" s="185">
        <v>0</v>
      </c>
      <c r="L194" s="185">
        <v>0</v>
      </c>
      <c r="M194" s="185">
        <v>1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189</v>
      </c>
      <c r="D195" s="305">
        <v>5</v>
      </c>
      <c r="E195" s="185">
        <v>163</v>
      </c>
      <c r="F195" s="185">
        <v>0</v>
      </c>
      <c r="G195" s="185">
        <v>13</v>
      </c>
      <c r="H195" s="185">
        <v>3</v>
      </c>
      <c r="I195" s="185">
        <v>1</v>
      </c>
      <c r="J195" s="185">
        <v>1</v>
      </c>
      <c r="K195" s="185">
        <v>0</v>
      </c>
      <c r="L195" s="185">
        <v>2</v>
      </c>
      <c r="M195" s="185">
        <v>1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224</v>
      </c>
      <c r="D196" s="305">
        <v>2</v>
      </c>
      <c r="E196" s="185">
        <v>196</v>
      </c>
      <c r="F196" s="185">
        <v>1</v>
      </c>
      <c r="G196" s="185">
        <v>19</v>
      </c>
      <c r="H196" s="185">
        <v>2</v>
      </c>
      <c r="I196" s="185">
        <v>1</v>
      </c>
      <c r="J196" s="185">
        <v>0</v>
      </c>
      <c r="K196" s="185">
        <v>0</v>
      </c>
      <c r="L196" s="185">
        <v>2</v>
      </c>
      <c r="M196" s="185">
        <v>1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225</v>
      </c>
      <c r="D197" s="305">
        <v>1</v>
      </c>
      <c r="E197" s="185">
        <v>193</v>
      </c>
      <c r="F197" s="185">
        <v>0</v>
      </c>
      <c r="G197" s="185">
        <v>25</v>
      </c>
      <c r="H197" s="185">
        <v>2</v>
      </c>
      <c r="I197" s="185">
        <v>0</v>
      </c>
      <c r="J197" s="185">
        <v>0</v>
      </c>
      <c r="K197" s="185">
        <v>0</v>
      </c>
      <c r="L197" s="185">
        <v>1</v>
      </c>
      <c r="M197" s="185">
        <v>3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218</v>
      </c>
      <c r="D198" s="305">
        <v>1</v>
      </c>
      <c r="E198" s="185">
        <v>181</v>
      </c>
      <c r="F198" s="185">
        <v>4</v>
      </c>
      <c r="G198" s="185">
        <v>22</v>
      </c>
      <c r="H198" s="185">
        <v>4</v>
      </c>
      <c r="I198" s="185">
        <v>3</v>
      </c>
      <c r="J198" s="185">
        <v>1</v>
      </c>
      <c r="K198" s="185">
        <v>0</v>
      </c>
      <c r="L198" s="185">
        <v>0</v>
      </c>
      <c r="M198" s="185">
        <v>2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216</v>
      </c>
      <c r="D199" s="305">
        <v>4</v>
      </c>
      <c r="E199" s="185">
        <v>191</v>
      </c>
      <c r="F199" s="185">
        <v>0</v>
      </c>
      <c r="G199" s="185">
        <v>16</v>
      </c>
      <c r="H199" s="185">
        <v>0</v>
      </c>
      <c r="I199" s="185">
        <v>0</v>
      </c>
      <c r="J199" s="185">
        <v>0</v>
      </c>
      <c r="K199" s="185">
        <v>1</v>
      </c>
      <c r="L199" s="185">
        <v>2</v>
      </c>
      <c r="M199" s="185">
        <v>2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226</v>
      </c>
      <c r="D200" s="305">
        <v>2</v>
      </c>
      <c r="E200" s="185">
        <v>197</v>
      </c>
      <c r="F200" s="185">
        <v>0</v>
      </c>
      <c r="G200" s="185">
        <v>19</v>
      </c>
      <c r="H200" s="185">
        <v>3</v>
      </c>
      <c r="I200" s="185">
        <v>2</v>
      </c>
      <c r="J200" s="185">
        <v>0</v>
      </c>
      <c r="K200" s="185">
        <v>0</v>
      </c>
      <c r="L200" s="185">
        <v>1</v>
      </c>
      <c r="M200" s="185">
        <v>2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202</v>
      </c>
      <c r="D201" s="305">
        <v>3</v>
      </c>
      <c r="E201" s="185">
        <v>166</v>
      </c>
      <c r="F201" s="185">
        <v>1</v>
      </c>
      <c r="G201" s="185">
        <v>25</v>
      </c>
      <c r="H201" s="185">
        <v>1</v>
      </c>
      <c r="I201" s="185">
        <v>1</v>
      </c>
      <c r="J201" s="185">
        <v>0</v>
      </c>
      <c r="K201" s="185">
        <v>1</v>
      </c>
      <c r="L201" s="185">
        <v>1</v>
      </c>
      <c r="M201" s="185">
        <v>3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187</v>
      </c>
      <c r="D202" s="305">
        <v>3</v>
      </c>
      <c r="E202" s="185">
        <v>152</v>
      </c>
      <c r="F202" s="185">
        <v>1</v>
      </c>
      <c r="G202" s="185">
        <v>21</v>
      </c>
      <c r="H202" s="185">
        <v>3</v>
      </c>
      <c r="I202" s="185">
        <v>1</v>
      </c>
      <c r="J202" s="185">
        <v>0</v>
      </c>
      <c r="K202" s="185">
        <v>1</v>
      </c>
      <c r="L202" s="185">
        <v>3</v>
      </c>
      <c r="M202" s="185">
        <v>2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203</v>
      </c>
      <c r="D203" s="305">
        <v>2</v>
      </c>
      <c r="E203" s="185">
        <v>173</v>
      </c>
      <c r="F203" s="185">
        <v>0</v>
      </c>
      <c r="G203" s="185">
        <v>22</v>
      </c>
      <c r="H203" s="185">
        <v>3</v>
      </c>
      <c r="I203" s="185">
        <v>0</v>
      </c>
      <c r="J203" s="185">
        <v>1</v>
      </c>
      <c r="K203" s="185">
        <v>0</v>
      </c>
      <c r="L203" s="185">
        <v>2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224</v>
      </c>
      <c r="D204" s="305">
        <v>2</v>
      </c>
      <c r="E204" s="185">
        <v>189</v>
      </c>
      <c r="F204" s="185">
        <v>0</v>
      </c>
      <c r="G204" s="185">
        <v>27</v>
      </c>
      <c r="H204" s="185">
        <v>1</v>
      </c>
      <c r="I204" s="185">
        <v>1</v>
      </c>
      <c r="J204" s="185">
        <v>1</v>
      </c>
      <c r="K204" s="185">
        <v>2</v>
      </c>
      <c r="L204" s="185">
        <v>1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214</v>
      </c>
      <c r="D205" s="305">
        <v>1</v>
      </c>
      <c r="E205" s="185">
        <v>185</v>
      </c>
      <c r="F205" s="185">
        <v>1</v>
      </c>
      <c r="G205" s="185">
        <v>24</v>
      </c>
      <c r="H205" s="185">
        <v>0</v>
      </c>
      <c r="I205" s="185">
        <v>0</v>
      </c>
      <c r="J205" s="185">
        <v>0</v>
      </c>
      <c r="K205" s="185">
        <v>1</v>
      </c>
      <c r="L205" s="185">
        <v>1</v>
      </c>
      <c r="M205" s="185">
        <v>1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202</v>
      </c>
      <c r="D206" s="305">
        <v>2</v>
      </c>
      <c r="E206" s="185">
        <v>167</v>
      </c>
      <c r="F206" s="185">
        <v>1</v>
      </c>
      <c r="G206" s="185">
        <v>25</v>
      </c>
      <c r="H206" s="185">
        <v>2</v>
      </c>
      <c r="I206" s="185">
        <v>2</v>
      </c>
      <c r="J206" s="185">
        <v>2</v>
      </c>
      <c r="K206" s="185">
        <v>1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210</v>
      </c>
      <c r="D207" s="305">
        <v>3</v>
      </c>
      <c r="E207" s="185">
        <v>187</v>
      </c>
      <c r="F207" s="185">
        <v>1</v>
      </c>
      <c r="G207" s="185">
        <v>17</v>
      </c>
      <c r="H207" s="185">
        <v>0</v>
      </c>
      <c r="I207" s="185">
        <v>1</v>
      </c>
      <c r="J207" s="185">
        <v>0</v>
      </c>
      <c r="K207" s="185">
        <v>1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207</v>
      </c>
      <c r="D208" s="305">
        <v>2</v>
      </c>
      <c r="E208" s="185">
        <v>175</v>
      </c>
      <c r="F208" s="185">
        <v>1</v>
      </c>
      <c r="G208" s="185">
        <v>17</v>
      </c>
      <c r="H208" s="185">
        <v>4</v>
      </c>
      <c r="I208" s="185">
        <v>0</v>
      </c>
      <c r="J208" s="185">
        <v>1</v>
      </c>
      <c r="K208" s="185">
        <v>2</v>
      </c>
      <c r="L208" s="185">
        <v>4</v>
      </c>
      <c r="M208" s="185">
        <v>1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202</v>
      </c>
      <c r="D209" s="305">
        <v>2</v>
      </c>
      <c r="E209" s="185">
        <v>163</v>
      </c>
      <c r="F209" s="185">
        <v>0</v>
      </c>
      <c r="G209" s="185">
        <v>28</v>
      </c>
      <c r="H209" s="185">
        <v>1</v>
      </c>
      <c r="I209" s="185">
        <v>2</v>
      </c>
      <c r="J209" s="185">
        <v>0</v>
      </c>
      <c r="K209" s="185">
        <v>1</v>
      </c>
      <c r="L209" s="185">
        <v>2</v>
      </c>
      <c r="M209" s="185">
        <v>3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220</v>
      </c>
      <c r="D210" s="305">
        <v>2</v>
      </c>
      <c r="E210" s="185">
        <v>194</v>
      </c>
      <c r="F210" s="185">
        <v>2</v>
      </c>
      <c r="G210" s="185">
        <v>13</v>
      </c>
      <c r="H210" s="185">
        <v>3</v>
      </c>
      <c r="I210" s="185">
        <v>1</v>
      </c>
      <c r="J210" s="185">
        <v>2</v>
      </c>
      <c r="K210" s="185">
        <v>1</v>
      </c>
      <c r="L210" s="185">
        <v>1</v>
      </c>
      <c r="M210" s="185">
        <v>0</v>
      </c>
      <c r="N210" s="185">
        <v>1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213</v>
      </c>
      <c r="D211" s="305">
        <v>2</v>
      </c>
      <c r="E211" s="185">
        <v>186</v>
      </c>
      <c r="F211" s="185">
        <v>1</v>
      </c>
      <c r="G211" s="185">
        <v>22</v>
      </c>
      <c r="H211" s="185">
        <v>1</v>
      </c>
      <c r="I211" s="185">
        <v>0</v>
      </c>
      <c r="J211" s="185">
        <v>0</v>
      </c>
      <c r="K211" s="185">
        <v>0</v>
      </c>
      <c r="L211" s="185">
        <v>1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225</v>
      </c>
      <c r="D212" s="305">
        <v>1</v>
      </c>
      <c r="E212" s="185">
        <v>201</v>
      </c>
      <c r="F212" s="185">
        <v>1</v>
      </c>
      <c r="G212" s="185">
        <v>16</v>
      </c>
      <c r="H212" s="185">
        <v>1</v>
      </c>
      <c r="I212" s="185">
        <v>1</v>
      </c>
      <c r="J212" s="185">
        <v>1</v>
      </c>
      <c r="K212" s="185">
        <v>1</v>
      </c>
      <c r="L212" s="185">
        <v>0</v>
      </c>
      <c r="M212" s="185">
        <v>1</v>
      </c>
      <c r="N212" s="185">
        <v>1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228</v>
      </c>
      <c r="D213" s="305">
        <v>7</v>
      </c>
      <c r="E213" s="185">
        <v>192</v>
      </c>
      <c r="F213" s="185">
        <v>3</v>
      </c>
      <c r="G213" s="185">
        <v>19</v>
      </c>
      <c r="H213" s="185">
        <v>1</v>
      </c>
      <c r="I213" s="185">
        <v>3</v>
      </c>
      <c r="J213" s="185">
        <v>0</v>
      </c>
      <c r="K213" s="185">
        <v>0</v>
      </c>
      <c r="L213" s="185">
        <v>2</v>
      </c>
      <c r="M213" s="185">
        <v>1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226</v>
      </c>
      <c r="D214" s="305">
        <v>2</v>
      </c>
      <c r="E214" s="185">
        <v>199</v>
      </c>
      <c r="F214" s="185">
        <v>2</v>
      </c>
      <c r="G214" s="185">
        <v>22</v>
      </c>
      <c r="H214" s="185">
        <v>0</v>
      </c>
      <c r="I214" s="185">
        <v>0</v>
      </c>
      <c r="J214" s="185">
        <v>1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191</v>
      </c>
      <c r="D215" s="305">
        <v>3</v>
      </c>
      <c r="E215" s="185">
        <v>173</v>
      </c>
      <c r="F215" s="185">
        <v>0</v>
      </c>
      <c r="G215" s="185">
        <v>9</v>
      </c>
      <c r="H215" s="185">
        <v>1</v>
      </c>
      <c r="I215" s="185">
        <v>2</v>
      </c>
      <c r="J215" s="185">
        <v>2</v>
      </c>
      <c r="K215" s="185">
        <v>0</v>
      </c>
      <c r="L215" s="185">
        <v>0</v>
      </c>
      <c r="M215" s="185">
        <v>1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210</v>
      </c>
      <c r="D216" s="305">
        <v>6</v>
      </c>
      <c r="E216" s="185">
        <v>185</v>
      </c>
      <c r="F216" s="185">
        <v>0</v>
      </c>
      <c r="G216" s="185">
        <v>16</v>
      </c>
      <c r="H216" s="185">
        <v>2</v>
      </c>
      <c r="I216" s="185">
        <v>0</v>
      </c>
      <c r="J216" s="185">
        <v>0</v>
      </c>
      <c r="K216" s="185">
        <v>0</v>
      </c>
      <c r="L216" s="185">
        <v>1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220</v>
      </c>
      <c r="D217" s="305">
        <v>8</v>
      </c>
      <c r="E217" s="185">
        <v>191</v>
      </c>
      <c r="F217" s="185">
        <v>2</v>
      </c>
      <c r="G217" s="185">
        <v>15</v>
      </c>
      <c r="H217" s="185">
        <v>2</v>
      </c>
      <c r="I217" s="185">
        <v>0</v>
      </c>
      <c r="J217" s="185">
        <v>2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204</v>
      </c>
      <c r="D218" s="305">
        <v>6</v>
      </c>
      <c r="E218" s="185">
        <v>184</v>
      </c>
      <c r="F218" s="185">
        <v>1</v>
      </c>
      <c r="G218" s="185">
        <v>11</v>
      </c>
      <c r="H218" s="185">
        <v>0</v>
      </c>
      <c r="I218" s="185">
        <v>1</v>
      </c>
      <c r="J218" s="185">
        <v>0</v>
      </c>
      <c r="K218" s="185">
        <v>0</v>
      </c>
      <c r="L218" s="185">
        <v>1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200</v>
      </c>
      <c r="D219" s="305">
        <v>2</v>
      </c>
      <c r="E219" s="185">
        <v>185</v>
      </c>
      <c r="F219" s="185">
        <v>0</v>
      </c>
      <c r="G219" s="185">
        <v>7</v>
      </c>
      <c r="H219" s="185">
        <v>1</v>
      </c>
      <c r="I219" s="185">
        <v>2</v>
      </c>
      <c r="J219" s="185">
        <v>1</v>
      </c>
      <c r="K219" s="185">
        <v>0</v>
      </c>
      <c r="L219" s="185">
        <v>0</v>
      </c>
      <c r="M219" s="185">
        <v>1</v>
      </c>
      <c r="N219" s="185">
        <v>0</v>
      </c>
      <c r="O219" s="306">
        <v>1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204</v>
      </c>
      <c r="D220" s="305">
        <v>3</v>
      </c>
      <c r="E220" s="185">
        <v>186</v>
      </c>
      <c r="F220" s="185">
        <v>2</v>
      </c>
      <c r="G220" s="185">
        <v>13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211</v>
      </c>
      <c r="D221" s="305">
        <v>2</v>
      </c>
      <c r="E221" s="185">
        <v>197</v>
      </c>
      <c r="F221" s="185">
        <v>2</v>
      </c>
      <c r="G221" s="185">
        <v>8</v>
      </c>
      <c r="H221" s="185">
        <v>1</v>
      </c>
      <c r="I221" s="185">
        <v>0</v>
      </c>
      <c r="J221" s="185">
        <v>1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228</v>
      </c>
      <c r="D222" s="305">
        <v>2</v>
      </c>
      <c r="E222" s="185">
        <v>212</v>
      </c>
      <c r="F222" s="185">
        <v>2</v>
      </c>
      <c r="G222" s="185">
        <v>8</v>
      </c>
      <c r="H222" s="185">
        <v>2</v>
      </c>
      <c r="I222" s="185">
        <v>0</v>
      </c>
      <c r="J222" s="185">
        <v>1</v>
      </c>
      <c r="K222" s="185">
        <v>0</v>
      </c>
      <c r="L222" s="185">
        <v>0</v>
      </c>
      <c r="M222" s="185">
        <v>1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231</v>
      </c>
      <c r="D223" s="305">
        <v>6</v>
      </c>
      <c r="E223" s="185">
        <v>213</v>
      </c>
      <c r="F223" s="185">
        <v>0</v>
      </c>
      <c r="G223" s="185">
        <v>11</v>
      </c>
      <c r="H223" s="185">
        <v>0</v>
      </c>
      <c r="I223" s="185">
        <v>1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183</v>
      </c>
      <c r="D224" s="305">
        <v>1</v>
      </c>
      <c r="E224" s="185">
        <v>165</v>
      </c>
      <c r="F224" s="185">
        <v>0</v>
      </c>
      <c r="G224" s="185">
        <v>15</v>
      </c>
      <c r="H224" s="185">
        <v>1</v>
      </c>
      <c r="I224" s="185">
        <v>0</v>
      </c>
      <c r="J224" s="185">
        <v>1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195</v>
      </c>
      <c r="D225" s="305">
        <v>1</v>
      </c>
      <c r="E225" s="185">
        <v>183</v>
      </c>
      <c r="F225" s="185">
        <v>0</v>
      </c>
      <c r="G225" s="185">
        <v>9</v>
      </c>
      <c r="H225" s="185">
        <v>0</v>
      </c>
      <c r="I225" s="185">
        <v>1</v>
      </c>
      <c r="J225" s="185">
        <v>0</v>
      </c>
      <c r="K225" s="185">
        <v>0</v>
      </c>
      <c r="L225" s="185">
        <v>0</v>
      </c>
      <c r="M225" s="185">
        <v>1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194</v>
      </c>
      <c r="D226" s="305">
        <v>2</v>
      </c>
      <c r="E226" s="185">
        <v>183</v>
      </c>
      <c r="F226" s="185">
        <v>1</v>
      </c>
      <c r="G226" s="185">
        <v>5</v>
      </c>
      <c r="H226" s="185">
        <v>1</v>
      </c>
      <c r="I226" s="185">
        <v>0</v>
      </c>
      <c r="J226" s="185">
        <v>0</v>
      </c>
      <c r="K226" s="185">
        <v>0</v>
      </c>
      <c r="L226" s="185">
        <v>2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164</v>
      </c>
      <c r="D227" s="305">
        <v>1</v>
      </c>
      <c r="E227" s="185">
        <v>154</v>
      </c>
      <c r="F227" s="185">
        <v>0</v>
      </c>
      <c r="G227" s="185">
        <v>7</v>
      </c>
      <c r="H227" s="185">
        <v>0</v>
      </c>
      <c r="I227" s="185">
        <v>0</v>
      </c>
      <c r="J227" s="185">
        <v>0</v>
      </c>
      <c r="K227" s="185">
        <v>1</v>
      </c>
      <c r="L227" s="185">
        <v>0</v>
      </c>
      <c r="M227" s="185">
        <v>1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121</v>
      </c>
      <c r="D228" s="305">
        <v>1</v>
      </c>
      <c r="E228" s="185">
        <v>110</v>
      </c>
      <c r="F228" s="185">
        <v>0</v>
      </c>
      <c r="G228" s="185">
        <v>9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1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112</v>
      </c>
      <c r="D229" s="305">
        <v>3</v>
      </c>
      <c r="E229" s="185">
        <v>101</v>
      </c>
      <c r="F229" s="185">
        <v>0</v>
      </c>
      <c r="G229" s="185">
        <v>7</v>
      </c>
      <c r="H229" s="185">
        <v>0</v>
      </c>
      <c r="I229" s="185">
        <v>0</v>
      </c>
      <c r="J229" s="185">
        <v>0</v>
      </c>
      <c r="K229" s="185">
        <v>1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96</v>
      </c>
      <c r="D230" s="305">
        <v>0</v>
      </c>
      <c r="E230" s="185">
        <v>91</v>
      </c>
      <c r="F230" s="185">
        <v>0</v>
      </c>
      <c r="G230" s="185">
        <v>3</v>
      </c>
      <c r="H230" s="185">
        <v>1</v>
      </c>
      <c r="I230" s="185">
        <v>0</v>
      </c>
      <c r="J230" s="185">
        <v>0</v>
      </c>
      <c r="K230" s="185">
        <v>0</v>
      </c>
      <c r="L230" s="185">
        <v>0</v>
      </c>
      <c r="M230" s="185">
        <v>1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73</v>
      </c>
      <c r="D231" s="305">
        <v>1</v>
      </c>
      <c r="E231" s="185">
        <v>67</v>
      </c>
      <c r="F231" s="185">
        <v>0</v>
      </c>
      <c r="G231" s="185">
        <v>3</v>
      </c>
      <c r="H231" s="185">
        <v>0</v>
      </c>
      <c r="I231" s="185">
        <v>1</v>
      </c>
      <c r="J231" s="185">
        <v>0</v>
      </c>
      <c r="K231" s="185">
        <v>1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81</v>
      </c>
      <c r="D232" s="305">
        <v>3</v>
      </c>
      <c r="E232" s="185">
        <v>75</v>
      </c>
      <c r="F232" s="185">
        <v>0</v>
      </c>
      <c r="G232" s="185">
        <v>3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76</v>
      </c>
      <c r="D233" s="305">
        <v>2</v>
      </c>
      <c r="E233" s="185">
        <v>67</v>
      </c>
      <c r="F233" s="185">
        <v>1</v>
      </c>
      <c r="G233" s="185">
        <v>3</v>
      </c>
      <c r="H233" s="185">
        <v>1</v>
      </c>
      <c r="I233" s="185">
        <v>1</v>
      </c>
      <c r="J233" s="185">
        <v>0</v>
      </c>
      <c r="K233" s="185">
        <v>0</v>
      </c>
      <c r="L233" s="185">
        <v>1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90</v>
      </c>
      <c r="D234" s="305">
        <v>4</v>
      </c>
      <c r="E234" s="185">
        <v>83</v>
      </c>
      <c r="F234" s="185">
        <v>0</v>
      </c>
      <c r="G234" s="185">
        <v>3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78</v>
      </c>
      <c r="D235" s="305">
        <v>4</v>
      </c>
      <c r="E235" s="185">
        <v>65</v>
      </c>
      <c r="F235" s="185">
        <v>0</v>
      </c>
      <c r="G235" s="185">
        <v>6</v>
      </c>
      <c r="H235" s="185">
        <v>0</v>
      </c>
      <c r="I235" s="185">
        <v>0</v>
      </c>
      <c r="J235" s="185">
        <v>0</v>
      </c>
      <c r="K235" s="185">
        <v>0</v>
      </c>
      <c r="L235" s="185">
        <v>1</v>
      </c>
      <c r="M235" s="185">
        <v>2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55</v>
      </c>
      <c r="D236" s="305">
        <v>0</v>
      </c>
      <c r="E236" s="185">
        <v>51</v>
      </c>
      <c r="F236" s="185">
        <v>0</v>
      </c>
      <c r="G236" s="185">
        <v>3</v>
      </c>
      <c r="H236" s="185">
        <v>1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68</v>
      </c>
      <c r="D237" s="305">
        <v>1</v>
      </c>
      <c r="E237" s="185">
        <v>61</v>
      </c>
      <c r="F237" s="185">
        <v>0</v>
      </c>
      <c r="G237" s="185">
        <v>3</v>
      </c>
      <c r="H237" s="185">
        <v>0</v>
      </c>
      <c r="I237" s="185">
        <v>2</v>
      </c>
      <c r="J237" s="185">
        <v>0</v>
      </c>
      <c r="K237" s="185">
        <v>0</v>
      </c>
      <c r="L237" s="185">
        <v>1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66</v>
      </c>
      <c r="D238" s="305">
        <v>2</v>
      </c>
      <c r="E238" s="185">
        <v>60</v>
      </c>
      <c r="F238" s="185">
        <v>0</v>
      </c>
      <c r="G238" s="185">
        <v>4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34</v>
      </c>
      <c r="D239" s="305">
        <v>1</v>
      </c>
      <c r="E239" s="185">
        <v>30</v>
      </c>
      <c r="F239" s="185">
        <v>0</v>
      </c>
      <c r="G239" s="185">
        <v>3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47</v>
      </c>
      <c r="D240" s="305">
        <v>0</v>
      </c>
      <c r="E240" s="185">
        <v>41</v>
      </c>
      <c r="F240" s="185">
        <v>0</v>
      </c>
      <c r="G240" s="185">
        <v>2</v>
      </c>
      <c r="H240" s="185">
        <v>1</v>
      </c>
      <c r="I240" s="185">
        <v>0</v>
      </c>
      <c r="J240" s="185">
        <v>0</v>
      </c>
      <c r="K240" s="185">
        <v>1</v>
      </c>
      <c r="L240" s="185">
        <v>1</v>
      </c>
      <c r="M240" s="185">
        <v>1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38</v>
      </c>
      <c r="D241" s="305">
        <v>0</v>
      </c>
      <c r="E241" s="185">
        <v>32</v>
      </c>
      <c r="F241" s="185">
        <v>0</v>
      </c>
      <c r="G241" s="185">
        <v>5</v>
      </c>
      <c r="H241" s="185">
        <v>0</v>
      </c>
      <c r="I241" s="185">
        <v>1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23</v>
      </c>
      <c r="D242" s="305">
        <v>0</v>
      </c>
      <c r="E242" s="185">
        <v>20</v>
      </c>
      <c r="F242" s="185">
        <v>0</v>
      </c>
      <c r="G242" s="185">
        <v>2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1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17</v>
      </c>
      <c r="D243" s="305">
        <v>0</v>
      </c>
      <c r="E243" s="185">
        <v>14</v>
      </c>
      <c r="F243" s="185">
        <v>0</v>
      </c>
      <c r="G243" s="185">
        <v>2</v>
      </c>
      <c r="H243" s="185">
        <v>0</v>
      </c>
      <c r="I243" s="185">
        <v>0</v>
      </c>
      <c r="J243" s="185">
        <v>0</v>
      </c>
      <c r="K243" s="185">
        <v>0</v>
      </c>
      <c r="L243" s="185">
        <v>1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23</v>
      </c>
      <c r="D244" s="307">
        <v>0</v>
      </c>
      <c r="E244" s="308">
        <v>18</v>
      </c>
      <c r="F244" s="308">
        <v>0</v>
      </c>
      <c r="G244" s="308">
        <v>4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1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10184</v>
      </c>
      <c r="D245" s="400">
        <v>209</v>
      </c>
      <c r="E245" s="400">
        <v>8790</v>
      </c>
      <c r="F245" s="400">
        <v>71</v>
      </c>
      <c r="G245" s="400">
        <v>829</v>
      </c>
      <c r="H245" s="400">
        <v>86</v>
      </c>
      <c r="I245" s="400">
        <v>50</v>
      </c>
      <c r="J245" s="400">
        <v>31</v>
      </c>
      <c r="K245" s="400">
        <v>22</v>
      </c>
      <c r="L245" s="400">
        <v>43</v>
      </c>
      <c r="M245" s="400">
        <v>47</v>
      </c>
      <c r="N245" s="400">
        <v>4</v>
      </c>
      <c r="O245" s="401">
        <v>2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12046</v>
      </c>
      <c r="D246" s="405">
        <v>244</v>
      </c>
      <c r="E246" s="405">
        <v>10449</v>
      </c>
      <c r="F246" s="405">
        <v>76</v>
      </c>
      <c r="G246" s="405">
        <v>947</v>
      </c>
      <c r="H246" s="405">
        <v>99</v>
      </c>
      <c r="I246" s="405">
        <v>57</v>
      </c>
      <c r="J246" s="405">
        <v>31</v>
      </c>
      <c r="K246" s="405">
        <v>28</v>
      </c>
      <c r="L246" s="405">
        <v>52</v>
      </c>
      <c r="M246" s="405">
        <v>57</v>
      </c>
      <c r="N246" s="405">
        <v>4</v>
      </c>
      <c r="O246" s="406">
        <v>2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12362</v>
      </c>
      <c r="D247" s="410">
        <v>248</v>
      </c>
      <c r="E247" s="410">
        <v>10725</v>
      </c>
      <c r="F247" s="410">
        <v>76</v>
      </c>
      <c r="G247" s="410">
        <v>972</v>
      </c>
      <c r="H247" s="410">
        <v>100</v>
      </c>
      <c r="I247" s="410">
        <v>60</v>
      </c>
      <c r="J247" s="410">
        <v>31</v>
      </c>
      <c r="K247" s="410">
        <v>29</v>
      </c>
      <c r="L247" s="410">
        <v>55</v>
      </c>
      <c r="M247" s="410">
        <v>60</v>
      </c>
      <c r="N247" s="410">
        <v>4</v>
      </c>
      <c r="O247" s="411">
        <v>2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12815</v>
      </c>
      <c r="D248" s="415">
        <v>259</v>
      </c>
      <c r="E248" s="415">
        <v>11054</v>
      </c>
      <c r="F248" s="415">
        <v>76</v>
      </c>
      <c r="G248" s="415">
        <v>1033</v>
      </c>
      <c r="H248" s="415">
        <v>120</v>
      </c>
      <c r="I248" s="415">
        <v>61</v>
      </c>
      <c r="J248" s="415">
        <v>32</v>
      </c>
      <c r="K248" s="415">
        <v>31</v>
      </c>
      <c r="L248" s="415">
        <v>66</v>
      </c>
      <c r="M248" s="415">
        <v>77</v>
      </c>
      <c r="N248" s="415">
        <v>4</v>
      </c>
      <c r="O248" s="416">
        <v>2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16</v>
      </c>
      <c r="D251" s="303">
        <v>0</v>
      </c>
      <c r="E251" s="182">
        <v>13</v>
      </c>
      <c r="F251" s="182">
        <v>0</v>
      </c>
      <c r="G251" s="182">
        <v>0</v>
      </c>
      <c r="H251" s="182">
        <v>1</v>
      </c>
      <c r="I251" s="182">
        <v>0</v>
      </c>
      <c r="J251" s="182">
        <v>0</v>
      </c>
      <c r="K251" s="182">
        <v>0</v>
      </c>
      <c r="L251" s="182">
        <v>0</v>
      </c>
      <c r="M251" s="182">
        <v>2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19</v>
      </c>
      <c r="D252" s="305">
        <v>1</v>
      </c>
      <c r="E252" s="185">
        <v>12</v>
      </c>
      <c r="F252" s="185">
        <v>0</v>
      </c>
      <c r="G252" s="185">
        <v>3</v>
      </c>
      <c r="H252" s="185">
        <v>0</v>
      </c>
      <c r="I252" s="185">
        <v>0</v>
      </c>
      <c r="J252" s="185">
        <v>0</v>
      </c>
      <c r="K252" s="185">
        <v>0</v>
      </c>
      <c r="L252" s="185">
        <v>2</v>
      </c>
      <c r="M252" s="185">
        <v>1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12</v>
      </c>
      <c r="D253" s="305">
        <v>0</v>
      </c>
      <c r="E253" s="185">
        <v>5</v>
      </c>
      <c r="F253" s="185">
        <v>0</v>
      </c>
      <c r="G253" s="185">
        <v>3</v>
      </c>
      <c r="H253" s="185">
        <v>0</v>
      </c>
      <c r="I253" s="185">
        <v>0</v>
      </c>
      <c r="J253" s="185">
        <v>0</v>
      </c>
      <c r="K253" s="185">
        <v>1</v>
      </c>
      <c r="L253" s="185">
        <v>1</v>
      </c>
      <c r="M253" s="185">
        <v>2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18</v>
      </c>
      <c r="D254" s="305">
        <v>0</v>
      </c>
      <c r="E254" s="185">
        <v>13</v>
      </c>
      <c r="F254" s="185">
        <v>0</v>
      </c>
      <c r="G254" s="185">
        <v>5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12</v>
      </c>
      <c r="D255" s="305">
        <v>0</v>
      </c>
      <c r="E255" s="185">
        <v>8</v>
      </c>
      <c r="F255" s="185">
        <v>0</v>
      </c>
      <c r="G255" s="185">
        <v>2</v>
      </c>
      <c r="H255" s="185">
        <v>2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14</v>
      </c>
      <c r="D256" s="305">
        <v>0</v>
      </c>
      <c r="E256" s="185">
        <v>7</v>
      </c>
      <c r="F256" s="185">
        <v>0</v>
      </c>
      <c r="G256" s="185">
        <v>4</v>
      </c>
      <c r="H256" s="185">
        <v>0</v>
      </c>
      <c r="I256" s="185">
        <v>0</v>
      </c>
      <c r="J256" s="185">
        <v>0</v>
      </c>
      <c r="K256" s="185">
        <v>1</v>
      </c>
      <c r="L256" s="185">
        <v>2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7</v>
      </c>
      <c r="D257" s="305">
        <v>0</v>
      </c>
      <c r="E257" s="185">
        <v>4</v>
      </c>
      <c r="F257" s="185">
        <v>0</v>
      </c>
      <c r="G257" s="185">
        <v>2</v>
      </c>
      <c r="H257" s="185">
        <v>1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13</v>
      </c>
      <c r="D258" s="305">
        <v>0</v>
      </c>
      <c r="E258" s="185">
        <v>6</v>
      </c>
      <c r="F258" s="185">
        <v>0</v>
      </c>
      <c r="G258" s="185">
        <v>1</v>
      </c>
      <c r="H258" s="185">
        <v>0</v>
      </c>
      <c r="I258" s="185">
        <v>0</v>
      </c>
      <c r="J258" s="185">
        <v>1</v>
      </c>
      <c r="K258" s="185">
        <v>1</v>
      </c>
      <c r="L258" s="185">
        <v>1</v>
      </c>
      <c r="M258" s="185">
        <v>3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11</v>
      </c>
      <c r="D259" s="305">
        <v>0</v>
      </c>
      <c r="E259" s="185">
        <v>4</v>
      </c>
      <c r="F259" s="185">
        <v>0</v>
      </c>
      <c r="G259" s="185">
        <v>5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2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13</v>
      </c>
      <c r="D260" s="305">
        <v>1</v>
      </c>
      <c r="E260" s="185">
        <v>6</v>
      </c>
      <c r="F260" s="185">
        <v>0</v>
      </c>
      <c r="G260" s="185">
        <v>1</v>
      </c>
      <c r="H260" s="185">
        <v>0</v>
      </c>
      <c r="I260" s="185">
        <v>0</v>
      </c>
      <c r="J260" s="185">
        <v>0</v>
      </c>
      <c r="K260" s="185">
        <v>1</v>
      </c>
      <c r="L260" s="185">
        <v>2</v>
      </c>
      <c r="M260" s="185">
        <v>2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0</v>
      </c>
      <c r="D261" s="305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13</v>
      </c>
      <c r="D262" s="305">
        <v>0</v>
      </c>
      <c r="E262" s="185">
        <v>5</v>
      </c>
      <c r="F262" s="185">
        <v>0</v>
      </c>
      <c r="G262" s="185">
        <v>6</v>
      </c>
      <c r="H262" s="185">
        <v>0</v>
      </c>
      <c r="I262" s="185">
        <v>0</v>
      </c>
      <c r="J262" s="185">
        <v>0</v>
      </c>
      <c r="K262" s="185">
        <v>1</v>
      </c>
      <c r="L262" s="185">
        <v>0</v>
      </c>
      <c r="M262" s="185">
        <v>1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9</v>
      </c>
      <c r="D263" s="305">
        <v>0</v>
      </c>
      <c r="E263" s="185">
        <v>7</v>
      </c>
      <c r="F263" s="185">
        <v>0</v>
      </c>
      <c r="G263" s="185">
        <v>2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10</v>
      </c>
      <c r="D264" s="305">
        <v>0</v>
      </c>
      <c r="E264" s="185">
        <v>8</v>
      </c>
      <c r="F264" s="185">
        <v>0</v>
      </c>
      <c r="G264" s="185">
        <v>0</v>
      </c>
      <c r="H264" s="185">
        <v>1</v>
      </c>
      <c r="I264" s="185">
        <v>0</v>
      </c>
      <c r="J264" s="185">
        <v>0</v>
      </c>
      <c r="K264" s="185">
        <v>0</v>
      </c>
      <c r="L264" s="185">
        <v>0</v>
      </c>
      <c r="M264" s="185">
        <v>1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14</v>
      </c>
      <c r="D265" s="305">
        <v>0</v>
      </c>
      <c r="E265" s="185">
        <v>5</v>
      </c>
      <c r="F265" s="185">
        <v>0</v>
      </c>
      <c r="G265" s="185">
        <v>6</v>
      </c>
      <c r="H265" s="185">
        <v>1</v>
      </c>
      <c r="I265" s="185">
        <v>0</v>
      </c>
      <c r="J265" s="185">
        <v>0</v>
      </c>
      <c r="K265" s="185">
        <v>0</v>
      </c>
      <c r="L265" s="185">
        <v>2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12</v>
      </c>
      <c r="D266" s="305">
        <v>1</v>
      </c>
      <c r="E266" s="185">
        <v>5</v>
      </c>
      <c r="F266" s="185">
        <v>1</v>
      </c>
      <c r="G266" s="185">
        <v>2</v>
      </c>
      <c r="H266" s="185">
        <v>1</v>
      </c>
      <c r="I266" s="185">
        <v>0</v>
      </c>
      <c r="J266" s="185">
        <v>0</v>
      </c>
      <c r="K266" s="185">
        <v>0</v>
      </c>
      <c r="L266" s="185">
        <v>1</v>
      </c>
      <c r="M266" s="185">
        <v>1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7</v>
      </c>
      <c r="D267" s="305">
        <v>0</v>
      </c>
      <c r="E267" s="185">
        <v>6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1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12</v>
      </c>
      <c r="D268" s="305">
        <v>0</v>
      </c>
      <c r="E268" s="185">
        <v>4</v>
      </c>
      <c r="F268" s="185">
        <v>0</v>
      </c>
      <c r="G268" s="185">
        <v>6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2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21</v>
      </c>
      <c r="D269" s="305">
        <v>1</v>
      </c>
      <c r="E269" s="185">
        <v>17</v>
      </c>
      <c r="F269" s="185">
        <v>0</v>
      </c>
      <c r="G269" s="185">
        <v>3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27</v>
      </c>
      <c r="D270" s="305">
        <v>0</v>
      </c>
      <c r="E270" s="185">
        <v>13</v>
      </c>
      <c r="F270" s="185">
        <v>0</v>
      </c>
      <c r="G270" s="185">
        <v>11</v>
      </c>
      <c r="H270" s="185">
        <v>2</v>
      </c>
      <c r="I270" s="185">
        <v>0</v>
      </c>
      <c r="J270" s="185">
        <v>0</v>
      </c>
      <c r="K270" s="185">
        <v>0</v>
      </c>
      <c r="L270" s="185">
        <v>1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25</v>
      </c>
      <c r="D271" s="305">
        <v>1</v>
      </c>
      <c r="E271" s="185">
        <v>15</v>
      </c>
      <c r="F271" s="185">
        <v>0</v>
      </c>
      <c r="G271" s="185">
        <v>5</v>
      </c>
      <c r="H271" s="185">
        <v>0</v>
      </c>
      <c r="I271" s="185">
        <v>1</v>
      </c>
      <c r="J271" s="185">
        <v>0</v>
      </c>
      <c r="K271" s="185">
        <v>2</v>
      </c>
      <c r="L271" s="185">
        <v>1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42</v>
      </c>
      <c r="D272" s="305">
        <v>0</v>
      </c>
      <c r="E272" s="185">
        <v>22</v>
      </c>
      <c r="F272" s="185">
        <v>0</v>
      </c>
      <c r="G272" s="185">
        <v>6</v>
      </c>
      <c r="H272" s="185">
        <v>5</v>
      </c>
      <c r="I272" s="185">
        <v>0</v>
      </c>
      <c r="J272" s="185">
        <v>0</v>
      </c>
      <c r="K272" s="185">
        <v>1</v>
      </c>
      <c r="L272" s="185">
        <v>2</v>
      </c>
      <c r="M272" s="185">
        <v>6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61</v>
      </c>
      <c r="D273" s="305">
        <v>4</v>
      </c>
      <c r="E273" s="185">
        <v>49</v>
      </c>
      <c r="F273" s="185">
        <v>0</v>
      </c>
      <c r="G273" s="185">
        <v>4</v>
      </c>
      <c r="H273" s="185">
        <v>1</v>
      </c>
      <c r="I273" s="185">
        <v>0</v>
      </c>
      <c r="J273" s="185">
        <v>0</v>
      </c>
      <c r="K273" s="185">
        <v>1</v>
      </c>
      <c r="L273" s="185">
        <v>0</v>
      </c>
      <c r="M273" s="185">
        <v>2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81</v>
      </c>
      <c r="D274" s="305">
        <v>3</v>
      </c>
      <c r="E274" s="185">
        <v>51</v>
      </c>
      <c r="F274" s="185">
        <v>0</v>
      </c>
      <c r="G274" s="185">
        <v>21</v>
      </c>
      <c r="H274" s="185">
        <v>2</v>
      </c>
      <c r="I274" s="185">
        <v>0</v>
      </c>
      <c r="J274" s="185">
        <v>0</v>
      </c>
      <c r="K274" s="185">
        <v>0</v>
      </c>
      <c r="L274" s="185">
        <v>2</v>
      </c>
      <c r="M274" s="185">
        <v>2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74</v>
      </c>
      <c r="D275" s="305">
        <v>3</v>
      </c>
      <c r="E275" s="185">
        <v>52</v>
      </c>
      <c r="F275" s="185">
        <v>1</v>
      </c>
      <c r="G275" s="185">
        <v>10</v>
      </c>
      <c r="H275" s="185">
        <v>4</v>
      </c>
      <c r="I275" s="185">
        <v>0</v>
      </c>
      <c r="J275" s="185">
        <v>0</v>
      </c>
      <c r="K275" s="185">
        <v>0</v>
      </c>
      <c r="L275" s="185">
        <v>3</v>
      </c>
      <c r="M275" s="185">
        <v>1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120</v>
      </c>
      <c r="D276" s="305">
        <v>3</v>
      </c>
      <c r="E276" s="185">
        <v>91</v>
      </c>
      <c r="F276" s="185">
        <v>1</v>
      </c>
      <c r="G276" s="185">
        <v>19</v>
      </c>
      <c r="H276" s="185">
        <v>2</v>
      </c>
      <c r="I276" s="185">
        <v>1</v>
      </c>
      <c r="J276" s="185">
        <v>0</v>
      </c>
      <c r="K276" s="185">
        <v>2</v>
      </c>
      <c r="L276" s="185">
        <v>0</v>
      </c>
      <c r="M276" s="185">
        <v>1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158</v>
      </c>
      <c r="D277" s="305">
        <v>7</v>
      </c>
      <c r="E277" s="185">
        <v>121</v>
      </c>
      <c r="F277" s="185">
        <v>0</v>
      </c>
      <c r="G277" s="185">
        <v>26</v>
      </c>
      <c r="H277" s="185">
        <v>0</v>
      </c>
      <c r="I277" s="185">
        <v>2</v>
      </c>
      <c r="J277" s="185">
        <v>0</v>
      </c>
      <c r="K277" s="185">
        <v>0</v>
      </c>
      <c r="L277" s="185">
        <v>0</v>
      </c>
      <c r="M277" s="185">
        <v>2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219</v>
      </c>
      <c r="D278" s="305">
        <v>9</v>
      </c>
      <c r="E278" s="185">
        <v>177</v>
      </c>
      <c r="F278" s="185">
        <v>0</v>
      </c>
      <c r="G278" s="185">
        <v>26</v>
      </c>
      <c r="H278" s="185">
        <v>1</v>
      </c>
      <c r="I278" s="185">
        <v>2</v>
      </c>
      <c r="J278" s="185">
        <v>0</v>
      </c>
      <c r="K278" s="185">
        <v>0</v>
      </c>
      <c r="L278" s="185">
        <v>1</v>
      </c>
      <c r="M278" s="185">
        <v>3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245</v>
      </c>
      <c r="D279" s="305">
        <v>3</v>
      </c>
      <c r="E279" s="185">
        <v>204</v>
      </c>
      <c r="F279" s="185">
        <v>2</v>
      </c>
      <c r="G279" s="185">
        <v>24</v>
      </c>
      <c r="H279" s="185">
        <v>4</v>
      </c>
      <c r="I279" s="185">
        <v>4</v>
      </c>
      <c r="J279" s="185">
        <v>1</v>
      </c>
      <c r="K279" s="185">
        <v>0</v>
      </c>
      <c r="L279" s="185">
        <v>1</v>
      </c>
      <c r="M279" s="185">
        <v>2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266</v>
      </c>
      <c r="D280" s="305">
        <v>8</v>
      </c>
      <c r="E280" s="185">
        <v>223</v>
      </c>
      <c r="F280" s="185">
        <v>4</v>
      </c>
      <c r="G280" s="185">
        <v>21</v>
      </c>
      <c r="H280" s="185">
        <v>0</v>
      </c>
      <c r="I280" s="185">
        <v>4</v>
      </c>
      <c r="J280" s="185">
        <v>1</v>
      </c>
      <c r="K280" s="185">
        <v>1</v>
      </c>
      <c r="L280" s="185">
        <v>0</v>
      </c>
      <c r="M280" s="185">
        <v>3</v>
      </c>
      <c r="N280" s="185">
        <v>1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225</v>
      </c>
      <c r="D281" s="305">
        <v>4</v>
      </c>
      <c r="E281" s="185">
        <v>194</v>
      </c>
      <c r="F281" s="185">
        <v>2</v>
      </c>
      <c r="G281" s="185">
        <v>20</v>
      </c>
      <c r="H281" s="185">
        <v>1</v>
      </c>
      <c r="I281" s="185">
        <v>3</v>
      </c>
      <c r="J281" s="185">
        <v>1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202</v>
      </c>
      <c r="D282" s="305">
        <v>3</v>
      </c>
      <c r="E282" s="185">
        <v>166</v>
      </c>
      <c r="F282" s="185">
        <v>4</v>
      </c>
      <c r="G282" s="185">
        <v>22</v>
      </c>
      <c r="H282" s="185">
        <v>4</v>
      </c>
      <c r="I282" s="185">
        <v>2</v>
      </c>
      <c r="J282" s="185">
        <v>1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170</v>
      </c>
      <c r="D283" s="305">
        <v>12</v>
      </c>
      <c r="E283" s="185">
        <v>141</v>
      </c>
      <c r="F283" s="185">
        <v>1</v>
      </c>
      <c r="G283" s="185">
        <v>10</v>
      </c>
      <c r="H283" s="185">
        <v>1</v>
      </c>
      <c r="I283" s="185">
        <v>1</v>
      </c>
      <c r="J283" s="185">
        <v>1</v>
      </c>
      <c r="K283" s="185">
        <v>2</v>
      </c>
      <c r="L283" s="185">
        <v>0</v>
      </c>
      <c r="M283" s="185">
        <v>0</v>
      </c>
      <c r="N283" s="185">
        <v>1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157</v>
      </c>
      <c r="D284" s="305">
        <v>7</v>
      </c>
      <c r="E284" s="185">
        <v>133</v>
      </c>
      <c r="F284" s="185">
        <v>1</v>
      </c>
      <c r="G284" s="185">
        <v>10</v>
      </c>
      <c r="H284" s="185">
        <v>2</v>
      </c>
      <c r="I284" s="185">
        <v>1</v>
      </c>
      <c r="J284" s="185">
        <v>1</v>
      </c>
      <c r="K284" s="185">
        <v>2</v>
      </c>
      <c r="L284" s="185">
        <v>0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207</v>
      </c>
      <c r="D285" s="305">
        <v>5</v>
      </c>
      <c r="E285" s="185">
        <v>181</v>
      </c>
      <c r="F285" s="185">
        <v>2</v>
      </c>
      <c r="G285" s="185">
        <v>11</v>
      </c>
      <c r="H285" s="185">
        <v>4</v>
      </c>
      <c r="I285" s="185">
        <v>2</v>
      </c>
      <c r="J285" s="185">
        <v>1</v>
      </c>
      <c r="K285" s="185">
        <v>1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205</v>
      </c>
      <c r="D286" s="305">
        <v>18</v>
      </c>
      <c r="E286" s="185">
        <v>154</v>
      </c>
      <c r="F286" s="185">
        <v>3</v>
      </c>
      <c r="G286" s="185">
        <v>15</v>
      </c>
      <c r="H286" s="185">
        <v>5</v>
      </c>
      <c r="I286" s="185">
        <v>2</v>
      </c>
      <c r="J286" s="185">
        <v>3</v>
      </c>
      <c r="K286" s="185">
        <v>2</v>
      </c>
      <c r="L286" s="185">
        <v>0</v>
      </c>
      <c r="M286" s="185">
        <v>2</v>
      </c>
      <c r="N286" s="185">
        <v>0</v>
      </c>
      <c r="O286" s="306">
        <v>1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174</v>
      </c>
      <c r="D287" s="305">
        <v>15</v>
      </c>
      <c r="E287" s="185">
        <v>132</v>
      </c>
      <c r="F287" s="185">
        <v>2</v>
      </c>
      <c r="G287" s="185">
        <v>13</v>
      </c>
      <c r="H287" s="185">
        <v>5</v>
      </c>
      <c r="I287" s="185">
        <v>2</v>
      </c>
      <c r="J287" s="185">
        <v>0</v>
      </c>
      <c r="K287" s="185">
        <v>2</v>
      </c>
      <c r="L287" s="185">
        <v>1</v>
      </c>
      <c r="M287" s="185">
        <v>2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207</v>
      </c>
      <c r="D288" s="305">
        <v>9</v>
      </c>
      <c r="E288" s="185">
        <v>169</v>
      </c>
      <c r="F288" s="185">
        <v>4</v>
      </c>
      <c r="G288" s="185">
        <v>18</v>
      </c>
      <c r="H288" s="185">
        <v>1</v>
      </c>
      <c r="I288" s="185">
        <v>2</v>
      </c>
      <c r="J288" s="185">
        <v>2</v>
      </c>
      <c r="K288" s="185">
        <v>0</v>
      </c>
      <c r="L288" s="185">
        <v>1</v>
      </c>
      <c r="M288" s="185">
        <v>1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210</v>
      </c>
      <c r="D289" s="305">
        <v>14</v>
      </c>
      <c r="E289" s="185">
        <v>168</v>
      </c>
      <c r="F289" s="185">
        <v>2</v>
      </c>
      <c r="G289" s="185">
        <v>22</v>
      </c>
      <c r="H289" s="185">
        <v>1</v>
      </c>
      <c r="I289" s="185">
        <v>0</v>
      </c>
      <c r="J289" s="185">
        <v>0</v>
      </c>
      <c r="K289" s="185">
        <v>2</v>
      </c>
      <c r="L289" s="185">
        <v>0</v>
      </c>
      <c r="M289" s="185">
        <v>1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223</v>
      </c>
      <c r="D290" s="305">
        <v>6</v>
      </c>
      <c r="E290" s="185">
        <v>177</v>
      </c>
      <c r="F290" s="185">
        <v>1</v>
      </c>
      <c r="G290" s="185">
        <v>29</v>
      </c>
      <c r="H290" s="185">
        <v>1</v>
      </c>
      <c r="I290" s="185">
        <v>3</v>
      </c>
      <c r="J290" s="185">
        <v>4</v>
      </c>
      <c r="K290" s="185">
        <v>0</v>
      </c>
      <c r="L290" s="185">
        <v>2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218</v>
      </c>
      <c r="D291" s="305">
        <v>3</v>
      </c>
      <c r="E291" s="185">
        <v>183</v>
      </c>
      <c r="F291" s="185">
        <v>2</v>
      </c>
      <c r="G291" s="185">
        <v>25</v>
      </c>
      <c r="H291" s="185">
        <v>3</v>
      </c>
      <c r="I291" s="185">
        <v>0</v>
      </c>
      <c r="J291" s="185">
        <v>0</v>
      </c>
      <c r="K291" s="185">
        <v>1</v>
      </c>
      <c r="L291" s="185">
        <v>0</v>
      </c>
      <c r="M291" s="185">
        <v>1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232</v>
      </c>
      <c r="D292" s="305">
        <v>4</v>
      </c>
      <c r="E292" s="185">
        <v>192</v>
      </c>
      <c r="F292" s="185">
        <v>1</v>
      </c>
      <c r="G292" s="185">
        <v>30</v>
      </c>
      <c r="H292" s="185">
        <v>1</v>
      </c>
      <c r="I292" s="185">
        <v>1</v>
      </c>
      <c r="J292" s="185">
        <v>0</v>
      </c>
      <c r="K292" s="185">
        <v>0</v>
      </c>
      <c r="L292" s="185">
        <v>2</v>
      </c>
      <c r="M292" s="185">
        <v>1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225</v>
      </c>
      <c r="D293" s="305">
        <v>2</v>
      </c>
      <c r="E293" s="185">
        <v>187</v>
      </c>
      <c r="F293" s="185">
        <v>0</v>
      </c>
      <c r="G293" s="185">
        <v>32</v>
      </c>
      <c r="H293" s="185">
        <v>1</v>
      </c>
      <c r="I293" s="185">
        <v>1</v>
      </c>
      <c r="J293" s="185">
        <v>0</v>
      </c>
      <c r="K293" s="185">
        <v>0</v>
      </c>
      <c r="L293" s="185">
        <v>0</v>
      </c>
      <c r="M293" s="185">
        <v>2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183</v>
      </c>
      <c r="D294" s="305">
        <v>6</v>
      </c>
      <c r="E294" s="185">
        <v>143</v>
      </c>
      <c r="F294" s="185">
        <v>1</v>
      </c>
      <c r="G294" s="185">
        <v>24</v>
      </c>
      <c r="H294" s="185">
        <v>2</v>
      </c>
      <c r="I294" s="185">
        <v>2</v>
      </c>
      <c r="J294" s="185">
        <v>0</v>
      </c>
      <c r="K294" s="185">
        <v>0</v>
      </c>
      <c r="L294" s="185">
        <v>2</v>
      </c>
      <c r="M294" s="185">
        <v>3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198</v>
      </c>
      <c r="D295" s="305">
        <v>6</v>
      </c>
      <c r="E295" s="185">
        <v>164</v>
      </c>
      <c r="F295" s="185">
        <v>0</v>
      </c>
      <c r="G295" s="185">
        <v>23</v>
      </c>
      <c r="H295" s="185">
        <v>2</v>
      </c>
      <c r="I295" s="185">
        <v>1</v>
      </c>
      <c r="J295" s="185">
        <v>1</v>
      </c>
      <c r="K295" s="185">
        <v>0</v>
      </c>
      <c r="L295" s="185">
        <v>0</v>
      </c>
      <c r="M295" s="185">
        <v>1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221</v>
      </c>
      <c r="D296" s="305">
        <v>3</v>
      </c>
      <c r="E296" s="185">
        <v>184</v>
      </c>
      <c r="F296" s="185">
        <v>0</v>
      </c>
      <c r="G296" s="185">
        <v>23</v>
      </c>
      <c r="H296" s="185">
        <v>5</v>
      </c>
      <c r="I296" s="185">
        <v>3</v>
      </c>
      <c r="J296" s="185">
        <v>0</v>
      </c>
      <c r="K296" s="185">
        <v>0</v>
      </c>
      <c r="L296" s="185">
        <v>1</v>
      </c>
      <c r="M296" s="185">
        <v>1</v>
      </c>
      <c r="N296" s="185">
        <v>1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217</v>
      </c>
      <c r="D297" s="305">
        <v>2</v>
      </c>
      <c r="E297" s="185">
        <v>175</v>
      </c>
      <c r="F297" s="185">
        <v>0</v>
      </c>
      <c r="G297" s="185">
        <v>29</v>
      </c>
      <c r="H297" s="185">
        <v>2</v>
      </c>
      <c r="I297" s="185">
        <v>3</v>
      </c>
      <c r="J297" s="185">
        <v>1</v>
      </c>
      <c r="K297" s="185">
        <v>0</v>
      </c>
      <c r="L297" s="185">
        <v>4</v>
      </c>
      <c r="M297" s="185">
        <v>1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218</v>
      </c>
      <c r="D298" s="305">
        <v>3</v>
      </c>
      <c r="E298" s="185">
        <v>176</v>
      </c>
      <c r="F298" s="185">
        <v>0</v>
      </c>
      <c r="G298" s="185">
        <v>33</v>
      </c>
      <c r="H298" s="185">
        <v>2</v>
      </c>
      <c r="I298" s="185">
        <v>3</v>
      </c>
      <c r="J298" s="185">
        <v>0</v>
      </c>
      <c r="K298" s="185">
        <v>0</v>
      </c>
      <c r="L298" s="185">
        <v>0</v>
      </c>
      <c r="M298" s="185">
        <v>1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185</v>
      </c>
      <c r="D299" s="305">
        <v>2</v>
      </c>
      <c r="E299" s="185">
        <v>159</v>
      </c>
      <c r="F299" s="185">
        <v>0</v>
      </c>
      <c r="G299" s="185">
        <v>22</v>
      </c>
      <c r="H299" s="185">
        <v>2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190</v>
      </c>
      <c r="D300" s="305">
        <v>4</v>
      </c>
      <c r="E300" s="185">
        <v>150</v>
      </c>
      <c r="F300" s="185">
        <v>2</v>
      </c>
      <c r="G300" s="185">
        <v>27</v>
      </c>
      <c r="H300" s="185">
        <v>3</v>
      </c>
      <c r="I300" s="185">
        <v>1</v>
      </c>
      <c r="J300" s="185">
        <v>1</v>
      </c>
      <c r="K300" s="185">
        <v>0</v>
      </c>
      <c r="L300" s="185">
        <v>2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217</v>
      </c>
      <c r="D301" s="305">
        <v>2</v>
      </c>
      <c r="E301" s="185">
        <v>175</v>
      </c>
      <c r="F301" s="185">
        <v>1</v>
      </c>
      <c r="G301" s="185">
        <v>30</v>
      </c>
      <c r="H301" s="185">
        <v>0</v>
      </c>
      <c r="I301" s="185">
        <v>1</v>
      </c>
      <c r="J301" s="185">
        <v>0</v>
      </c>
      <c r="K301" s="185">
        <v>0</v>
      </c>
      <c r="L301" s="185">
        <v>3</v>
      </c>
      <c r="M301" s="185">
        <v>5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230</v>
      </c>
      <c r="D302" s="305">
        <v>4</v>
      </c>
      <c r="E302" s="185">
        <v>186</v>
      </c>
      <c r="F302" s="185">
        <v>0</v>
      </c>
      <c r="G302" s="185">
        <v>28</v>
      </c>
      <c r="H302" s="185">
        <v>0</v>
      </c>
      <c r="I302" s="185">
        <v>2</v>
      </c>
      <c r="J302" s="185">
        <v>1</v>
      </c>
      <c r="K302" s="185">
        <v>2</v>
      </c>
      <c r="L302" s="185">
        <v>2</v>
      </c>
      <c r="M302" s="185">
        <v>5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205</v>
      </c>
      <c r="D303" s="305">
        <v>1</v>
      </c>
      <c r="E303" s="185">
        <v>167</v>
      </c>
      <c r="F303" s="185">
        <v>1</v>
      </c>
      <c r="G303" s="185">
        <v>27</v>
      </c>
      <c r="H303" s="185">
        <v>3</v>
      </c>
      <c r="I303" s="185">
        <v>2</v>
      </c>
      <c r="J303" s="185">
        <v>1</v>
      </c>
      <c r="K303" s="185">
        <v>0</v>
      </c>
      <c r="L303" s="185">
        <v>2</v>
      </c>
      <c r="M303" s="185">
        <v>1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208</v>
      </c>
      <c r="D304" s="305">
        <v>1</v>
      </c>
      <c r="E304" s="185">
        <v>176</v>
      </c>
      <c r="F304" s="185">
        <v>2</v>
      </c>
      <c r="G304" s="185">
        <v>21</v>
      </c>
      <c r="H304" s="185">
        <v>3</v>
      </c>
      <c r="I304" s="185">
        <v>0</v>
      </c>
      <c r="J304" s="185">
        <v>0</v>
      </c>
      <c r="K304" s="185">
        <v>0</v>
      </c>
      <c r="L304" s="185">
        <v>1</v>
      </c>
      <c r="M304" s="185">
        <v>3</v>
      </c>
      <c r="N304" s="185">
        <v>0</v>
      </c>
      <c r="O304" s="306">
        <v>1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222</v>
      </c>
      <c r="D305" s="305">
        <v>3</v>
      </c>
      <c r="E305" s="185">
        <v>187</v>
      </c>
      <c r="F305" s="185">
        <v>1</v>
      </c>
      <c r="G305" s="185">
        <v>23</v>
      </c>
      <c r="H305" s="185">
        <v>0</v>
      </c>
      <c r="I305" s="185">
        <v>0</v>
      </c>
      <c r="J305" s="185">
        <v>1</v>
      </c>
      <c r="K305" s="185">
        <v>1</v>
      </c>
      <c r="L305" s="185">
        <v>4</v>
      </c>
      <c r="M305" s="185">
        <v>2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182</v>
      </c>
      <c r="D306" s="305">
        <v>1</v>
      </c>
      <c r="E306" s="185">
        <v>154</v>
      </c>
      <c r="F306" s="185">
        <v>0</v>
      </c>
      <c r="G306" s="185">
        <v>20</v>
      </c>
      <c r="H306" s="185">
        <v>0</v>
      </c>
      <c r="I306" s="185">
        <v>1</v>
      </c>
      <c r="J306" s="185">
        <v>0</v>
      </c>
      <c r="K306" s="185">
        <v>1</v>
      </c>
      <c r="L306" s="185">
        <v>4</v>
      </c>
      <c r="M306" s="185">
        <v>1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206</v>
      </c>
      <c r="D307" s="305">
        <v>3</v>
      </c>
      <c r="E307" s="185">
        <v>172</v>
      </c>
      <c r="F307" s="185">
        <v>0</v>
      </c>
      <c r="G307" s="185">
        <v>20</v>
      </c>
      <c r="H307" s="185">
        <v>2</v>
      </c>
      <c r="I307" s="185">
        <v>2</v>
      </c>
      <c r="J307" s="185">
        <v>2</v>
      </c>
      <c r="K307" s="185">
        <v>0</v>
      </c>
      <c r="L307" s="185">
        <v>1</v>
      </c>
      <c r="M307" s="185">
        <v>4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205</v>
      </c>
      <c r="D308" s="305">
        <v>3</v>
      </c>
      <c r="E308" s="185">
        <v>173</v>
      </c>
      <c r="F308" s="185">
        <v>0</v>
      </c>
      <c r="G308" s="185">
        <v>22</v>
      </c>
      <c r="H308" s="185">
        <v>2</v>
      </c>
      <c r="I308" s="185">
        <v>1</v>
      </c>
      <c r="J308" s="185">
        <v>0</v>
      </c>
      <c r="K308" s="185">
        <v>2</v>
      </c>
      <c r="L308" s="185">
        <v>1</v>
      </c>
      <c r="M308" s="185">
        <v>1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217</v>
      </c>
      <c r="D309" s="305">
        <v>3</v>
      </c>
      <c r="E309" s="185">
        <v>182</v>
      </c>
      <c r="F309" s="185">
        <v>1</v>
      </c>
      <c r="G309" s="185">
        <v>17</v>
      </c>
      <c r="H309" s="185">
        <v>3</v>
      </c>
      <c r="I309" s="185">
        <v>1</v>
      </c>
      <c r="J309" s="185">
        <v>1</v>
      </c>
      <c r="K309" s="185">
        <v>6</v>
      </c>
      <c r="L309" s="185">
        <v>2</v>
      </c>
      <c r="M309" s="185">
        <v>1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204</v>
      </c>
      <c r="D310" s="305">
        <v>2</v>
      </c>
      <c r="E310" s="185">
        <v>169</v>
      </c>
      <c r="F310" s="185">
        <v>0</v>
      </c>
      <c r="G310" s="185">
        <v>23</v>
      </c>
      <c r="H310" s="185">
        <v>1</v>
      </c>
      <c r="I310" s="185">
        <v>3</v>
      </c>
      <c r="J310" s="185">
        <v>0</v>
      </c>
      <c r="K310" s="185">
        <v>0</v>
      </c>
      <c r="L310" s="185">
        <v>2</v>
      </c>
      <c r="M310" s="185">
        <v>4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225</v>
      </c>
      <c r="D311" s="305">
        <v>3</v>
      </c>
      <c r="E311" s="185">
        <v>190</v>
      </c>
      <c r="F311" s="185">
        <v>0</v>
      </c>
      <c r="G311" s="185">
        <v>24</v>
      </c>
      <c r="H311" s="185">
        <v>0</v>
      </c>
      <c r="I311" s="185">
        <v>3</v>
      </c>
      <c r="J311" s="185">
        <v>0</v>
      </c>
      <c r="K311" s="185">
        <v>0</v>
      </c>
      <c r="L311" s="185">
        <v>2</v>
      </c>
      <c r="M311" s="185">
        <v>3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217</v>
      </c>
      <c r="D312" s="305">
        <v>2</v>
      </c>
      <c r="E312" s="185">
        <v>185</v>
      </c>
      <c r="F312" s="185">
        <v>2</v>
      </c>
      <c r="G312" s="185">
        <v>23</v>
      </c>
      <c r="H312" s="185">
        <v>2</v>
      </c>
      <c r="I312" s="185">
        <v>0</v>
      </c>
      <c r="J312" s="185">
        <v>0</v>
      </c>
      <c r="K312" s="185">
        <v>2</v>
      </c>
      <c r="L312" s="185">
        <v>1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219</v>
      </c>
      <c r="D313" s="305">
        <v>2</v>
      </c>
      <c r="E313" s="185">
        <v>197</v>
      </c>
      <c r="F313" s="185">
        <v>0</v>
      </c>
      <c r="G313" s="185">
        <v>13</v>
      </c>
      <c r="H313" s="185">
        <v>1</v>
      </c>
      <c r="I313" s="185">
        <v>4</v>
      </c>
      <c r="J313" s="185">
        <v>0</v>
      </c>
      <c r="K313" s="185">
        <v>1</v>
      </c>
      <c r="L313" s="185">
        <v>1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226</v>
      </c>
      <c r="D314" s="305">
        <v>1</v>
      </c>
      <c r="E314" s="185">
        <v>197</v>
      </c>
      <c r="F314" s="185">
        <v>1</v>
      </c>
      <c r="G314" s="185">
        <v>19</v>
      </c>
      <c r="H314" s="185">
        <v>1</v>
      </c>
      <c r="I314" s="185">
        <v>0</v>
      </c>
      <c r="J314" s="185">
        <v>1</v>
      </c>
      <c r="K314" s="185">
        <v>1</v>
      </c>
      <c r="L314" s="185">
        <v>5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212</v>
      </c>
      <c r="D315" s="305">
        <v>3</v>
      </c>
      <c r="E315" s="185">
        <v>183</v>
      </c>
      <c r="F315" s="185">
        <v>2</v>
      </c>
      <c r="G315" s="185">
        <v>20</v>
      </c>
      <c r="H315" s="185">
        <v>0</v>
      </c>
      <c r="I315" s="185">
        <v>0</v>
      </c>
      <c r="J315" s="185">
        <v>1</v>
      </c>
      <c r="K315" s="185">
        <v>1</v>
      </c>
      <c r="L315" s="185">
        <v>1</v>
      </c>
      <c r="M315" s="185">
        <v>1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200</v>
      </c>
      <c r="D316" s="305">
        <v>3</v>
      </c>
      <c r="E316" s="185">
        <v>169</v>
      </c>
      <c r="F316" s="185">
        <v>0</v>
      </c>
      <c r="G316" s="185">
        <v>19</v>
      </c>
      <c r="H316" s="185">
        <v>1</v>
      </c>
      <c r="I316" s="185">
        <v>0</v>
      </c>
      <c r="J316" s="185">
        <v>2</v>
      </c>
      <c r="K316" s="185">
        <v>3</v>
      </c>
      <c r="L316" s="185">
        <v>1</v>
      </c>
      <c r="M316" s="185">
        <v>2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199</v>
      </c>
      <c r="D317" s="305">
        <v>3</v>
      </c>
      <c r="E317" s="185">
        <v>174</v>
      </c>
      <c r="F317" s="185">
        <v>1</v>
      </c>
      <c r="G317" s="185">
        <v>17</v>
      </c>
      <c r="H317" s="185">
        <v>1</v>
      </c>
      <c r="I317" s="185">
        <v>0</v>
      </c>
      <c r="J317" s="185">
        <v>1</v>
      </c>
      <c r="K317" s="185">
        <v>0</v>
      </c>
      <c r="L317" s="185">
        <v>1</v>
      </c>
      <c r="M317" s="185">
        <v>1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196</v>
      </c>
      <c r="D318" s="305">
        <v>1</v>
      </c>
      <c r="E318" s="185">
        <v>182</v>
      </c>
      <c r="F318" s="185">
        <v>0</v>
      </c>
      <c r="G318" s="185">
        <v>8</v>
      </c>
      <c r="H318" s="185">
        <v>2</v>
      </c>
      <c r="I318" s="185">
        <v>1</v>
      </c>
      <c r="J318" s="185">
        <v>0</v>
      </c>
      <c r="K318" s="185">
        <v>0</v>
      </c>
      <c r="L318" s="185">
        <v>1</v>
      </c>
      <c r="M318" s="185">
        <v>1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191</v>
      </c>
      <c r="D319" s="305">
        <v>3</v>
      </c>
      <c r="E319" s="185">
        <v>172</v>
      </c>
      <c r="F319" s="185">
        <v>5</v>
      </c>
      <c r="G319" s="185">
        <v>7</v>
      </c>
      <c r="H319" s="185">
        <v>0</v>
      </c>
      <c r="I319" s="185">
        <v>1</v>
      </c>
      <c r="J319" s="185">
        <v>2</v>
      </c>
      <c r="K319" s="185">
        <v>0</v>
      </c>
      <c r="L319" s="185">
        <v>1</v>
      </c>
      <c r="M319" s="185">
        <v>0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212</v>
      </c>
      <c r="D320" s="305">
        <v>4</v>
      </c>
      <c r="E320" s="185">
        <v>189</v>
      </c>
      <c r="F320" s="185">
        <v>0</v>
      </c>
      <c r="G320" s="185">
        <v>14</v>
      </c>
      <c r="H320" s="185">
        <v>0</v>
      </c>
      <c r="I320" s="185">
        <v>1</v>
      </c>
      <c r="J320" s="185">
        <v>3</v>
      </c>
      <c r="K320" s="185">
        <v>0</v>
      </c>
      <c r="L320" s="185">
        <v>0</v>
      </c>
      <c r="M320" s="185">
        <v>1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218</v>
      </c>
      <c r="D321" s="305">
        <v>1</v>
      </c>
      <c r="E321" s="185">
        <v>203</v>
      </c>
      <c r="F321" s="185">
        <v>1</v>
      </c>
      <c r="G321" s="185">
        <v>11</v>
      </c>
      <c r="H321" s="185">
        <v>0</v>
      </c>
      <c r="I321" s="185">
        <v>0</v>
      </c>
      <c r="J321" s="185">
        <v>1</v>
      </c>
      <c r="K321" s="185">
        <v>0</v>
      </c>
      <c r="L321" s="185">
        <v>0</v>
      </c>
      <c r="M321" s="185">
        <v>1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229</v>
      </c>
      <c r="D322" s="305">
        <v>2</v>
      </c>
      <c r="E322" s="185">
        <v>213</v>
      </c>
      <c r="F322" s="185">
        <v>0</v>
      </c>
      <c r="G322" s="185">
        <v>9</v>
      </c>
      <c r="H322" s="185">
        <v>2</v>
      </c>
      <c r="I322" s="185">
        <v>1</v>
      </c>
      <c r="J322" s="185">
        <v>0</v>
      </c>
      <c r="K322" s="185">
        <v>1</v>
      </c>
      <c r="L322" s="185">
        <v>0</v>
      </c>
      <c r="M322" s="185">
        <v>1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201</v>
      </c>
      <c r="D323" s="305">
        <v>6</v>
      </c>
      <c r="E323" s="185">
        <v>185</v>
      </c>
      <c r="F323" s="185">
        <v>0</v>
      </c>
      <c r="G323" s="185">
        <v>8</v>
      </c>
      <c r="H323" s="185">
        <v>1</v>
      </c>
      <c r="I323" s="185">
        <v>0</v>
      </c>
      <c r="J323" s="185">
        <v>1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225</v>
      </c>
      <c r="D324" s="305">
        <v>2</v>
      </c>
      <c r="E324" s="185">
        <v>212</v>
      </c>
      <c r="F324" s="185">
        <v>2</v>
      </c>
      <c r="G324" s="185">
        <v>5</v>
      </c>
      <c r="H324" s="185">
        <v>0</v>
      </c>
      <c r="I324" s="185">
        <v>0</v>
      </c>
      <c r="J324" s="185">
        <v>2</v>
      </c>
      <c r="K324" s="185">
        <v>0</v>
      </c>
      <c r="L324" s="185">
        <v>2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211</v>
      </c>
      <c r="D325" s="305">
        <v>1</v>
      </c>
      <c r="E325" s="185">
        <v>197</v>
      </c>
      <c r="F325" s="185">
        <v>2</v>
      </c>
      <c r="G325" s="185">
        <v>7</v>
      </c>
      <c r="H325" s="185">
        <v>1</v>
      </c>
      <c r="I325" s="185">
        <v>0</v>
      </c>
      <c r="J325" s="185">
        <v>2</v>
      </c>
      <c r="K325" s="185">
        <v>1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208</v>
      </c>
      <c r="D326" s="305">
        <v>4</v>
      </c>
      <c r="E326" s="185">
        <v>190</v>
      </c>
      <c r="F326" s="185">
        <v>2</v>
      </c>
      <c r="G326" s="185">
        <v>8</v>
      </c>
      <c r="H326" s="185">
        <v>2</v>
      </c>
      <c r="I326" s="185">
        <v>0</v>
      </c>
      <c r="J326" s="185">
        <v>1</v>
      </c>
      <c r="K326" s="185">
        <v>0</v>
      </c>
      <c r="L326" s="185">
        <v>0</v>
      </c>
      <c r="M326" s="185">
        <v>1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208</v>
      </c>
      <c r="D327" s="305">
        <v>4</v>
      </c>
      <c r="E327" s="185">
        <v>193</v>
      </c>
      <c r="F327" s="185">
        <v>1</v>
      </c>
      <c r="G327" s="185">
        <v>9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1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159</v>
      </c>
      <c r="D328" s="305">
        <v>2</v>
      </c>
      <c r="E328" s="185">
        <v>144</v>
      </c>
      <c r="F328" s="185">
        <v>0</v>
      </c>
      <c r="G328" s="185">
        <v>8</v>
      </c>
      <c r="H328" s="185">
        <v>3</v>
      </c>
      <c r="I328" s="185">
        <v>0</v>
      </c>
      <c r="J328" s="185">
        <v>1</v>
      </c>
      <c r="K328" s="185">
        <v>0</v>
      </c>
      <c r="L328" s="185">
        <v>1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154</v>
      </c>
      <c r="D329" s="305">
        <v>4</v>
      </c>
      <c r="E329" s="185">
        <v>142</v>
      </c>
      <c r="F329" s="185">
        <v>0</v>
      </c>
      <c r="G329" s="185">
        <v>5</v>
      </c>
      <c r="H329" s="185">
        <v>1</v>
      </c>
      <c r="I329" s="185">
        <v>0</v>
      </c>
      <c r="J329" s="185">
        <v>0</v>
      </c>
      <c r="K329" s="185">
        <v>0</v>
      </c>
      <c r="L329" s="185">
        <v>1</v>
      </c>
      <c r="M329" s="185">
        <v>1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147</v>
      </c>
      <c r="D330" s="305">
        <v>5</v>
      </c>
      <c r="E330" s="185">
        <v>135</v>
      </c>
      <c r="F330" s="185">
        <v>0</v>
      </c>
      <c r="G330" s="185">
        <v>6</v>
      </c>
      <c r="H330" s="185">
        <v>0</v>
      </c>
      <c r="I330" s="185">
        <v>0</v>
      </c>
      <c r="J330" s="185">
        <v>0</v>
      </c>
      <c r="K330" s="185">
        <v>0</v>
      </c>
      <c r="L330" s="185">
        <v>1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132</v>
      </c>
      <c r="D331" s="305">
        <v>1</v>
      </c>
      <c r="E331" s="185">
        <v>126</v>
      </c>
      <c r="F331" s="185">
        <v>1</v>
      </c>
      <c r="G331" s="185">
        <v>1</v>
      </c>
      <c r="H331" s="185">
        <v>1</v>
      </c>
      <c r="I331" s="185">
        <v>0</v>
      </c>
      <c r="J331" s="185">
        <v>0</v>
      </c>
      <c r="K331" s="185">
        <v>1</v>
      </c>
      <c r="L331" s="185">
        <v>1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113</v>
      </c>
      <c r="D332" s="305">
        <v>1</v>
      </c>
      <c r="E332" s="185">
        <v>107</v>
      </c>
      <c r="F332" s="185">
        <v>0</v>
      </c>
      <c r="G332" s="185">
        <v>4</v>
      </c>
      <c r="H332" s="185">
        <v>0</v>
      </c>
      <c r="I332" s="185">
        <v>0</v>
      </c>
      <c r="J332" s="185">
        <v>0</v>
      </c>
      <c r="K332" s="185">
        <v>1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100</v>
      </c>
      <c r="D333" s="305">
        <v>1</v>
      </c>
      <c r="E333" s="185">
        <v>91</v>
      </c>
      <c r="F333" s="185">
        <v>0</v>
      </c>
      <c r="G333" s="185">
        <v>7</v>
      </c>
      <c r="H333" s="185">
        <v>1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98</v>
      </c>
      <c r="D334" s="305">
        <v>2</v>
      </c>
      <c r="E334" s="185">
        <v>92</v>
      </c>
      <c r="F334" s="185">
        <v>0</v>
      </c>
      <c r="G334" s="185">
        <v>4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97</v>
      </c>
      <c r="D335" s="305">
        <v>0</v>
      </c>
      <c r="E335" s="185">
        <v>90</v>
      </c>
      <c r="F335" s="185">
        <v>0</v>
      </c>
      <c r="G335" s="185">
        <v>6</v>
      </c>
      <c r="H335" s="185">
        <v>1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78</v>
      </c>
      <c r="D336" s="305">
        <v>1</v>
      </c>
      <c r="E336" s="185">
        <v>75</v>
      </c>
      <c r="F336" s="185">
        <v>0</v>
      </c>
      <c r="G336" s="185">
        <v>1</v>
      </c>
      <c r="H336" s="185">
        <v>0</v>
      </c>
      <c r="I336" s="185">
        <v>0</v>
      </c>
      <c r="J336" s="185">
        <v>0</v>
      </c>
      <c r="K336" s="185">
        <v>1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79</v>
      </c>
      <c r="D337" s="305">
        <v>0</v>
      </c>
      <c r="E337" s="185">
        <v>73</v>
      </c>
      <c r="F337" s="185">
        <v>0</v>
      </c>
      <c r="G337" s="185">
        <v>5</v>
      </c>
      <c r="H337" s="185">
        <v>1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68</v>
      </c>
      <c r="D338" s="305">
        <v>1</v>
      </c>
      <c r="E338" s="185">
        <v>66</v>
      </c>
      <c r="F338" s="185">
        <v>1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73</v>
      </c>
      <c r="D339" s="305">
        <v>0</v>
      </c>
      <c r="E339" s="185">
        <v>68</v>
      </c>
      <c r="F339" s="185">
        <v>0</v>
      </c>
      <c r="G339" s="185">
        <v>4</v>
      </c>
      <c r="H339" s="185">
        <v>0</v>
      </c>
      <c r="I339" s="185">
        <v>0</v>
      </c>
      <c r="J339" s="185">
        <v>0</v>
      </c>
      <c r="K339" s="185">
        <v>0</v>
      </c>
      <c r="L339" s="185">
        <v>1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73</v>
      </c>
      <c r="D340" s="305">
        <v>0</v>
      </c>
      <c r="E340" s="185">
        <v>70</v>
      </c>
      <c r="F340" s="185">
        <v>0</v>
      </c>
      <c r="G340" s="185">
        <v>2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1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46</v>
      </c>
      <c r="D341" s="305">
        <v>0</v>
      </c>
      <c r="E341" s="185">
        <v>41</v>
      </c>
      <c r="F341" s="185">
        <v>0</v>
      </c>
      <c r="G341" s="185">
        <v>4</v>
      </c>
      <c r="H341" s="185">
        <v>0</v>
      </c>
      <c r="I341" s="185">
        <v>0</v>
      </c>
      <c r="J341" s="185">
        <v>0</v>
      </c>
      <c r="K341" s="185">
        <v>0</v>
      </c>
      <c r="L341" s="185">
        <v>1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38</v>
      </c>
      <c r="D342" s="305">
        <v>0</v>
      </c>
      <c r="E342" s="185">
        <v>32</v>
      </c>
      <c r="F342" s="185">
        <v>1</v>
      </c>
      <c r="G342" s="185">
        <v>2</v>
      </c>
      <c r="H342" s="185">
        <v>1</v>
      </c>
      <c r="I342" s="185">
        <v>0</v>
      </c>
      <c r="J342" s="185">
        <v>0</v>
      </c>
      <c r="K342" s="185">
        <v>1</v>
      </c>
      <c r="L342" s="185">
        <v>0</v>
      </c>
      <c r="M342" s="185">
        <v>1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38</v>
      </c>
      <c r="D343" s="305">
        <v>0</v>
      </c>
      <c r="E343" s="185">
        <v>32</v>
      </c>
      <c r="F343" s="185">
        <v>0</v>
      </c>
      <c r="G343" s="185">
        <v>3</v>
      </c>
      <c r="H343" s="185">
        <v>0</v>
      </c>
      <c r="I343" s="185">
        <v>1</v>
      </c>
      <c r="J343" s="185">
        <v>0</v>
      </c>
      <c r="K343" s="185">
        <v>0</v>
      </c>
      <c r="L343" s="185">
        <v>0</v>
      </c>
      <c r="M343" s="185">
        <v>2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40</v>
      </c>
      <c r="D344" s="305">
        <v>2</v>
      </c>
      <c r="E344" s="185">
        <v>34</v>
      </c>
      <c r="F344" s="185">
        <v>0</v>
      </c>
      <c r="G344" s="185">
        <v>2</v>
      </c>
      <c r="H344" s="185">
        <v>0</v>
      </c>
      <c r="I344" s="185">
        <v>0</v>
      </c>
      <c r="J344" s="185">
        <v>0</v>
      </c>
      <c r="K344" s="185">
        <v>0</v>
      </c>
      <c r="L344" s="185">
        <v>1</v>
      </c>
      <c r="M344" s="185">
        <v>1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30</v>
      </c>
      <c r="D345" s="305">
        <v>0</v>
      </c>
      <c r="E345" s="185">
        <v>24</v>
      </c>
      <c r="F345" s="185">
        <v>0</v>
      </c>
      <c r="G345" s="185">
        <v>4</v>
      </c>
      <c r="H345" s="185">
        <v>0</v>
      </c>
      <c r="I345" s="185">
        <v>0</v>
      </c>
      <c r="J345" s="185">
        <v>0</v>
      </c>
      <c r="K345" s="185">
        <v>0</v>
      </c>
      <c r="L345" s="185">
        <v>1</v>
      </c>
      <c r="M345" s="185">
        <v>1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20</v>
      </c>
      <c r="D346" s="307">
        <v>0</v>
      </c>
      <c r="E346" s="308">
        <v>14</v>
      </c>
      <c r="F346" s="308">
        <v>0</v>
      </c>
      <c r="G346" s="308">
        <v>4</v>
      </c>
      <c r="H346" s="308">
        <v>1</v>
      </c>
      <c r="I346" s="308">
        <v>0</v>
      </c>
      <c r="J346" s="308">
        <v>0</v>
      </c>
      <c r="K346" s="308">
        <v>1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10063</v>
      </c>
      <c r="D347" s="400">
        <v>203</v>
      </c>
      <c r="E347" s="400">
        <v>8534</v>
      </c>
      <c r="F347" s="400">
        <v>58</v>
      </c>
      <c r="G347" s="400">
        <v>926</v>
      </c>
      <c r="H347" s="400">
        <v>80</v>
      </c>
      <c r="I347" s="400">
        <v>65</v>
      </c>
      <c r="J347" s="400">
        <v>42</v>
      </c>
      <c r="K347" s="400">
        <v>35</v>
      </c>
      <c r="L347" s="400">
        <v>54</v>
      </c>
      <c r="M347" s="400">
        <v>61</v>
      </c>
      <c r="N347" s="400">
        <v>3</v>
      </c>
      <c r="O347" s="401">
        <v>2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12067</v>
      </c>
      <c r="D348" s="405">
        <v>247</v>
      </c>
      <c r="E348" s="405">
        <v>10309</v>
      </c>
      <c r="F348" s="405">
        <v>63</v>
      </c>
      <c r="G348" s="405">
        <v>1063</v>
      </c>
      <c r="H348" s="405">
        <v>95</v>
      </c>
      <c r="I348" s="405">
        <v>70</v>
      </c>
      <c r="J348" s="405">
        <v>43</v>
      </c>
      <c r="K348" s="405">
        <v>40</v>
      </c>
      <c r="L348" s="405">
        <v>62</v>
      </c>
      <c r="M348" s="405">
        <v>70</v>
      </c>
      <c r="N348" s="405">
        <v>3</v>
      </c>
      <c r="O348" s="406">
        <v>2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12425</v>
      </c>
      <c r="D349" s="410">
        <v>249</v>
      </c>
      <c r="E349" s="410">
        <v>10624</v>
      </c>
      <c r="F349" s="410">
        <v>64</v>
      </c>
      <c r="G349" s="410">
        <v>1088</v>
      </c>
      <c r="H349" s="410">
        <v>97</v>
      </c>
      <c r="I349" s="410">
        <v>71</v>
      </c>
      <c r="J349" s="410">
        <v>43</v>
      </c>
      <c r="K349" s="410">
        <v>42</v>
      </c>
      <c r="L349" s="410">
        <v>66</v>
      </c>
      <c r="M349" s="410">
        <v>76</v>
      </c>
      <c r="N349" s="410">
        <v>3</v>
      </c>
      <c r="O349" s="411">
        <v>2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12894</v>
      </c>
      <c r="D350" s="415">
        <v>261</v>
      </c>
      <c r="E350" s="415">
        <v>10909</v>
      </c>
      <c r="F350" s="415">
        <v>65</v>
      </c>
      <c r="G350" s="415">
        <v>1186</v>
      </c>
      <c r="H350" s="415">
        <v>114</v>
      </c>
      <c r="I350" s="415">
        <v>72</v>
      </c>
      <c r="J350" s="415">
        <v>44</v>
      </c>
      <c r="K350" s="415">
        <v>51</v>
      </c>
      <c r="L350" s="415">
        <v>83</v>
      </c>
      <c r="M350" s="415">
        <v>104</v>
      </c>
      <c r="N350" s="415">
        <v>3</v>
      </c>
      <c r="O350" s="416">
        <v>2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21</v>
      </c>
      <c r="D353" s="303">
        <v>0</v>
      </c>
      <c r="E353" s="182">
        <v>17</v>
      </c>
      <c r="F353" s="182">
        <v>0</v>
      </c>
      <c r="G353" s="182">
        <v>2</v>
      </c>
      <c r="H353" s="182">
        <v>0</v>
      </c>
      <c r="I353" s="182">
        <v>0</v>
      </c>
      <c r="J353" s="182">
        <v>0</v>
      </c>
      <c r="K353" s="182">
        <v>0</v>
      </c>
      <c r="L353" s="182">
        <v>1</v>
      </c>
      <c r="M353" s="182">
        <v>1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20</v>
      </c>
      <c r="D354" s="305">
        <v>0</v>
      </c>
      <c r="E354" s="185">
        <v>13</v>
      </c>
      <c r="F354" s="185">
        <v>0</v>
      </c>
      <c r="G354" s="185">
        <v>3</v>
      </c>
      <c r="H354" s="185">
        <v>0</v>
      </c>
      <c r="I354" s="185">
        <v>0</v>
      </c>
      <c r="J354" s="185">
        <v>0</v>
      </c>
      <c r="K354" s="185">
        <v>0</v>
      </c>
      <c r="L354" s="185">
        <v>2</v>
      </c>
      <c r="M354" s="185">
        <v>2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14</v>
      </c>
      <c r="D355" s="305">
        <v>0</v>
      </c>
      <c r="E355" s="185">
        <v>11</v>
      </c>
      <c r="F355" s="185">
        <v>0</v>
      </c>
      <c r="G355" s="185">
        <v>3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17</v>
      </c>
      <c r="D356" s="305">
        <v>0</v>
      </c>
      <c r="E356" s="185">
        <v>15</v>
      </c>
      <c r="F356" s="185">
        <v>0</v>
      </c>
      <c r="G356" s="185">
        <v>1</v>
      </c>
      <c r="H356" s="185">
        <v>0</v>
      </c>
      <c r="I356" s="185">
        <v>0</v>
      </c>
      <c r="J356" s="185">
        <v>0</v>
      </c>
      <c r="K356" s="185">
        <v>0</v>
      </c>
      <c r="L356" s="185">
        <v>1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14</v>
      </c>
      <c r="D357" s="305">
        <v>0</v>
      </c>
      <c r="E357" s="185">
        <v>8</v>
      </c>
      <c r="F357" s="185">
        <v>0</v>
      </c>
      <c r="G357" s="185">
        <v>2</v>
      </c>
      <c r="H357" s="185">
        <v>1</v>
      </c>
      <c r="I357" s="185">
        <v>0</v>
      </c>
      <c r="J357" s="185">
        <v>0</v>
      </c>
      <c r="K357" s="185">
        <v>0</v>
      </c>
      <c r="L357" s="185">
        <v>2</v>
      </c>
      <c r="M357" s="185">
        <v>1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14</v>
      </c>
      <c r="D358" s="305">
        <v>0</v>
      </c>
      <c r="E358" s="185">
        <v>10</v>
      </c>
      <c r="F358" s="185">
        <v>0</v>
      </c>
      <c r="G358" s="185">
        <v>1</v>
      </c>
      <c r="H358" s="185">
        <v>0</v>
      </c>
      <c r="I358" s="185">
        <v>0</v>
      </c>
      <c r="J358" s="185">
        <v>0</v>
      </c>
      <c r="K358" s="185">
        <v>1</v>
      </c>
      <c r="L358" s="185">
        <v>1</v>
      </c>
      <c r="M358" s="185">
        <v>1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14</v>
      </c>
      <c r="D359" s="305">
        <v>0</v>
      </c>
      <c r="E359" s="185">
        <v>9</v>
      </c>
      <c r="F359" s="185">
        <v>0</v>
      </c>
      <c r="G359" s="185">
        <v>2</v>
      </c>
      <c r="H359" s="185">
        <v>1</v>
      </c>
      <c r="I359" s="185">
        <v>0</v>
      </c>
      <c r="J359" s="185">
        <v>0</v>
      </c>
      <c r="K359" s="185">
        <v>1</v>
      </c>
      <c r="L359" s="185">
        <v>1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7</v>
      </c>
      <c r="D360" s="305">
        <v>0</v>
      </c>
      <c r="E360" s="185">
        <v>5</v>
      </c>
      <c r="F360" s="185">
        <v>0</v>
      </c>
      <c r="G360" s="185">
        <v>2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11</v>
      </c>
      <c r="D361" s="305">
        <v>0</v>
      </c>
      <c r="E361" s="185">
        <v>6</v>
      </c>
      <c r="F361" s="185">
        <v>0</v>
      </c>
      <c r="G361" s="185">
        <v>2</v>
      </c>
      <c r="H361" s="185">
        <v>0</v>
      </c>
      <c r="I361" s="185">
        <v>0</v>
      </c>
      <c r="J361" s="185">
        <v>0</v>
      </c>
      <c r="K361" s="185">
        <v>0</v>
      </c>
      <c r="L361" s="185">
        <v>1</v>
      </c>
      <c r="M361" s="185">
        <v>2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8</v>
      </c>
      <c r="D362" s="305">
        <v>0</v>
      </c>
      <c r="E362" s="185">
        <v>5</v>
      </c>
      <c r="F362" s="185">
        <v>0</v>
      </c>
      <c r="G362" s="185">
        <v>2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1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11</v>
      </c>
      <c r="D363" s="305">
        <v>0</v>
      </c>
      <c r="E363" s="185">
        <v>8</v>
      </c>
      <c r="F363" s="185">
        <v>0</v>
      </c>
      <c r="G363" s="185">
        <v>2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1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15</v>
      </c>
      <c r="D364" s="305">
        <v>0</v>
      </c>
      <c r="E364" s="185">
        <v>6</v>
      </c>
      <c r="F364" s="185">
        <v>0</v>
      </c>
      <c r="G364" s="185">
        <v>8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1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9</v>
      </c>
      <c r="D365" s="305">
        <v>0</v>
      </c>
      <c r="E365" s="185">
        <v>5</v>
      </c>
      <c r="F365" s="185">
        <v>1</v>
      </c>
      <c r="G365" s="185">
        <v>2</v>
      </c>
      <c r="H365" s="185">
        <v>0</v>
      </c>
      <c r="I365" s="185">
        <v>0</v>
      </c>
      <c r="J365" s="185">
        <v>0</v>
      </c>
      <c r="K365" s="185">
        <v>0</v>
      </c>
      <c r="L365" s="185">
        <v>1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10</v>
      </c>
      <c r="D366" s="305">
        <v>0</v>
      </c>
      <c r="E366" s="185">
        <v>6</v>
      </c>
      <c r="F366" s="185">
        <v>0</v>
      </c>
      <c r="G366" s="185">
        <v>2</v>
      </c>
      <c r="H366" s="185">
        <v>1</v>
      </c>
      <c r="I366" s="185">
        <v>0</v>
      </c>
      <c r="J366" s="185">
        <v>0</v>
      </c>
      <c r="K366" s="185">
        <v>0</v>
      </c>
      <c r="L366" s="185">
        <v>1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10</v>
      </c>
      <c r="D367" s="305">
        <v>0</v>
      </c>
      <c r="E367" s="185">
        <v>3</v>
      </c>
      <c r="F367" s="185">
        <v>0</v>
      </c>
      <c r="G367" s="185">
        <v>4</v>
      </c>
      <c r="H367" s="185">
        <v>1</v>
      </c>
      <c r="I367" s="185">
        <v>0</v>
      </c>
      <c r="J367" s="185">
        <v>0</v>
      </c>
      <c r="K367" s="185">
        <v>0</v>
      </c>
      <c r="L367" s="185">
        <v>1</v>
      </c>
      <c r="M367" s="185">
        <v>1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7</v>
      </c>
      <c r="D368" s="305">
        <v>0</v>
      </c>
      <c r="E368" s="185">
        <v>6</v>
      </c>
      <c r="F368" s="185">
        <v>0</v>
      </c>
      <c r="G368" s="185">
        <v>1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10</v>
      </c>
      <c r="D369" s="305">
        <v>1</v>
      </c>
      <c r="E369" s="185">
        <v>8</v>
      </c>
      <c r="F369" s="185">
        <v>0</v>
      </c>
      <c r="G369" s="185">
        <v>0</v>
      </c>
      <c r="H369" s="185">
        <v>1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21</v>
      </c>
      <c r="D370" s="305">
        <v>1</v>
      </c>
      <c r="E370" s="185">
        <v>14</v>
      </c>
      <c r="F370" s="185">
        <v>0</v>
      </c>
      <c r="G370" s="185">
        <v>4</v>
      </c>
      <c r="H370" s="185">
        <v>0</v>
      </c>
      <c r="I370" s="185">
        <v>0</v>
      </c>
      <c r="J370" s="185">
        <v>0</v>
      </c>
      <c r="K370" s="185">
        <v>0</v>
      </c>
      <c r="L370" s="185">
        <v>1</v>
      </c>
      <c r="M370" s="185">
        <v>1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23</v>
      </c>
      <c r="D371" s="305">
        <v>2</v>
      </c>
      <c r="E371" s="185">
        <v>14</v>
      </c>
      <c r="F371" s="185">
        <v>0</v>
      </c>
      <c r="G371" s="185">
        <v>6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1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26</v>
      </c>
      <c r="D372" s="305">
        <v>1</v>
      </c>
      <c r="E372" s="185">
        <v>12</v>
      </c>
      <c r="F372" s="185">
        <v>0</v>
      </c>
      <c r="G372" s="185">
        <v>8</v>
      </c>
      <c r="H372" s="185">
        <v>1</v>
      </c>
      <c r="I372" s="185">
        <v>0</v>
      </c>
      <c r="J372" s="185">
        <v>0</v>
      </c>
      <c r="K372" s="185">
        <v>1</v>
      </c>
      <c r="L372" s="185">
        <v>2</v>
      </c>
      <c r="M372" s="185">
        <v>1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18</v>
      </c>
      <c r="D373" s="305">
        <v>1</v>
      </c>
      <c r="E373" s="185">
        <v>6</v>
      </c>
      <c r="F373" s="185">
        <v>0</v>
      </c>
      <c r="G373" s="185">
        <v>6</v>
      </c>
      <c r="H373" s="185">
        <v>3</v>
      </c>
      <c r="I373" s="185">
        <v>0</v>
      </c>
      <c r="J373" s="185">
        <v>0</v>
      </c>
      <c r="K373" s="185">
        <v>0</v>
      </c>
      <c r="L373" s="185">
        <v>1</v>
      </c>
      <c r="M373" s="185">
        <v>1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32</v>
      </c>
      <c r="D374" s="305">
        <v>0</v>
      </c>
      <c r="E374" s="185">
        <v>20</v>
      </c>
      <c r="F374" s="185">
        <v>0</v>
      </c>
      <c r="G374" s="185">
        <v>6</v>
      </c>
      <c r="H374" s="185">
        <v>2</v>
      </c>
      <c r="I374" s="185">
        <v>0</v>
      </c>
      <c r="J374" s="185">
        <v>0</v>
      </c>
      <c r="K374" s="185">
        <v>0</v>
      </c>
      <c r="L374" s="185">
        <v>2</v>
      </c>
      <c r="M374" s="185">
        <v>2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56</v>
      </c>
      <c r="D375" s="305">
        <v>2</v>
      </c>
      <c r="E375" s="185">
        <v>43</v>
      </c>
      <c r="F375" s="185">
        <v>0</v>
      </c>
      <c r="G375" s="185">
        <v>8</v>
      </c>
      <c r="H375" s="185">
        <v>0</v>
      </c>
      <c r="I375" s="185">
        <v>1</v>
      </c>
      <c r="J375" s="185">
        <v>0</v>
      </c>
      <c r="K375" s="185">
        <v>0</v>
      </c>
      <c r="L375" s="185">
        <v>1</v>
      </c>
      <c r="M375" s="185">
        <v>1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64</v>
      </c>
      <c r="D376" s="305">
        <v>2</v>
      </c>
      <c r="E376" s="185">
        <v>45</v>
      </c>
      <c r="F376" s="185">
        <v>1</v>
      </c>
      <c r="G376" s="185">
        <v>9</v>
      </c>
      <c r="H376" s="185">
        <v>2</v>
      </c>
      <c r="I376" s="185">
        <v>0</v>
      </c>
      <c r="J376" s="185">
        <v>0</v>
      </c>
      <c r="K376" s="185">
        <v>0</v>
      </c>
      <c r="L376" s="185">
        <v>1</v>
      </c>
      <c r="M376" s="185">
        <v>4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60</v>
      </c>
      <c r="D377" s="305">
        <v>0</v>
      </c>
      <c r="E377" s="185">
        <v>45</v>
      </c>
      <c r="F377" s="185">
        <v>0</v>
      </c>
      <c r="G377" s="185">
        <v>10</v>
      </c>
      <c r="H377" s="185">
        <v>2</v>
      </c>
      <c r="I377" s="185">
        <v>0</v>
      </c>
      <c r="J377" s="185">
        <v>0</v>
      </c>
      <c r="K377" s="185">
        <v>0</v>
      </c>
      <c r="L377" s="185">
        <v>0</v>
      </c>
      <c r="M377" s="185">
        <v>3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122</v>
      </c>
      <c r="D378" s="305">
        <v>1</v>
      </c>
      <c r="E378" s="185">
        <v>96</v>
      </c>
      <c r="F378" s="185">
        <v>0</v>
      </c>
      <c r="G378" s="185">
        <v>13</v>
      </c>
      <c r="H378" s="185">
        <v>3</v>
      </c>
      <c r="I378" s="185">
        <v>1</v>
      </c>
      <c r="J378" s="185">
        <v>0</v>
      </c>
      <c r="K378" s="185">
        <v>1</v>
      </c>
      <c r="L378" s="185">
        <v>4</v>
      </c>
      <c r="M378" s="185">
        <v>3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157</v>
      </c>
      <c r="D379" s="305">
        <v>4</v>
      </c>
      <c r="E379" s="185">
        <v>126</v>
      </c>
      <c r="F379" s="185">
        <v>1</v>
      </c>
      <c r="G379" s="185">
        <v>19</v>
      </c>
      <c r="H379" s="185">
        <v>3</v>
      </c>
      <c r="I379" s="185">
        <v>1</v>
      </c>
      <c r="J379" s="185">
        <v>0</v>
      </c>
      <c r="K379" s="185">
        <v>0</v>
      </c>
      <c r="L379" s="185">
        <v>0</v>
      </c>
      <c r="M379" s="185">
        <v>3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215</v>
      </c>
      <c r="D380" s="305">
        <v>7</v>
      </c>
      <c r="E380" s="185">
        <v>175</v>
      </c>
      <c r="F380" s="185">
        <v>0</v>
      </c>
      <c r="G380" s="185">
        <v>27</v>
      </c>
      <c r="H380" s="185">
        <v>3</v>
      </c>
      <c r="I380" s="185">
        <v>1</v>
      </c>
      <c r="J380" s="185">
        <v>0</v>
      </c>
      <c r="K380" s="185">
        <v>0</v>
      </c>
      <c r="L380" s="185">
        <v>2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243</v>
      </c>
      <c r="D381" s="305">
        <v>9</v>
      </c>
      <c r="E381" s="185">
        <v>200</v>
      </c>
      <c r="F381" s="185">
        <v>2</v>
      </c>
      <c r="G381" s="185">
        <v>25</v>
      </c>
      <c r="H381" s="185">
        <v>1</v>
      </c>
      <c r="I381" s="185">
        <v>3</v>
      </c>
      <c r="J381" s="185">
        <v>2</v>
      </c>
      <c r="K381" s="185">
        <v>1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252</v>
      </c>
      <c r="D382" s="305">
        <v>11</v>
      </c>
      <c r="E382" s="185">
        <v>201</v>
      </c>
      <c r="F382" s="185">
        <v>4</v>
      </c>
      <c r="G382" s="185">
        <v>28</v>
      </c>
      <c r="H382" s="185">
        <v>0</v>
      </c>
      <c r="I382" s="185">
        <v>2</v>
      </c>
      <c r="J382" s="185">
        <v>0</v>
      </c>
      <c r="K382" s="185">
        <v>0</v>
      </c>
      <c r="L382" s="185">
        <v>4</v>
      </c>
      <c r="M382" s="185">
        <v>2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243</v>
      </c>
      <c r="D383" s="305">
        <v>10</v>
      </c>
      <c r="E383" s="185">
        <v>211</v>
      </c>
      <c r="F383" s="185">
        <v>1</v>
      </c>
      <c r="G383" s="185">
        <v>14</v>
      </c>
      <c r="H383" s="185">
        <v>1</v>
      </c>
      <c r="I383" s="185">
        <v>4</v>
      </c>
      <c r="J383" s="185">
        <v>1</v>
      </c>
      <c r="K383" s="185">
        <v>0</v>
      </c>
      <c r="L383" s="185">
        <v>1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169</v>
      </c>
      <c r="D384" s="305">
        <v>10</v>
      </c>
      <c r="E384" s="185">
        <v>135</v>
      </c>
      <c r="F384" s="185">
        <v>6</v>
      </c>
      <c r="G384" s="185">
        <v>9</v>
      </c>
      <c r="H384" s="185">
        <v>3</v>
      </c>
      <c r="I384" s="185">
        <v>2</v>
      </c>
      <c r="J384" s="185">
        <v>2</v>
      </c>
      <c r="K384" s="185">
        <v>0</v>
      </c>
      <c r="L384" s="185">
        <v>1</v>
      </c>
      <c r="M384" s="185">
        <v>1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134</v>
      </c>
      <c r="D385" s="305">
        <v>7</v>
      </c>
      <c r="E385" s="185">
        <v>115</v>
      </c>
      <c r="F385" s="185">
        <v>1</v>
      </c>
      <c r="G385" s="185">
        <v>5</v>
      </c>
      <c r="H385" s="185">
        <v>1</v>
      </c>
      <c r="I385" s="185">
        <v>1</v>
      </c>
      <c r="J385" s="185">
        <v>2</v>
      </c>
      <c r="K385" s="185">
        <v>0</v>
      </c>
      <c r="L385" s="185">
        <v>0</v>
      </c>
      <c r="M385" s="185">
        <v>1</v>
      </c>
      <c r="N385" s="185">
        <v>1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195</v>
      </c>
      <c r="D386" s="305">
        <v>11</v>
      </c>
      <c r="E386" s="185">
        <v>159</v>
      </c>
      <c r="F386" s="185">
        <v>3</v>
      </c>
      <c r="G386" s="185">
        <v>7</v>
      </c>
      <c r="H386" s="185">
        <v>6</v>
      </c>
      <c r="I386" s="185">
        <v>4</v>
      </c>
      <c r="J386" s="185">
        <v>3</v>
      </c>
      <c r="K386" s="185">
        <v>0</v>
      </c>
      <c r="L386" s="185">
        <v>0</v>
      </c>
      <c r="M386" s="185">
        <v>1</v>
      </c>
      <c r="N386" s="185">
        <v>0</v>
      </c>
      <c r="O386" s="306">
        <v>1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224</v>
      </c>
      <c r="D387" s="305">
        <v>9</v>
      </c>
      <c r="E387" s="185">
        <v>190</v>
      </c>
      <c r="F387" s="185">
        <v>2</v>
      </c>
      <c r="G387" s="185">
        <v>15</v>
      </c>
      <c r="H387" s="185">
        <v>3</v>
      </c>
      <c r="I387" s="185">
        <v>4</v>
      </c>
      <c r="J387" s="185">
        <v>0</v>
      </c>
      <c r="K387" s="185">
        <v>0</v>
      </c>
      <c r="L387" s="185">
        <v>1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166</v>
      </c>
      <c r="D388" s="305">
        <v>15</v>
      </c>
      <c r="E388" s="185">
        <v>133</v>
      </c>
      <c r="F388" s="185">
        <v>3</v>
      </c>
      <c r="G388" s="185">
        <v>9</v>
      </c>
      <c r="H388" s="185">
        <v>2</v>
      </c>
      <c r="I388" s="185">
        <v>1</v>
      </c>
      <c r="J388" s="185">
        <v>2</v>
      </c>
      <c r="K388" s="185">
        <v>0</v>
      </c>
      <c r="L388" s="185">
        <v>0</v>
      </c>
      <c r="M388" s="185">
        <v>1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183</v>
      </c>
      <c r="D389" s="305">
        <v>6</v>
      </c>
      <c r="E389" s="185">
        <v>153</v>
      </c>
      <c r="F389" s="185">
        <v>1</v>
      </c>
      <c r="G389" s="185">
        <v>15</v>
      </c>
      <c r="H389" s="185">
        <v>2</v>
      </c>
      <c r="I389" s="185">
        <v>0</v>
      </c>
      <c r="J389" s="185">
        <v>2</v>
      </c>
      <c r="K389" s="185">
        <v>0</v>
      </c>
      <c r="L389" s="185">
        <v>1</v>
      </c>
      <c r="M389" s="185">
        <v>3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195</v>
      </c>
      <c r="D390" s="305">
        <v>9</v>
      </c>
      <c r="E390" s="185">
        <v>155</v>
      </c>
      <c r="F390" s="185">
        <v>0</v>
      </c>
      <c r="G390" s="185">
        <v>19</v>
      </c>
      <c r="H390" s="185">
        <v>4</v>
      </c>
      <c r="I390" s="185">
        <v>2</v>
      </c>
      <c r="J390" s="185">
        <v>1</v>
      </c>
      <c r="K390" s="185">
        <v>1</v>
      </c>
      <c r="L390" s="185">
        <v>0</v>
      </c>
      <c r="M390" s="185">
        <v>4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219</v>
      </c>
      <c r="D391" s="305">
        <v>4</v>
      </c>
      <c r="E391" s="185">
        <v>178</v>
      </c>
      <c r="F391" s="185">
        <v>6</v>
      </c>
      <c r="G391" s="185">
        <v>19</v>
      </c>
      <c r="H391" s="185">
        <v>5</v>
      </c>
      <c r="I391" s="185">
        <v>5</v>
      </c>
      <c r="J391" s="185">
        <v>0</v>
      </c>
      <c r="K391" s="185">
        <v>0</v>
      </c>
      <c r="L391" s="185">
        <v>0</v>
      </c>
      <c r="M391" s="185">
        <v>2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235</v>
      </c>
      <c r="D392" s="305">
        <v>9</v>
      </c>
      <c r="E392" s="185">
        <v>202</v>
      </c>
      <c r="F392" s="185">
        <v>3</v>
      </c>
      <c r="G392" s="185">
        <v>17</v>
      </c>
      <c r="H392" s="185">
        <v>0</v>
      </c>
      <c r="I392" s="185">
        <v>3</v>
      </c>
      <c r="J392" s="185">
        <v>0</v>
      </c>
      <c r="K392" s="185">
        <v>0</v>
      </c>
      <c r="L392" s="185">
        <v>0</v>
      </c>
      <c r="M392" s="185">
        <v>1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213</v>
      </c>
      <c r="D393" s="305">
        <v>5</v>
      </c>
      <c r="E393" s="185">
        <v>179</v>
      </c>
      <c r="F393" s="185">
        <v>0</v>
      </c>
      <c r="G393" s="185">
        <v>21</v>
      </c>
      <c r="H393" s="185">
        <v>5</v>
      </c>
      <c r="I393" s="185">
        <v>1</v>
      </c>
      <c r="J393" s="185">
        <v>2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225</v>
      </c>
      <c r="D394" s="305">
        <v>4</v>
      </c>
      <c r="E394" s="185">
        <v>189</v>
      </c>
      <c r="F394" s="185">
        <v>3</v>
      </c>
      <c r="G394" s="185">
        <v>20</v>
      </c>
      <c r="H394" s="185">
        <v>3</v>
      </c>
      <c r="I394" s="185">
        <v>0</v>
      </c>
      <c r="J394" s="185">
        <v>1</v>
      </c>
      <c r="K394" s="185">
        <v>0</v>
      </c>
      <c r="L394" s="185">
        <v>1</v>
      </c>
      <c r="M394" s="185">
        <v>3</v>
      </c>
      <c r="N394" s="185">
        <v>1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208</v>
      </c>
      <c r="D395" s="305">
        <v>2</v>
      </c>
      <c r="E395" s="185">
        <v>177</v>
      </c>
      <c r="F395" s="185">
        <v>2</v>
      </c>
      <c r="G395" s="185">
        <v>20</v>
      </c>
      <c r="H395" s="185">
        <v>5</v>
      </c>
      <c r="I395" s="185">
        <v>0</v>
      </c>
      <c r="J395" s="185">
        <v>1</v>
      </c>
      <c r="K395" s="185">
        <v>0</v>
      </c>
      <c r="L395" s="185">
        <v>0</v>
      </c>
      <c r="M395" s="185">
        <v>1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223</v>
      </c>
      <c r="D396" s="305">
        <v>2</v>
      </c>
      <c r="E396" s="185">
        <v>192</v>
      </c>
      <c r="F396" s="185">
        <v>4</v>
      </c>
      <c r="G396" s="185">
        <v>18</v>
      </c>
      <c r="H396" s="185">
        <v>3</v>
      </c>
      <c r="I396" s="185">
        <v>1</v>
      </c>
      <c r="J396" s="185">
        <v>0</v>
      </c>
      <c r="K396" s="185">
        <v>0</v>
      </c>
      <c r="L396" s="185">
        <v>3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202</v>
      </c>
      <c r="D397" s="305">
        <v>5</v>
      </c>
      <c r="E397" s="185">
        <v>172</v>
      </c>
      <c r="F397" s="185">
        <v>0</v>
      </c>
      <c r="G397" s="185">
        <v>17</v>
      </c>
      <c r="H397" s="185">
        <v>1</v>
      </c>
      <c r="I397" s="185">
        <v>1</v>
      </c>
      <c r="J397" s="185">
        <v>0</v>
      </c>
      <c r="K397" s="185">
        <v>1</v>
      </c>
      <c r="L397" s="185">
        <v>3</v>
      </c>
      <c r="M397" s="185">
        <v>2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219</v>
      </c>
      <c r="D398" s="305">
        <v>3</v>
      </c>
      <c r="E398" s="185">
        <v>188</v>
      </c>
      <c r="F398" s="185">
        <v>0</v>
      </c>
      <c r="G398" s="185">
        <v>21</v>
      </c>
      <c r="H398" s="185">
        <v>2</v>
      </c>
      <c r="I398" s="185">
        <v>0</v>
      </c>
      <c r="J398" s="185">
        <v>0</v>
      </c>
      <c r="K398" s="185">
        <v>1</v>
      </c>
      <c r="L398" s="185">
        <v>2</v>
      </c>
      <c r="M398" s="185">
        <v>2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216</v>
      </c>
      <c r="D399" s="305">
        <v>0</v>
      </c>
      <c r="E399" s="185">
        <v>184</v>
      </c>
      <c r="F399" s="185">
        <v>1</v>
      </c>
      <c r="G399" s="185">
        <v>21</v>
      </c>
      <c r="H399" s="185">
        <v>4</v>
      </c>
      <c r="I399" s="185">
        <v>1</v>
      </c>
      <c r="J399" s="185">
        <v>0</v>
      </c>
      <c r="K399" s="185">
        <v>0</v>
      </c>
      <c r="L399" s="185">
        <v>1</v>
      </c>
      <c r="M399" s="185">
        <v>4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217</v>
      </c>
      <c r="D400" s="305">
        <v>5</v>
      </c>
      <c r="E400" s="185">
        <v>187</v>
      </c>
      <c r="F400" s="185">
        <v>2</v>
      </c>
      <c r="G400" s="185">
        <v>19</v>
      </c>
      <c r="H400" s="185">
        <v>1</v>
      </c>
      <c r="I400" s="185">
        <v>0</v>
      </c>
      <c r="J400" s="185">
        <v>1</v>
      </c>
      <c r="K400" s="185">
        <v>1</v>
      </c>
      <c r="L400" s="185">
        <v>0</v>
      </c>
      <c r="M400" s="185">
        <v>0</v>
      </c>
      <c r="N400" s="185">
        <v>0</v>
      </c>
      <c r="O400" s="306">
        <v>1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202</v>
      </c>
      <c r="D401" s="305">
        <v>0</v>
      </c>
      <c r="E401" s="185">
        <v>172</v>
      </c>
      <c r="F401" s="185">
        <v>1</v>
      </c>
      <c r="G401" s="185">
        <v>25</v>
      </c>
      <c r="H401" s="185">
        <v>1</v>
      </c>
      <c r="I401" s="185">
        <v>0</v>
      </c>
      <c r="J401" s="185">
        <v>1</v>
      </c>
      <c r="K401" s="185">
        <v>0</v>
      </c>
      <c r="L401" s="185">
        <v>1</v>
      </c>
      <c r="M401" s="185">
        <v>1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224</v>
      </c>
      <c r="D402" s="305">
        <v>2</v>
      </c>
      <c r="E402" s="185">
        <v>191</v>
      </c>
      <c r="F402" s="185">
        <v>1</v>
      </c>
      <c r="G402" s="185">
        <v>23</v>
      </c>
      <c r="H402" s="185">
        <v>0</v>
      </c>
      <c r="I402" s="185">
        <v>2</v>
      </c>
      <c r="J402" s="185">
        <v>0</v>
      </c>
      <c r="K402" s="185">
        <v>1</v>
      </c>
      <c r="L402" s="185">
        <v>3</v>
      </c>
      <c r="M402" s="185">
        <v>1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219</v>
      </c>
      <c r="D403" s="305">
        <v>3</v>
      </c>
      <c r="E403" s="185">
        <v>188</v>
      </c>
      <c r="F403" s="185">
        <v>2</v>
      </c>
      <c r="G403" s="185">
        <v>21</v>
      </c>
      <c r="H403" s="185">
        <v>2</v>
      </c>
      <c r="I403" s="185">
        <v>0</v>
      </c>
      <c r="J403" s="185">
        <v>0</v>
      </c>
      <c r="K403" s="185">
        <v>0</v>
      </c>
      <c r="L403" s="185">
        <v>2</v>
      </c>
      <c r="M403" s="185">
        <v>1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203</v>
      </c>
      <c r="D404" s="305">
        <v>2</v>
      </c>
      <c r="E404" s="185">
        <v>163</v>
      </c>
      <c r="F404" s="185">
        <v>0</v>
      </c>
      <c r="G404" s="185">
        <v>28</v>
      </c>
      <c r="H404" s="185">
        <v>2</v>
      </c>
      <c r="I404" s="185">
        <v>2</v>
      </c>
      <c r="J404" s="185">
        <v>1</v>
      </c>
      <c r="K404" s="185">
        <v>0</v>
      </c>
      <c r="L404" s="185">
        <v>3</v>
      </c>
      <c r="M404" s="185">
        <v>1</v>
      </c>
      <c r="N404" s="185">
        <v>0</v>
      </c>
      <c r="O404" s="306">
        <v>1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180</v>
      </c>
      <c r="D405" s="305">
        <v>3</v>
      </c>
      <c r="E405" s="185">
        <v>147</v>
      </c>
      <c r="F405" s="185">
        <v>1</v>
      </c>
      <c r="G405" s="185">
        <v>23</v>
      </c>
      <c r="H405" s="185">
        <v>2</v>
      </c>
      <c r="I405" s="185">
        <v>0</v>
      </c>
      <c r="J405" s="185">
        <v>1</v>
      </c>
      <c r="K405" s="185">
        <v>0</v>
      </c>
      <c r="L405" s="185">
        <v>3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246</v>
      </c>
      <c r="D406" s="305">
        <v>2</v>
      </c>
      <c r="E406" s="185">
        <v>212</v>
      </c>
      <c r="F406" s="185">
        <v>1</v>
      </c>
      <c r="G406" s="185">
        <v>27</v>
      </c>
      <c r="H406" s="185">
        <v>1</v>
      </c>
      <c r="I406" s="185">
        <v>1</v>
      </c>
      <c r="J406" s="185">
        <v>0</v>
      </c>
      <c r="K406" s="185">
        <v>0</v>
      </c>
      <c r="L406" s="185">
        <v>0</v>
      </c>
      <c r="M406" s="185">
        <v>1</v>
      </c>
      <c r="N406" s="185">
        <v>0</v>
      </c>
      <c r="O406" s="306">
        <v>1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227</v>
      </c>
      <c r="D407" s="305">
        <v>3</v>
      </c>
      <c r="E407" s="185">
        <v>188</v>
      </c>
      <c r="F407" s="185">
        <v>1</v>
      </c>
      <c r="G407" s="185">
        <v>26</v>
      </c>
      <c r="H407" s="185">
        <v>3</v>
      </c>
      <c r="I407" s="185">
        <v>1</v>
      </c>
      <c r="J407" s="185">
        <v>0</v>
      </c>
      <c r="K407" s="185">
        <v>1</v>
      </c>
      <c r="L407" s="185">
        <v>1</v>
      </c>
      <c r="M407" s="185">
        <v>2</v>
      </c>
      <c r="N407" s="185">
        <v>1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228</v>
      </c>
      <c r="D408" s="305">
        <v>6</v>
      </c>
      <c r="E408" s="185">
        <v>185</v>
      </c>
      <c r="F408" s="185">
        <v>2</v>
      </c>
      <c r="G408" s="185">
        <v>26</v>
      </c>
      <c r="H408" s="185">
        <v>1</v>
      </c>
      <c r="I408" s="185">
        <v>3</v>
      </c>
      <c r="J408" s="185">
        <v>0</v>
      </c>
      <c r="K408" s="185">
        <v>0</v>
      </c>
      <c r="L408" s="185">
        <v>2</v>
      </c>
      <c r="M408" s="185">
        <v>2</v>
      </c>
      <c r="N408" s="185">
        <v>0</v>
      </c>
      <c r="O408" s="306">
        <v>1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185</v>
      </c>
      <c r="D409" s="305">
        <v>2</v>
      </c>
      <c r="E409" s="185">
        <v>151</v>
      </c>
      <c r="F409" s="185">
        <v>2</v>
      </c>
      <c r="G409" s="185">
        <v>24</v>
      </c>
      <c r="H409" s="185">
        <v>3</v>
      </c>
      <c r="I409" s="185">
        <v>1</v>
      </c>
      <c r="J409" s="185">
        <v>0</v>
      </c>
      <c r="K409" s="185">
        <v>1</v>
      </c>
      <c r="L409" s="185">
        <v>0</v>
      </c>
      <c r="M409" s="185">
        <v>1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209</v>
      </c>
      <c r="D410" s="305">
        <v>3</v>
      </c>
      <c r="E410" s="185">
        <v>169</v>
      </c>
      <c r="F410" s="185">
        <v>1</v>
      </c>
      <c r="G410" s="185">
        <v>28</v>
      </c>
      <c r="H410" s="185">
        <v>3</v>
      </c>
      <c r="I410" s="185">
        <v>0</v>
      </c>
      <c r="J410" s="185">
        <v>0</v>
      </c>
      <c r="K410" s="185">
        <v>0</v>
      </c>
      <c r="L410" s="185">
        <v>2</v>
      </c>
      <c r="M410" s="185">
        <v>3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237</v>
      </c>
      <c r="D411" s="305">
        <v>5</v>
      </c>
      <c r="E411" s="185">
        <v>200</v>
      </c>
      <c r="F411" s="185">
        <v>3</v>
      </c>
      <c r="G411" s="185">
        <v>26</v>
      </c>
      <c r="H411" s="185">
        <v>2</v>
      </c>
      <c r="I411" s="185">
        <v>0</v>
      </c>
      <c r="J411" s="185">
        <v>0</v>
      </c>
      <c r="K411" s="185">
        <v>0</v>
      </c>
      <c r="L411" s="185">
        <v>0</v>
      </c>
      <c r="M411" s="185">
        <v>1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231</v>
      </c>
      <c r="D412" s="305">
        <v>4</v>
      </c>
      <c r="E412" s="185">
        <v>192</v>
      </c>
      <c r="F412" s="185">
        <v>0</v>
      </c>
      <c r="G412" s="185">
        <v>24</v>
      </c>
      <c r="H412" s="185">
        <v>2</v>
      </c>
      <c r="I412" s="185">
        <v>0</v>
      </c>
      <c r="J412" s="185">
        <v>1</v>
      </c>
      <c r="K412" s="185">
        <v>2</v>
      </c>
      <c r="L412" s="185">
        <v>3</v>
      </c>
      <c r="M412" s="185">
        <v>3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217</v>
      </c>
      <c r="D413" s="305">
        <v>3</v>
      </c>
      <c r="E413" s="185">
        <v>189</v>
      </c>
      <c r="F413" s="185">
        <v>2</v>
      </c>
      <c r="G413" s="185">
        <v>21</v>
      </c>
      <c r="H413" s="185">
        <v>0</v>
      </c>
      <c r="I413" s="185">
        <v>1</v>
      </c>
      <c r="J413" s="185">
        <v>0</v>
      </c>
      <c r="K413" s="185">
        <v>0</v>
      </c>
      <c r="L413" s="185">
        <v>1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206</v>
      </c>
      <c r="D414" s="305">
        <v>1</v>
      </c>
      <c r="E414" s="185">
        <v>184</v>
      </c>
      <c r="F414" s="185">
        <v>1</v>
      </c>
      <c r="G414" s="185">
        <v>19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1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214</v>
      </c>
      <c r="D415" s="305">
        <v>0</v>
      </c>
      <c r="E415" s="185">
        <v>182</v>
      </c>
      <c r="F415" s="185">
        <v>1</v>
      </c>
      <c r="G415" s="185">
        <v>23</v>
      </c>
      <c r="H415" s="185">
        <v>2</v>
      </c>
      <c r="I415" s="185">
        <v>1</v>
      </c>
      <c r="J415" s="185">
        <v>1</v>
      </c>
      <c r="K415" s="185">
        <v>1</v>
      </c>
      <c r="L415" s="185">
        <v>1</v>
      </c>
      <c r="M415" s="185">
        <v>2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198</v>
      </c>
      <c r="D416" s="305">
        <v>5</v>
      </c>
      <c r="E416" s="185">
        <v>181</v>
      </c>
      <c r="F416" s="185">
        <v>1</v>
      </c>
      <c r="G416" s="185">
        <v>7</v>
      </c>
      <c r="H416" s="185">
        <v>3</v>
      </c>
      <c r="I416" s="185">
        <v>1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206</v>
      </c>
      <c r="D417" s="305">
        <v>6</v>
      </c>
      <c r="E417" s="185">
        <v>173</v>
      </c>
      <c r="F417" s="185">
        <v>2</v>
      </c>
      <c r="G417" s="185">
        <v>18</v>
      </c>
      <c r="H417" s="185">
        <v>2</v>
      </c>
      <c r="I417" s="185">
        <v>2</v>
      </c>
      <c r="J417" s="185">
        <v>0</v>
      </c>
      <c r="K417" s="185">
        <v>0</v>
      </c>
      <c r="L417" s="185">
        <v>0</v>
      </c>
      <c r="M417" s="185">
        <v>2</v>
      </c>
      <c r="N417" s="185">
        <v>1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206</v>
      </c>
      <c r="D418" s="305">
        <v>2</v>
      </c>
      <c r="E418" s="185">
        <v>188</v>
      </c>
      <c r="F418" s="185">
        <v>2</v>
      </c>
      <c r="G418" s="185">
        <v>10</v>
      </c>
      <c r="H418" s="185">
        <v>3</v>
      </c>
      <c r="I418" s="185">
        <v>1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227</v>
      </c>
      <c r="D419" s="305">
        <v>2</v>
      </c>
      <c r="E419" s="185">
        <v>204</v>
      </c>
      <c r="F419" s="185">
        <v>2</v>
      </c>
      <c r="G419" s="185">
        <v>13</v>
      </c>
      <c r="H419" s="185">
        <v>0</v>
      </c>
      <c r="I419" s="185">
        <v>2</v>
      </c>
      <c r="J419" s="185">
        <v>2</v>
      </c>
      <c r="K419" s="185">
        <v>2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220</v>
      </c>
      <c r="D420" s="305">
        <v>5</v>
      </c>
      <c r="E420" s="185">
        <v>197</v>
      </c>
      <c r="F420" s="185">
        <v>5</v>
      </c>
      <c r="G420" s="185">
        <v>9</v>
      </c>
      <c r="H420" s="185">
        <v>0</v>
      </c>
      <c r="I420" s="185">
        <v>2</v>
      </c>
      <c r="J420" s="185">
        <v>0</v>
      </c>
      <c r="K420" s="185">
        <v>0</v>
      </c>
      <c r="L420" s="185">
        <v>1</v>
      </c>
      <c r="M420" s="185">
        <v>0</v>
      </c>
      <c r="N420" s="185">
        <v>0</v>
      </c>
      <c r="O420" s="306">
        <v>1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219</v>
      </c>
      <c r="D421" s="305">
        <v>4</v>
      </c>
      <c r="E421" s="185">
        <v>204</v>
      </c>
      <c r="F421" s="185">
        <v>0</v>
      </c>
      <c r="G421" s="185">
        <v>7</v>
      </c>
      <c r="H421" s="185">
        <v>3</v>
      </c>
      <c r="I421" s="185">
        <v>1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176</v>
      </c>
      <c r="D422" s="305">
        <v>2</v>
      </c>
      <c r="E422" s="185">
        <v>160</v>
      </c>
      <c r="F422" s="185">
        <v>0</v>
      </c>
      <c r="G422" s="185">
        <v>10</v>
      </c>
      <c r="H422" s="185">
        <v>2</v>
      </c>
      <c r="I422" s="185">
        <v>0</v>
      </c>
      <c r="J422" s="185">
        <v>2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230</v>
      </c>
      <c r="D423" s="305">
        <v>3</v>
      </c>
      <c r="E423" s="185">
        <v>211</v>
      </c>
      <c r="F423" s="185">
        <v>3</v>
      </c>
      <c r="G423" s="185">
        <v>12</v>
      </c>
      <c r="H423" s="185">
        <v>0</v>
      </c>
      <c r="I423" s="185">
        <v>1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161</v>
      </c>
      <c r="D424" s="305">
        <v>0</v>
      </c>
      <c r="E424" s="185">
        <v>143</v>
      </c>
      <c r="F424" s="185">
        <v>3</v>
      </c>
      <c r="G424" s="185">
        <v>9</v>
      </c>
      <c r="H424" s="185">
        <v>3</v>
      </c>
      <c r="I424" s="185">
        <v>2</v>
      </c>
      <c r="J424" s="185">
        <v>1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210</v>
      </c>
      <c r="D425" s="305">
        <v>3</v>
      </c>
      <c r="E425" s="185">
        <v>199</v>
      </c>
      <c r="F425" s="185">
        <v>0</v>
      </c>
      <c r="G425" s="185">
        <v>5</v>
      </c>
      <c r="H425" s="185">
        <v>1</v>
      </c>
      <c r="I425" s="185">
        <v>0</v>
      </c>
      <c r="J425" s="185">
        <v>0</v>
      </c>
      <c r="K425" s="185">
        <v>0</v>
      </c>
      <c r="L425" s="185">
        <v>0</v>
      </c>
      <c r="M425" s="185">
        <v>1</v>
      </c>
      <c r="N425" s="185">
        <v>1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227</v>
      </c>
      <c r="D426" s="305">
        <v>5</v>
      </c>
      <c r="E426" s="185">
        <v>215</v>
      </c>
      <c r="F426" s="185">
        <v>0</v>
      </c>
      <c r="G426" s="185">
        <v>5</v>
      </c>
      <c r="H426" s="185">
        <v>0</v>
      </c>
      <c r="I426" s="185">
        <v>1</v>
      </c>
      <c r="J426" s="185">
        <v>0</v>
      </c>
      <c r="K426" s="185">
        <v>0</v>
      </c>
      <c r="L426" s="185">
        <v>0</v>
      </c>
      <c r="M426" s="185">
        <v>1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203</v>
      </c>
      <c r="D427" s="305">
        <v>5</v>
      </c>
      <c r="E427" s="185">
        <v>187</v>
      </c>
      <c r="F427" s="185">
        <v>0</v>
      </c>
      <c r="G427" s="185">
        <v>5</v>
      </c>
      <c r="H427" s="185">
        <v>3</v>
      </c>
      <c r="I427" s="185">
        <v>2</v>
      </c>
      <c r="J427" s="185">
        <v>1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238</v>
      </c>
      <c r="D428" s="305">
        <v>4</v>
      </c>
      <c r="E428" s="185">
        <v>219</v>
      </c>
      <c r="F428" s="185">
        <v>2</v>
      </c>
      <c r="G428" s="185">
        <v>10</v>
      </c>
      <c r="H428" s="185">
        <v>2</v>
      </c>
      <c r="I428" s="185">
        <v>0</v>
      </c>
      <c r="J428" s="185">
        <v>0</v>
      </c>
      <c r="K428" s="185">
        <v>0</v>
      </c>
      <c r="L428" s="185">
        <v>0</v>
      </c>
      <c r="M428" s="185">
        <v>1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247</v>
      </c>
      <c r="D429" s="305">
        <v>2</v>
      </c>
      <c r="E429" s="185">
        <v>238</v>
      </c>
      <c r="F429" s="185">
        <v>1</v>
      </c>
      <c r="G429" s="185">
        <v>3</v>
      </c>
      <c r="H429" s="185">
        <v>1</v>
      </c>
      <c r="I429" s="185">
        <v>0</v>
      </c>
      <c r="J429" s="185">
        <v>0</v>
      </c>
      <c r="K429" s="185">
        <v>1</v>
      </c>
      <c r="L429" s="185">
        <v>0</v>
      </c>
      <c r="M429" s="185">
        <v>1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160</v>
      </c>
      <c r="D430" s="305">
        <v>2</v>
      </c>
      <c r="E430" s="185">
        <v>149</v>
      </c>
      <c r="F430" s="185">
        <v>0</v>
      </c>
      <c r="G430" s="185">
        <v>8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1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174</v>
      </c>
      <c r="D431" s="305">
        <v>2</v>
      </c>
      <c r="E431" s="185">
        <v>161</v>
      </c>
      <c r="F431" s="185">
        <v>0</v>
      </c>
      <c r="G431" s="185">
        <v>7</v>
      </c>
      <c r="H431" s="185">
        <v>2</v>
      </c>
      <c r="I431" s="185">
        <v>1</v>
      </c>
      <c r="J431" s="185">
        <v>0</v>
      </c>
      <c r="K431" s="185">
        <v>0</v>
      </c>
      <c r="L431" s="185">
        <v>0</v>
      </c>
      <c r="M431" s="185">
        <v>1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155</v>
      </c>
      <c r="D432" s="305">
        <v>0</v>
      </c>
      <c r="E432" s="185">
        <v>150</v>
      </c>
      <c r="F432" s="185">
        <v>1</v>
      </c>
      <c r="G432" s="185">
        <v>3</v>
      </c>
      <c r="H432" s="185">
        <v>0</v>
      </c>
      <c r="I432" s="185">
        <v>0</v>
      </c>
      <c r="J432" s="185">
        <v>0</v>
      </c>
      <c r="K432" s="185">
        <v>0</v>
      </c>
      <c r="L432" s="185">
        <v>1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135</v>
      </c>
      <c r="D433" s="305">
        <v>2</v>
      </c>
      <c r="E433" s="185">
        <v>126</v>
      </c>
      <c r="F433" s="185">
        <v>0</v>
      </c>
      <c r="G433" s="185">
        <v>6</v>
      </c>
      <c r="H433" s="185">
        <v>1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127</v>
      </c>
      <c r="D434" s="305">
        <v>1</v>
      </c>
      <c r="E434" s="185">
        <v>117</v>
      </c>
      <c r="F434" s="185">
        <v>0</v>
      </c>
      <c r="G434" s="185">
        <v>6</v>
      </c>
      <c r="H434" s="185">
        <v>1</v>
      </c>
      <c r="I434" s="185">
        <v>0</v>
      </c>
      <c r="J434" s="185">
        <v>0</v>
      </c>
      <c r="K434" s="185">
        <v>1</v>
      </c>
      <c r="L434" s="185">
        <v>0</v>
      </c>
      <c r="M434" s="185">
        <v>1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133</v>
      </c>
      <c r="D435" s="305">
        <v>1</v>
      </c>
      <c r="E435" s="185">
        <v>124</v>
      </c>
      <c r="F435" s="185">
        <v>0</v>
      </c>
      <c r="G435" s="185">
        <v>6</v>
      </c>
      <c r="H435" s="185">
        <v>1</v>
      </c>
      <c r="I435" s="185">
        <v>0</v>
      </c>
      <c r="J435" s="185">
        <v>0</v>
      </c>
      <c r="K435" s="185">
        <v>0</v>
      </c>
      <c r="L435" s="185">
        <v>1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110</v>
      </c>
      <c r="D436" s="305">
        <v>0</v>
      </c>
      <c r="E436" s="185">
        <v>102</v>
      </c>
      <c r="F436" s="185">
        <v>0</v>
      </c>
      <c r="G436" s="185">
        <v>6</v>
      </c>
      <c r="H436" s="185">
        <v>0</v>
      </c>
      <c r="I436" s="185">
        <v>0</v>
      </c>
      <c r="J436" s="185">
        <v>0</v>
      </c>
      <c r="K436" s="185">
        <v>0</v>
      </c>
      <c r="L436" s="185">
        <v>2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106</v>
      </c>
      <c r="D437" s="305">
        <v>1</v>
      </c>
      <c r="E437" s="185">
        <v>98</v>
      </c>
      <c r="F437" s="185">
        <v>0</v>
      </c>
      <c r="G437" s="185">
        <v>6</v>
      </c>
      <c r="H437" s="185">
        <v>1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78</v>
      </c>
      <c r="D438" s="305">
        <v>0</v>
      </c>
      <c r="E438" s="185">
        <v>71</v>
      </c>
      <c r="F438" s="185">
        <v>1</v>
      </c>
      <c r="G438" s="185">
        <v>6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73</v>
      </c>
      <c r="D439" s="305">
        <v>2</v>
      </c>
      <c r="E439" s="185">
        <v>67</v>
      </c>
      <c r="F439" s="185">
        <v>0</v>
      </c>
      <c r="G439" s="185">
        <v>4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81</v>
      </c>
      <c r="D440" s="305">
        <v>1</v>
      </c>
      <c r="E440" s="185">
        <v>76</v>
      </c>
      <c r="F440" s="185">
        <v>0</v>
      </c>
      <c r="G440" s="185">
        <v>3</v>
      </c>
      <c r="H440" s="185">
        <v>1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74</v>
      </c>
      <c r="D441" s="305">
        <v>0</v>
      </c>
      <c r="E441" s="185">
        <v>66</v>
      </c>
      <c r="F441" s="185">
        <v>0</v>
      </c>
      <c r="G441" s="185">
        <v>5</v>
      </c>
      <c r="H441" s="185">
        <v>1</v>
      </c>
      <c r="I441" s="185">
        <v>0</v>
      </c>
      <c r="J441" s="185">
        <v>1</v>
      </c>
      <c r="K441" s="185">
        <v>0</v>
      </c>
      <c r="L441" s="185">
        <v>0</v>
      </c>
      <c r="M441" s="185">
        <v>1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83</v>
      </c>
      <c r="D442" s="305">
        <v>1</v>
      </c>
      <c r="E442" s="185">
        <v>76</v>
      </c>
      <c r="F442" s="185">
        <v>1</v>
      </c>
      <c r="G442" s="185">
        <v>2</v>
      </c>
      <c r="H442" s="185">
        <v>1</v>
      </c>
      <c r="I442" s="185">
        <v>0</v>
      </c>
      <c r="J442" s="185">
        <v>0</v>
      </c>
      <c r="K442" s="185">
        <v>0</v>
      </c>
      <c r="L442" s="185">
        <v>1</v>
      </c>
      <c r="M442" s="185">
        <v>1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78</v>
      </c>
      <c r="D443" s="305">
        <v>1</v>
      </c>
      <c r="E443" s="185">
        <v>71</v>
      </c>
      <c r="F443" s="185">
        <v>1</v>
      </c>
      <c r="G443" s="185">
        <v>3</v>
      </c>
      <c r="H443" s="185">
        <v>0</v>
      </c>
      <c r="I443" s="185">
        <v>0</v>
      </c>
      <c r="J443" s="185">
        <v>0</v>
      </c>
      <c r="K443" s="185">
        <v>1</v>
      </c>
      <c r="L443" s="185">
        <v>1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36</v>
      </c>
      <c r="D444" s="305">
        <v>0</v>
      </c>
      <c r="E444" s="185">
        <v>33</v>
      </c>
      <c r="F444" s="185">
        <v>0</v>
      </c>
      <c r="G444" s="185">
        <v>2</v>
      </c>
      <c r="H444" s="185">
        <v>1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46</v>
      </c>
      <c r="D445" s="305">
        <v>1</v>
      </c>
      <c r="E445" s="185">
        <v>40</v>
      </c>
      <c r="F445" s="185">
        <v>0</v>
      </c>
      <c r="G445" s="185">
        <v>4</v>
      </c>
      <c r="H445" s="185">
        <v>0</v>
      </c>
      <c r="I445" s="185">
        <v>1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37</v>
      </c>
      <c r="D446" s="305">
        <v>1</v>
      </c>
      <c r="E446" s="185">
        <v>32</v>
      </c>
      <c r="F446" s="185">
        <v>0</v>
      </c>
      <c r="G446" s="185">
        <v>2</v>
      </c>
      <c r="H446" s="185">
        <v>0</v>
      </c>
      <c r="I446" s="185">
        <v>1</v>
      </c>
      <c r="J446" s="185">
        <v>0</v>
      </c>
      <c r="K446" s="185">
        <v>1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33</v>
      </c>
      <c r="D447" s="305">
        <v>0</v>
      </c>
      <c r="E447" s="185">
        <v>29</v>
      </c>
      <c r="F447" s="185">
        <v>0</v>
      </c>
      <c r="G447" s="185">
        <v>3</v>
      </c>
      <c r="H447" s="185">
        <v>1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27</v>
      </c>
      <c r="D448" s="307">
        <v>0</v>
      </c>
      <c r="E448" s="308">
        <v>19</v>
      </c>
      <c r="F448" s="308">
        <v>0</v>
      </c>
      <c r="G448" s="308">
        <v>5</v>
      </c>
      <c r="H448" s="308">
        <v>1</v>
      </c>
      <c r="I448" s="308">
        <v>0</v>
      </c>
      <c r="J448" s="308">
        <v>0</v>
      </c>
      <c r="K448" s="308">
        <v>0</v>
      </c>
      <c r="L448" s="308">
        <v>1</v>
      </c>
      <c r="M448" s="308">
        <v>1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10130</v>
      </c>
      <c r="D449" s="400">
        <v>221</v>
      </c>
      <c r="E449" s="400">
        <v>8694</v>
      </c>
      <c r="F449" s="400">
        <v>83</v>
      </c>
      <c r="G449" s="400">
        <v>823</v>
      </c>
      <c r="H449" s="400">
        <v>98</v>
      </c>
      <c r="I449" s="400">
        <v>62</v>
      </c>
      <c r="J449" s="400">
        <v>31</v>
      </c>
      <c r="K449" s="400">
        <v>13</v>
      </c>
      <c r="L449" s="400">
        <v>41</v>
      </c>
      <c r="M449" s="400">
        <v>53</v>
      </c>
      <c r="N449" s="400">
        <v>5</v>
      </c>
      <c r="O449" s="401">
        <v>6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12263</v>
      </c>
      <c r="D450" s="405">
        <v>247</v>
      </c>
      <c r="E450" s="405">
        <v>10615</v>
      </c>
      <c r="F450" s="405">
        <v>87</v>
      </c>
      <c r="G450" s="405">
        <v>956</v>
      </c>
      <c r="H450" s="405">
        <v>117</v>
      </c>
      <c r="I450" s="405">
        <v>66</v>
      </c>
      <c r="J450" s="405">
        <v>31</v>
      </c>
      <c r="K450" s="405">
        <v>16</v>
      </c>
      <c r="L450" s="405">
        <v>51</v>
      </c>
      <c r="M450" s="405">
        <v>66</v>
      </c>
      <c r="N450" s="405">
        <v>5</v>
      </c>
      <c r="O450" s="406">
        <v>6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12677</v>
      </c>
      <c r="D451" s="410">
        <v>251</v>
      </c>
      <c r="E451" s="410">
        <v>10981</v>
      </c>
      <c r="F451" s="410">
        <v>89</v>
      </c>
      <c r="G451" s="410">
        <v>982</v>
      </c>
      <c r="H451" s="410">
        <v>122</v>
      </c>
      <c r="I451" s="410">
        <v>68</v>
      </c>
      <c r="J451" s="410">
        <v>32</v>
      </c>
      <c r="K451" s="410">
        <v>18</v>
      </c>
      <c r="L451" s="410">
        <v>54</v>
      </c>
      <c r="M451" s="410">
        <v>69</v>
      </c>
      <c r="N451" s="410">
        <v>5</v>
      </c>
      <c r="O451" s="411">
        <v>6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13129</v>
      </c>
      <c r="D452" s="415">
        <v>261</v>
      </c>
      <c r="E452" s="415">
        <v>11276</v>
      </c>
      <c r="F452" s="415">
        <v>91</v>
      </c>
      <c r="G452" s="415">
        <v>1068</v>
      </c>
      <c r="H452" s="415">
        <v>135</v>
      </c>
      <c r="I452" s="415">
        <v>69</v>
      </c>
      <c r="J452" s="415">
        <v>32</v>
      </c>
      <c r="K452" s="415">
        <v>21</v>
      </c>
      <c r="L452" s="415">
        <v>74</v>
      </c>
      <c r="M452" s="415">
        <v>91</v>
      </c>
      <c r="N452" s="415">
        <v>5</v>
      </c>
      <c r="O452" s="416">
        <v>6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24</v>
      </c>
      <c r="D455" s="303">
        <v>0</v>
      </c>
      <c r="E455" s="182">
        <v>22</v>
      </c>
      <c r="F455" s="182">
        <v>0</v>
      </c>
      <c r="G455" s="182">
        <v>1</v>
      </c>
      <c r="H455" s="182">
        <v>0</v>
      </c>
      <c r="I455" s="182">
        <v>0</v>
      </c>
      <c r="J455" s="182">
        <v>0</v>
      </c>
      <c r="K455" s="182">
        <v>0</v>
      </c>
      <c r="L455" s="182">
        <v>1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13</v>
      </c>
      <c r="D456" s="305">
        <v>0</v>
      </c>
      <c r="E456" s="185">
        <v>10</v>
      </c>
      <c r="F456" s="185">
        <v>0</v>
      </c>
      <c r="G456" s="185">
        <v>2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1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10</v>
      </c>
      <c r="D457" s="305">
        <v>0</v>
      </c>
      <c r="E457" s="185">
        <v>8</v>
      </c>
      <c r="F457" s="185">
        <v>0</v>
      </c>
      <c r="G457" s="185">
        <v>1</v>
      </c>
      <c r="H457" s="185">
        <v>0</v>
      </c>
      <c r="I457" s="185">
        <v>0</v>
      </c>
      <c r="J457" s="185">
        <v>0</v>
      </c>
      <c r="K457" s="185">
        <v>0</v>
      </c>
      <c r="L457" s="185">
        <v>1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10</v>
      </c>
      <c r="D458" s="305">
        <v>0</v>
      </c>
      <c r="E458" s="185">
        <v>5</v>
      </c>
      <c r="F458" s="185">
        <v>0</v>
      </c>
      <c r="G458" s="185">
        <v>5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15</v>
      </c>
      <c r="D459" s="305">
        <v>0</v>
      </c>
      <c r="E459" s="185">
        <v>10</v>
      </c>
      <c r="F459" s="185">
        <v>0</v>
      </c>
      <c r="G459" s="185">
        <v>2</v>
      </c>
      <c r="H459" s="185">
        <v>0</v>
      </c>
      <c r="I459" s="185">
        <v>0</v>
      </c>
      <c r="J459" s="185">
        <v>0</v>
      </c>
      <c r="K459" s="185">
        <v>0</v>
      </c>
      <c r="L459" s="185">
        <v>1</v>
      </c>
      <c r="M459" s="185">
        <v>2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14</v>
      </c>
      <c r="D460" s="305">
        <v>0</v>
      </c>
      <c r="E460" s="185">
        <v>6</v>
      </c>
      <c r="F460" s="185">
        <v>0</v>
      </c>
      <c r="G460" s="185">
        <v>3</v>
      </c>
      <c r="H460" s="185">
        <v>1</v>
      </c>
      <c r="I460" s="185">
        <v>0</v>
      </c>
      <c r="J460" s="185">
        <v>0</v>
      </c>
      <c r="K460" s="185">
        <v>2</v>
      </c>
      <c r="L460" s="185">
        <v>1</v>
      </c>
      <c r="M460" s="185">
        <v>1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12</v>
      </c>
      <c r="D461" s="305">
        <v>0</v>
      </c>
      <c r="E461" s="185">
        <v>11</v>
      </c>
      <c r="F461" s="185">
        <v>0</v>
      </c>
      <c r="G461" s="185">
        <v>1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12</v>
      </c>
      <c r="D462" s="305">
        <v>0</v>
      </c>
      <c r="E462" s="185">
        <v>5</v>
      </c>
      <c r="F462" s="185">
        <v>0</v>
      </c>
      <c r="G462" s="185">
        <v>3</v>
      </c>
      <c r="H462" s="185">
        <v>0</v>
      </c>
      <c r="I462" s="185">
        <v>0</v>
      </c>
      <c r="J462" s="185">
        <v>1</v>
      </c>
      <c r="K462" s="185">
        <v>1</v>
      </c>
      <c r="L462" s="185">
        <v>2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11</v>
      </c>
      <c r="D463" s="305">
        <v>0</v>
      </c>
      <c r="E463" s="185">
        <v>9</v>
      </c>
      <c r="F463" s="185">
        <v>0</v>
      </c>
      <c r="G463" s="185">
        <v>1</v>
      </c>
      <c r="H463" s="185">
        <v>1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16</v>
      </c>
      <c r="D464" s="305">
        <v>0</v>
      </c>
      <c r="E464" s="185">
        <v>10</v>
      </c>
      <c r="F464" s="185">
        <v>0</v>
      </c>
      <c r="G464" s="185">
        <v>4</v>
      </c>
      <c r="H464" s="185">
        <v>0</v>
      </c>
      <c r="I464" s="185">
        <v>0</v>
      </c>
      <c r="J464" s="185">
        <v>0</v>
      </c>
      <c r="K464" s="185">
        <v>0</v>
      </c>
      <c r="L464" s="185">
        <v>1</v>
      </c>
      <c r="M464" s="185">
        <v>1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6</v>
      </c>
      <c r="D465" s="305">
        <v>0</v>
      </c>
      <c r="E465" s="185">
        <v>4</v>
      </c>
      <c r="F465" s="185">
        <v>0</v>
      </c>
      <c r="G465" s="185">
        <v>2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8</v>
      </c>
      <c r="D466" s="305">
        <v>0</v>
      </c>
      <c r="E466" s="185">
        <v>4</v>
      </c>
      <c r="F466" s="185">
        <v>0</v>
      </c>
      <c r="G466" s="185">
        <v>2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2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11</v>
      </c>
      <c r="D467" s="305">
        <v>2</v>
      </c>
      <c r="E467" s="185">
        <v>5</v>
      </c>
      <c r="F467" s="185">
        <v>0</v>
      </c>
      <c r="G467" s="185">
        <v>3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1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13</v>
      </c>
      <c r="D468" s="305">
        <v>0</v>
      </c>
      <c r="E468" s="185">
        <v>7</v>
      </c>
      <c r="F468" s="185">
        <v>0</v>
      </c>
      <c r="G468" s="185">
        <v>2</v>
      </c>
      <c r="H468" s="185">
        <v>1</v>
      </c>
      <c r="I468" s="185">
        <v>0</v>
      </c>
      <c r="J468" s="185">
        <v>0</v>
      </c>
      <c r="K468" s="185">
        <v>0</v>
      </c>
      <c r="L468" s="185">
        <v>2</v>
      </c>
      <c r="M468" s="185">
        <v>1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16</v>
      </c>
      <c r="D469" s="305">
        <v>0</v>
      </c>
      <c r="E469" s="185">
        <v>8</v>
      </c>
      <c r="F469" s="185">
        <v>0</v>
      </c>
      <c r="G469" s="185">
        <v>3</v>
      </c>
      <c r="H469" s="185">
        <v>1</v>
      </c>
      <c r="I469" s="185">
        <v>0</v>
      </c>
      <c r="J469" s="185">
        <v>0</v>
      </c>
      <c r="K469" s="185">
        <v>2</v>
      </c>
      <c r="L469" s="185">
        <v>1</v>
      </c>
      <c r="M469" s="185">
        <v>1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19</v>
      </c>
      <c r="D470" s="305">
        <v>2</v>
      </c>
      <c r="E470" s="185">
        <v>13</v>
      </c>
      <c r="F470" s="185">
        <v>0</v>
      </c>
      <c r="G470" s="185">
        <v>4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10</v>
      </c>
      <c r="D471" s="305">
        <v>0</v>
      </c>
      <c r="E471" s="185">
        <v>8</v>
      </c>
      <c r="F471" s="185">
        <v>0</v>
      </c>
      <c r="G471" s="185">
        <v>1</v>
      </c>
      <c r="H471" s="185">
        <v>0</v>
      </c>
      <c r="I471" s="185">
        <v>0</v>
      </c>
      <c r="J471" s="185">
        <v>0</v>
      </c>
      <c r="K471" s="185">
        <v>0</v>
      </c>
      <c r="L471" s="185">
        <v>1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13</v>
      </c>
      <c r="D472" s="305">
        <v>0</v>
      </c>
      <c r="E472" s="185">
        <v>4</v>
      </c>
      <c r="F472" s="185">
        <v>0</v>
      </c>
      <c r="G472" s="185">
        <v>6</v>
      </c>
      <c r="H472" s="185">
        <v>0</v>
      </c>
      <c r="I472" s="185">
        <v>0</v>
      </c>
      <c r="J472" s="185">
        <v>0</v>
      </c>
      <c r="K472" s="185">
        <v>1</v>
      </c>
      <c r="L472" s="185">
        <v>0</v>
      </c>
      <c r="M472" s="185">
        <v>2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24</v>
      </c>
      <c r="D473" s="305">
        <v>0</v>
      </c>
      <c r="E473" s="185">
        <v>19</v>
      </c>
      <c r="F473" s="185">
        <v>0</v>
      </c>
      <c r="G473" s="185">
        <v>3</v>
      </c>
      <c r="H473" s="185">
        <v>0</v>
      </c>
      <c r="I473" s="185">
        <v>0</v>
      </c>
      <c r="J473" s="185">
        <v>0</v>
      </c>
      <c r="K473" s="185">
        <v>0</v>
      </c>
      <c r="L473" s="185">
        <v>1</v>
      </c>
      <c r="M473" s="185">
        <v>1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30</v>
      </c>
      <c r="D474" s="305">
        <v>0</v>
      </c>
      <c r="E474" s="185">
        <v>16</v>
      </c>
      <c r="F474" s="185">
        <v>0</v>
      </c>
      <c r="G474" s="185">
        <v>10</v>
      </c>
      <c r="H474" s="185">
        <v>1</v>
      </c>
      <c r="I474" s="185">
        <v>0</v>
      </c>
      <c r="J474" s="185">
        <v>0</v>
      </c>
      <c r="K474" s="185">
        <v>0</v>
      </c>
      <c r="L474" s="185">
        <v>1</v>
      </c>
      <c r="M474" s="185">
        <v>2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28</v>
      </c>
      <c r="D475" s="305">
        <v>0</v>
      </c>
      <c r="E475" s="185">
        <v>20</v>
      </c>
      <c r="F475" s="185">
        <v>0</v>
      </c>
      <c r="G475" s="185">
        <v>4</v>
      </c>
      <c r="H475" s="185">
        <v>0</v>
      </c>
      <c r="I475" s="185">
        <v>0</v>
      </c>
      <c r="J475" s="185">
        <v>0</v>
      </c>
      <c r="K475" s="185">
        <v>1</v>
      </c>
      <c r="L475" s="185">
        <v>1</v>
      </c>
      <c r="M475" s="185">
        <v>2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41</v>
      </c>
      <c r="D476" s="305">
        <v>0</v>
      </c>
      <c r="E476" s="185">
        <v>31</v>
      </c>
      <c r="F476" s="185">
        <v>0</v>
      </c>
      <c r="G476" s="185">
        <v>3</v>
      </c>
      <c r="H476" s="185">
        <v>3</v>
      </c>
      <c r="I476" s="185">
        <v>0</v>
      </c>
      <c r="J476" s="185">
        <v>1</v>
      </c>
      <c r="K476" s="185">
        <v>0</v>
      </c>
      <c r="L476" s="185">
        <v>0</v>
      </c>
      <c r="M476" s="185">
        <v>3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48</v>
      </c>
      <c r="D477" s="305">
        <v>2</v>
      </c>
      <c r="E477" s="185">
        <v>39</v>
      </c>
      <c r="F477" s="185">
        <v>0</v>
      </c>
      <c r="G477" s="185">
        <v>5</v>
      </c>
      <c r="H477" s="185">
        <v>1</v>
      </c>
      <c r="I477" s="185">
        <v>0</v>
      </c>
      <c r="J477" s="185">
        <v>0</v>
      </c>
      <c r="K477" s="185">
        <v>0</v>
      </c>
      <c r="L477" s="185">
        <v>0</v>
      </c>
      <c r="M477" s="185">
        <v>1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48</v>
      </c>
      <c r="D478" s="305">
        <v>5</v>
      </c>
      <c r="E478" s="185">
        <v>31</v>
      </c>
      <c r="F478" s="185">
        <v>0</v>
      </c>
      <c r="G478" s="185">
        <v>7</v>
      </c>
      <c r="H478" s="185">
        <v>2</v>
      </c>
      <c r="I478" s="185">
        <v>0</v>
      </c>
      <c r="J478" s="185">
        <v>1</v>
      </c>
      <c r="K478" s="185">
        <v>0</v>
      </c>
      <c r="L478" s="185">
        <v>1</v>
      </c>
      <c r="M478" s="185">
        <v>1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67</v>
      </c>
      <c r="D479" s="305">
        <v>2</v>
      </c>
      <c r="E479" s="185">
        <v>55</v>
      </c>
      <c r="F479" s="185">
        <v>0</v>
      </c>
      <c r="G479" s="185">
        <v>5</v>
      </c>
      <c r="H479" s="185">
        <v>3</v>
      </c>
      <c r="I479" s="185">
        <v>1</v>
      </c>
      <c r="J479" s="185">
        <v>0</v>
      </c>
      <c r="K479" s="185">
        <v>0</v>
      </c>
      <c r="L479" s="185">
        <v>1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104</v>
      </c>
      <c r="D480" s="305">
        <v>3</v>
      </c>
      <c r="E480" s="185">
        <v>84</v>
      </c>
      <c r="F480" s="185">
        <v>0</v>
      </c>
      <c r="G480" s="185">
        <v>13</v>
      </c>
      <c r="H480" s="185">
        <v>0</v>
      </c>
      <c r="I480" s="185">
        <v>1</v>
      </c>
      <c r="J480" s="185">
        <v>0</v>
      </c>
      <c r="K480" s="185">
        <v>0</v>
      </c>
      <c r="L480" s="185">
        <v>0</v>
      </c>
      <c r="M480" s="185">
        <v>3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136</v>
      </c>
      <c r="D481" s="305">
        <v>0</v>
      </c>
      <c r="E481" s="185">
        <v>111</v>
      </c>
      <c r="F481" s="185">
        <v>0</v>
      </c>
      <c r="G481" s="185">
        <v>16</v>
      </c>
      <c r="H481" s="185">
        <v>2</v>
      </c>
      <c r="I481" s="185">
        <v>3</v>
      </c>
      <c r="J481" s="185">
        <v>0</v>
      </c>
      <c r="K481" s="185">
        <v>0</v>
      </c>
      <c r="L481" s="185">
        <v>3</v>
      </c>
      <c r="M481" s="185">
        <v>1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145</v>
      </c>
      <c r="D482" s="305">
        <v>4</v>
      </c>
      <c r="E482" s="185">
        <v>126</v>
      </c>
      <c r="F482" s="185">
        <v>2</v>
      </c>
      <c r="G482" s="185">
        <v>10</v>
      </c>
      <c r="H482" s="185">
        <v>1</v>
      </c>
      <c r="I482" s="185">
        <v>0</v>
      </c>
      <c r="J482" s="185">
        <v>0</v>
      </c>
      <c r="K482" s="185">
        <v>0</v>
      </c>
      <c r="L482" s="185">
        <v>1</v>
      </c>
      <c r="M482" s="185">
        <v>1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232</v>
      </c>
      <c r="D483" s="305">
        <v>8</v>
      </c>
      <c r="E483" s="185">
        <v>195</v>
      </c>
      <c r="F483" s="185">
        <v>0</v>
      </c>
      <c r="G483" s="185">
        <v>24</v>
      </c>
      <c r="H483" s="185">
        <v>3</v>
      </c>
      <c r="I483" s="185">
        <v>1</v>
      </c>
      <c r="J483" s="185">
        <v>0</v>
      </c>
      <c r="K483" s="185">
        <v>0</v>
      </c>
      <c r="L483" s="185">
        <v>0</v>
      </c>
      <c r="M483" s="185">
        <v>1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264</v>
      </c>
      <c r="D484" s="305">
        <v>8</v>
      </c>
      <c r="E484" s="185">
        <v>226</v>
      </c>
      <c r="F484" s="185">
        <v>1</v>
      </c>
      <c r="G484" s="185">
        <v>23</v>
      </c>
      <c r="H484" s="185">
        <v>3</v>
      </c>
      <c r="I484" s="185">
        <v>0</v>
      </c>
      <c r="J484" s="185">
        <v>0</v>
      </c>
      <c r="K484" s="185">
        <v>1</v>
      </c>
      <c r="L484" s="185">
        <v>2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240</v>
      </c>
      <c r="D485" s="305">
        <v>12</v>
      </c>
      <c r="E485" s="185">
        <v>202</v>
      </c>
      <c r="F485" s="185">
        <v>6</v>
      </c>
      <c r="G485" s="185">
        <v>13</v>
      </c>
      <c r="H485" s="185">
        <v>2</v>
      </c>
      <c r="I485" s="185">
        <v>1</v>
      </c>
      <c r="J485" s="185">
        <v>0</v>
      </c>
      <c r="K485" s="185">
        <v>0</v>
      </c>
      <c r="L485" s="185">
        <v>3</v>
      </c>
      <c r="M485" s="185">
        <v>1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185</v>
      </c>
      <c r="D486" s="305">
        <v>9</v>
      </c>
      <c r="E486" s="185">
        <v>162</v>
      </c>
      <c r="F486" s="185">
        <v>2</v>
      </c>
      <c r="G486" s="185">
        <v>8</v>
      </c>
      <c r="H486" s="185">
        <v>2</v>
      </c>
      <c r="I486" s="185">
        <v>2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144</v>
      </c>
      <c r="D487" s="305">
        <v>8</v>
      </c>
      <c r="E487" s="185">
        <v>128</v>
      </c>
      <c r="F487" s="185">
        <v>2</v>
      </c>
      <c r="G487" s="185">
        <v>4</v>
      </c>
      <c r="H487" s="185">
        <v>0</v>
      </c>
      <c r="I487" s="185">
        <v>1</v>
      </c>
      <c r="J487" s="185">
        <v>0</v>
      </c>
      <c r="K487" s="185">
        <v>0</v>
      </c>
      <c r="L487" s="185">
        <v>1</v>
      </c>
      <c r="M487" s="185">
        <v>0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191</v>
      </c>
      <c r="D488" s="305">
        <v>14</v>
      </c>
      <c r="E488" s="185">
        <v>152</v>
      </c>
      <c r="F488" s="185">
        <v>6</v>
      </c>
      <c r="G488" s="185">
        <v>10</v>
      </c>
      <c r="H488" s="185">
        <v>4</v>
      </c>
      <c r="I488" s="185">
        <v>3</v>
      </c>
      <c r="J488" s="185">
        <v>2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207</v>
      </c>
      <c r="D489" s="305">
        <v>6</v>
      </c>
      <c r="E489" s="185">
        <v>170</v>
      </c>
      <c r="F489" s="185">
        <v>8</v>
      </c>
      <c r="G489" s="185">
        <v>15</v>
      </c>
      <c r="H489" s="185">
        <v>2</v>
      </c>
      <c r="I489" s="185">
        <v>1</v>
      </c>
      <c r="J489" s="185">
        <v>2</v>
      </c>
      <c r="K489" s="185">
        <v>0</v>
      </c>
      <c r="L489" s="185">
        <v>1</v>
      </c>
      <c r="M489" s="185">
        <v>1</v>
      </c>
      <c r="N489" s="185">
        <v>0</v>
      </c>
      <c r="O489" s="306">
        <v>1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252</v>
      </c>
      <c r="D490" s="305">
        <v>25</v>
      </c>
      <c r="E490" s="185">
        <v>195</v>
      </c>
      <c r="F490" s="185">
        <v>0</v>
      </c>
      <c r="G490" s="185">
        <v>28</v>
      </c>
      <c r="H490" s="185">
        <v>0</v>
      </c>
      <c r="I490" s="185">
        <v>1</v>
      </c>
      <c r="J490" s="185">
        <v>0</v>
      </c>
      <c r="K490" s="185">
        <v>0</v>
      </c>
      <c r="L490" s="185">
        <v>1</v>
      </c>
      <c r="M490" s="185">
        <v>2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201</v>
      </c>
      <c r="D491" s="305">
        <v>8</v>
      </c>
      <c r="E491" s="185">
        <v>164</v>
      </c>
      <c r="F491" s="185">
        <v>1</v>
      </c>
      <c r="G491" s="185">
        <v>20</v>
      </c>
      <c r="H491" s="185">
        <v>2</v>
      </c>
      <c r="I491" s="185">
        <v>1</v>
      </c>
      <c r="J491" s="185">
        <v>3</v>
      </c>
      <c r="K491" s="185">
        <v>0</v>
      </c>
      <c r="L491" s="185">
        <v>1</v>
      </c>
      <c r="M491" s="185">
        <v>1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233</v>
      </c>
      <c r="D492" s="305">
        <v>7</v>
      </c>
      <c r="E492" s="185">
        <v>196</v>
      </c>
      <c r="F492" s="185">
        <v>3</v>
      </c>
      <c r="G492" s="185">
        <v>21</v>
      </c>
      <c r="H492" s="185">
        <v>2</v>
      </c>
      <c r="I492" s="185">
        <v>1</v>
      </c>
      <c r="J492" s="185">
        <v>0</v>
      </c>
      <c r="K492" s="185">
        <v>1</v>
      </c>
      <c r="L492" s="185">
        <v>0</v>
      </c>
      <c r="M492" s="185">
        <v>2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231</v>
      </c>
      <c r="D493" s="305">
        <v>6</v>
      </c>
      <c r="E493" s="185">
        <v>187</v>
      </c>
      <c r="F493" s="185">
        <v>1</v>
      </c>
      <c r="G493" s="185">
        <v>27</v>
      </c>
      <c r="H493" s="185">
        <v>2</v>
      </c>
      <c r="I493" s="185">
        <v>3</v>
      </c>
      <c r="J493" s="185">
        <v>1</v>
      </c>
      <c r="K493" s="185">
        <v>0</v>
      </c>
      <c r="L493" s="185">
        <v>0</v>
      </c>
      <c r="M493" s="185">
        <v>4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208</v>
      </c>
      <c r="D494" s="305">
        <v>5</v>
      </c>
      <c r="E494" s="185">
        <v>165</v>
      </c>
      <c r="F494" s="185">
        <v>2</v>
      </c>
      <c r="G494" s="185">
        <v>23</v>
      </c>
      <c r="H494" s="185">
        <v>5</v>
      </c>
      <c r="I494" s="185">
        <v>2</v>
      </c>
      <c r="J494" s="185">
        <v>2</v>
      </c>
      <c r="K494" s="185">
        <v>0</v>
      </c>
      <c r="L494" s="185">
        <v>1</v>
      </c>
      <c r="M494" s="185">
        <v>2</v>
      </c>
      <c r="N494" s="185">
        <v>1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231</v>
      </c>
      <c r="D495" s="305">
        <v>3</v>
      </c>
      <c r="E495" s="185">
        <v>203</v>
      </c>
      <c r="F495" s="185">
        <v>3</v>
      </c>
      <c r="G495" s="185">
        <v>13</v>
      </c>
      <c r="H495" s="185">
        <v>1</v>
      </c>
      <c r="I495" s="185">
        <v>1</v>
      </c>
      <c r="J495" s="185">
        <v>1</v>
      </c>
      <c r="K495" s="185">
        <v>0</v>
      </c>
      <c r="L495" s="185">
        <v>2</v>
      </c>
      <c r="M495" s="185">
        <v>2</v>
      </c>
      <c r="N495" s="185">
        <v>1</v>
      </c>
      <c r="O495" s="306">
        <v>1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250</v>
      </c>
      <c r="D496" s="305">
        <v>8</v>
      </c>
      <c r="E496" s="185">
        <v>205</v>
      </c>
      <c r="F496" s="185">
        <v>5</v>
      </c>
      <c r="G496" s="185">
        <v>26</v>
      </c>
      <c r="H496" s="185">
        <v>2</v>
      </c>
      <c r="I496" s="185">
        <v>2</v>
      </c>
      <c r="J496" s="185">
        <v>0</v>
      </c>
      <c r="K496" s="185">
        <v>0</v>
      </c>
      <c r="L496" s="185">
        <v>2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223</v>
      </c>
      <c r="D497" s="305">
        <v>7</v>
      </c>
      <c r="E497" s="185">
        <v>187</v>
      </c>
      <c r="F497" s="185">
        <v>2</v>
      </c>
      <c r="G497" s="185">
        <v>21</v>
      </c>
      <c r="H497" s="185">
        <v>3</v>
      </c>
      <c r="I497" s="185">
        <v>0</v>
      </c>
      <c r="J497" s="185">
        <v>1</v>
      </c>
      <c r="K497" s="185">
        <v>0</v>
      </c>
      <c r="L497" s="185">
        <v>1</v>
      </c>
      <c r="M497" s="185">
        <v>1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209</v>
      </c>
      <c r="D498" s="305">
        <v>3</v>
      </c>
      <c r="E498" s="185">
        <v>175</v>
      </c>
      <c r="F498" s="185">
        <v>1</v>
      </c>
      <c r="G498" s="185">
        <v>27</v>
      </c>
      <c r="H498" s="185">
        <v>1</v>
      </c>
      <c r="I498" s="185">
        <v>0</v>
      </c>
      <c r="J498" s="185">
        <v>0</v>
      </c>
      <c r="K498" s="185">
        <v>1</v>
      </c>
      <c r="L498" s="185">
        <v>0</v>
      </c>
      <c r="M498" s="185">
        <v>1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200</v>
      </c>
      <c r="D499" s="305">
        <v>3</v>
      </c>
      <c r="E499" s="185">
        <v>167</v>
      </c>
      <c r="F499" s="185">
        <v>0</v>
      </c>
      <c r="G499" s="185">
        <v>25</v>
      </c>
      <c r="H499" s="185">
        <v>0</v>
      </c>
      <c r="I499" s="185">
        <v>2</v>
      </c>
      <c r="J499" s="185">
        <v>0</v>
      </c>
      <c r="K499" s="185">
        <v>1</v>
      </c>
      <c r="L499" s="185">
        <v>1</v>
      </c>
      <c r="M499" s="185">
        <v>1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191</v>
      </c>
      <c r="D500" s="305">
        <v>3</v>
      </c>
      <c r="E500" s="185">
        <v>154</v>
      </c>
      <c r="F500" s="185">
        <v>1</v>
      </c>
      <c r="G500" s="185">
        <v>27</v>
      </c>
      <c r="H500" s="185">
        <v>2</v>
      </c>
      <c r="I500" s="185">
        <v>0</v>
      </c>
      <c r="J500" s="185">
        <v>0</v>
      </c>
      <c r="K500" s="185">
        <v>1</v>
      </c>
      <c r="L500" s="185">
        <v>2</v>
      </c>
      <c r="M500" s="185">
        <v>1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225</v>
      </c>
      <c r="D501" s="305">
        <v>5</v>
      </c>
      <c r="E501" s="185">
        <v>180</v>
      </c>
      <c r="F501" s="185">
        <v>1</v>
      </c>
      <c r="G501" s="185">
        <v>32</v>
      </c>
      <c r="H501" s="185">
        <v>1</v>
      </c>
      <c r="I501" s="185">
        <v>1</v>
      </c>
      <c r="J501" s="185">
        <v>0</v>
      </c>
      <c r="K501" s="185">
        <v>1</v>
      </c>
      <c r="L501" s="185">
        <v>3</v>
      </c>
      <c r="M501" s="185">
        <v>1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217</v>
      </c>
      <c r="D502" s="305">
        <v>3</v>
      </c>
      <c r="E502" s="185">
        <v>185</v>
      </c>
      <c r="F502" s="185">
        <v>0</v>
      </c>
      <c r="G502" s="185">
        <v>22</v>
      </c>
      <c r="H502" s="185">
        <v>1</v>
      </c>
      <c r="I502" s="185">
        <v>0</v>
      </c>
      <c r="J502" s="185">
        <v>1</v>
      </c>
      <c r="K502" s="185">
        <v>0</v>
      </c>
      <c r="L502" s="185">
        <v>3</v>
      </c>
      <c r="M502" s="185">
        <v>2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198</v>
      </c>
      <c r="D503" s="305">
        <v>1</v>
      </c>
      <c r="E503" s="185">
        <v>166</v>
      </c>
      <c r="F503" s="185">
        <v>0</v>
      </c>
      <c r="G503" s="185">
        <v>21</v>
      </c>
      <c r="H503" s="185">
        <v>1</v>
      </c>
      <c r="I503" s="185">
        <v>0</v>
      </c>
      <c r="J503" s="185">
        <v>0</v>
      </c>
      <c r="K503" s="185">
        <v>4</v>
      </c>
      <c r="L503" s="185">
        <v>5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186</v>
      </c>
      <c r="D504" s="305">
        <v>1</v>
      </c>
      <c r="E504" s="185">
        <v>162</v>
      </c>
      <c r="F504" s="185">
        <v>1</v>
      </c>
      <c r="G504" s="185">
        <v>18</v>
      </c>
      <c r="H504" s="185">
        <v>2</v>
      </c>
      <c r="I504" s="185">
        <v>0</v>
      </c>
      <c r="J504" s="185">
        <v>0</v>
      </c>
      <c r="K504" s="185">
        <v>0</v>
      </c>
      <c r="L504" s="185">
        <v>1</v>
      </c>
      <c r="M504" s="185">
        <v>1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201</v>
      </c>
      <c r="D505" s="305">
        <v>3</v>
      </c>
      <c r="E505" s="185">
        <v>174</v>
      </c>
      <c r="F505" s="185">
        <v>5</v>
      </c>
      <c r="G505" s="185">
        <v>12</v>
      </c>
      <c r="H505" s="185">
        <v>2</v>
      </c>
      <c r="I505" s="185">
        <v>1</v>
      </c>
      <c r="J505" s="185">
        <v>2</v>
      </c>
      <c r="K505" s="185">
        <v>0</v>
      </c>
      <c r="L505" s="185">
        <v>1</v>
      </c>
      <c r="M505" s="185">
        <v>1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188</v>
      </c>
      <c r="D506" s="305">
        <v>3</v>
      </c>
      <c r="E506" s="185">
        <v>160</v>
      </c>
      <c r="F506" s="185">
        <v>0</v>
      </c>
      <c r="G506" s="185">
        <v>25</v>
      </c>
      <c r="H506" s="185">
        <v>0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223</v>
      </c>
      <c r="D507" s="305">
        <v>5</v>
      </c>
      <c r="E507" s="185">
        <v>176</v>
      </c>
      <c r="F507" s="185">
        <v>0</v>
      </c>
      <c r="G507" s="185">
        <v>33</v>
      </c>
      <c r="H507" s="185">
        <v>2</v>
      </c>
      <c r="I507" s="185">
        <v>2</v>
      </c>
      <c r="J507" s="185">
        <v>2</v>
      </c>
      <c r="K507" s="185">
        <v>0</v>
      </c>
      <c r="L507" s="185">
        <v>3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214</v>
      </c>
      <c r="D508" s="305">
        <v>2</v>
      </c>
      <c r="E508" s="185">
        <v>176</v>
      </c>
      <c r="F508" s="185">
        <v>1</v>
      </c>
      <c r="G508" s="185">
        <v>22</v>
      </c>
      <c r="H508" s="185">
        <v>6</v>
      </c>
      <c r="I508" s="185">
        <v>2</v>
      </c>
      <c r="J508" s="185">
        <v>1</v>
      </c>
      <c r="K508" s="185">
        <v>1</v>
      </c>
      <c r="L508" s="185">
        <v>2</v>
      </c>
      <c r="M508" s="185">
        <v>1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189</v>
      </c>
      <c r="D509" s="305">
        <v>4</v>
      </c>
      <c r="E509" s="185">
        <v>164</v>
      </c>
      <c r="F509" s="185">
        <v>1</v>
      </c>
      <c r="G509" s="185">
        <v>18</v>
      </c>
      <c r="H509" s="185">
        <v>1</v>
      </c>
      <c r="I509" s="185">
        <v>0</v>
      </c>
      <c r="J509" s="185">
        <v>0</v>
      </c>
      <c r="K509" s="185">
        <v>1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219</v>
      </c>
      <c r="D510" s="305">
        <v>1</v>
      </c>
      <c r="E510" s="185">
        <v>181</v>
      </c>
      <c r="F510" s="185">
        <v>3</v>
      </c>
      <c r="G510" s="185">
        <v>31</v>
      </c>
      <c r="H510" s="185">
        <v>1</v>
      </c>
      <c r="I510" s="185">
        <v>0</v>
      </c>
      <c r="J510" s="185">
        <v>0</v>
      </c>
      <c r="K510" s="185">
        <v>0</v>
      </c>
      <c r="L510" s="185">
        <v>1</v>
      </c>
      <c r="M510" s="185">
        <v>1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219</v>
      </c>
      <c r="D511" s="305">
        <v>5</v>
      </c>
      <c r="E511" s="185">
        <v>182</v>
      </c>
      <c r="F511" s="185">
        <v>0</v>
      </c>
      <c r="G511" s="185">
        <v>24</v>
      </c>
      <c r="H511" s="185">
        <v>0</v>
      </c>
      <c r="I511" s="185">
        <v>0</v>
      </c>
      <c r="J511" s="185">
        <v>1</v>
      </c>
      <c r="K511" s="185">
        <v>1</v>
      </c>
      <c r="L511" s="185">
        <v>4</v>
      </c>
      <c r="M511" s="185">
        <v>2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219</v>
      </c>
      <c r="D512" s="305">
        <v>1</v>
      </c>
      <c r="E512" s="185">
        <v>187</v>
      </c>
      <c r="F512" s="185">
        <v>3</v>
      </c>
      <c r="G512" s="185">
        <v>22</v>
      </c>
      <c r="H512" s="185">
        <v>1</v>
      </c>
      <c r="I512" s="185">
        <v>2</v>
      </c>
      <c r="J512" s="185">
        <v>1</v>
      </c>
      <c r="K512" s="185">
        <v>0</v>
      </c>
      <c r="L512" s="185">
        <v>1</v>
      </c>
      <c r="M512" s="185">
        <v>1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211</v>
      </c>
      <c r="D513" s="305">
        <v>3</v>
      </c>
      <c r="E513" s="185">
        <v>168</v>
      </c>
      <c r="F513" s="185">
        <v>1</v>
      </c>
      <c r="G513" s="185">
        <v>30</v>
      </c>
      <c r="H513" s="185">
        <v>2</v>
      </c>
      <c r="I513" s="185">
        <v>0</v>
      </c>
      <c r="J513" s="185">
        <v>0</v>
      </c>
      <c r="K513" s="185">
        <v>2</v>
      </c>
      <c r="L513" s="185">
        <v>2</v>
      </c>
      <c r="M513" s="185">
        <v>3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203</v>
      </c>
      <c r="D514" s="305">
        <v>4</v>
      </c>
      <c r="E514" s="185">
        <v>171</v>
      </c>
      <c r="F514" s="185">
        <v>0</v>
      </c>
      <c r="G514" s="185">
        <v>21</v>
      </c>
      <c r="H514" s="185">
        <v>2</v>
      </c>
      <c r="I514" s="185">
        <v>0</v>
      </c>
      <c r="J514" s="185">
        <v>2</v>
      </c>
      <c r="K514" s="185">
        <v>0</v>
      </c>
      <c r="L514" s="185">
        <v>3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183</v>
      </c>
      <c r="D515" s="305">
        <v>1</v>
      </c>
      <c r="E515" s="185">
        <v>161</v>
      </c>
      <c r="F515" s="185">
        <v>0</v>
      </c>
      <c r="G515" s="185">
        <v>16</v>
      </c>
      <c r="H515" s="185">
        <v>0</v>
      </c>
      <c r="I515" s="185">
        <v>2</v>
      </c>
      <c r="J515" s="185">
        <v>0</v>
      </c>
      <c r="K515" s="185">
        <v>0</v>
      </c>
      <c r="L515" s="185">
        <v>1</v>
      </c>
      <c r="M515" s="185">
        <v>2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228</v>
      </c>
      <c r="D516" s="305">
        <v>3</v>
      </c>
      <c r="E516" s="185">
        <v>194</v>
      </c>
      <c r="F516" s="185">
        <v>0</v>
      </c>
      <c r="G516" s="185">
        <v>23</v>
      </c>
      <c r="H516" s="185">
        <v>2</v>
      </c>
      <c r="I516" s="185">
        <v>0</v>
      </c>
      <c r="J516" s="185">
        <v>3</v>
      </c>
      <c r="K516" s="185">
        <v>0</v>
      </c>
      <c r="L516" s="185">
        <v>2</v>
      </c>
      <c r="M516" s="185">
        <v>1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225</v>
      </c>
      <c r="D517" s="305">
        <v>4</v>
      </c>
      <c r="E517" s="185">
        <v>190</v>
      </c>
      <c r="F517" s="185">
        <v>1</v>
      </c>
      <c r="G517" s="185">
        <v>27</v>
      </c>
      <c r="H517" s="185">
        <v>1</v>
      </c>
      <c r="I517" s="185">
        <v>1</v>
      </c>
      <c r="J517" s="185">
        <v>0</v>
      </c>
      <c r="K517" s="185">
        <v>0</v>
      </c>
      <c r="L517" s="185">
        <v>1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230</v>
      </c>
      <c r="D518" s="305">
        <v>2</v>
      </c>
      <c r="E518" s="185">
        <v>206</v>
      </c>
      <c r="F518" s="185">
        <v>1</v>
      </c>
      <c r="G518" s="185">
        <v>17</v>
      </c>
      <c r="H518" s="185">
        <v>1</v>
      </c>
      <c r="I518" s="185">
        <v>1</v>
      </c>
      <c r="J518" s="185">
        <v>0</v>
      </c>
      <c r="K518" s="185">
        <v>0</v>
      </c>
      <c r="L518" s="185">
        <v>0</v>
      </c>
      <c r="M518" s="185">
        <v>2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220</v>
      </c>
      <c r="D519" s="305">
        <v>3</v>
      </c>
      <c r="E519" s="185">
        <v>194</v>
      </c>
      <c r="F519" s="185">
        <v>0</v>
      </c>
      <c r="G519" s="185">
        <v>21</v>
      </c>
      <c r="H519" s="185">
        <v>0</v>
      </c>
      <c r="I519" s="185">
        <v>0</v>
      </c>
      <c r="J519" s="185">
        <v>1</v>
      </c>
      <c r="K519" s="185">
        <v>0</v>
      </c>
      <c r="L519" s="185">
        <v>1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205</v>
      </c>
      <c r="D520" s="305">
        <v>4</v>
      </c>
      <c r="E520" s="185">
        <v>181</v>
      </c>
      <c r="F520" s="185">
        <v>2</v>
      </c>
      <c r="G520" s="185">
        <v>16</v>
      </c>
      <c r="H520" s="185">
        <v>1</v>
      </c>
      <c r="I520" s="185">
        <v>0</v>
      </c>
      <c r="J520" s="185">
        <v>0</v>
      </c>
      <c r="K520" s="185">
        <v>0</v>
      </c>
      <c r="L520" s="185">
        <v>1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223</v>
      </c>
      <c r="D521" s="305">
        <v>4</v>
      </c>
      <c r="E521" s="185">
        <v>199</v>
      </c>
      <c r="F521" s="185">
        <v>2</v>
      </c>
      <c r="G521" s="185">
        <v>14</v>
      </c>
      <c r="H521" s="185">
        <v>1</v>
      </c>
      <c r="I521" s="185">
        <v>1</v>
      </c>
      <c r="J521" s="185">
        <v>0</v>
      </c>
      <c r="K521" s="185">
        <v>0</v>
      </c>
      <c r="L521" s="185">
        <v>2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227</v>
      </c>
      <c r="D522" s="305">
        <v>4</v>
      </c>
      <c r="E522" s="185">
        <v>204</v>
      </c>
      <c r="F522" s="185">
        <v>1</v>
      </c>
      <c r="G522" s="185">
        <v>15</v>
      </c>
      <c r="H522" s="185">
        <v>2</v>
      </c>
      <c r="I522" s="185">
        <v>0</v>
      </c>
      <c r="J522" s="185">
        <v>0</v>
      </c>
      <c r="K522" s="185">
        <v>0</v>
      </c>
      <c r="L522" s="185">
        <v>1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223</v>
      </c>
      <c r="D523" s="305">
        <v>4</v>
      </c>
      <c r="E523" s="185">
        <v>195</v>
      </c>
      <c r="F523" s="185">
        <v>1</v>
      </c>
      <c r="G523" s="185">
        <v>18</v>
      </c>
      <c r="H523" s="185">
        <v>3</v>
      </c>
      <c r="I523" s="185">
        <v>1</v>
      </c>
      <c r="J523" s="185">
        <v>0</v>
      </c>
      <c r="K523" s="185">
        <v>0</v>
      </c>
      <c r="L523" s="185">
        <v>0</v>
      </c>
      <c r="M523" s="185">
        <v>1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235</v>
      </c>
      <c r="D524" s="305">
        <v>2</v>
      </c>
      <c r="E524" s="185">
        <v>204</v>
      </c>
      <c r="F524" s="185">
        <v>3</v>
      </c>
      <c r="G524" s="185">
        <v>22</v>
      </c>
      <c r="H524" s="185">
        <v>0</v>
      </c>
      <c r="I524" s="185">
        <v>0</v>
      </c>
      <c r="J524" s="185">
        <v>1</v>
      </c>
      <c r="K524" s="185">
        <v>2</v>
      </c>
      <c r="L524" s="185">
        <v>1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235</v>
      </c>
      <c r="D525" s="305">
        <v>4</v>
      </c>
      <c r="E525" s="185">
        <v>214</v>
      </c>
      <c r="F525" s="185">
        <v>0</v>
      </c>
      <c r="G525" s="185">
        <v>12</v>
      </c>
      <c r="H525" s="185">
        <v>1</v>
      </c>
      <c r="I525" s="185">
        <v>0</v>
      </c>
      <c r="J525" s="185">
        <v>2</v>
      </c>
      <c r="K525" s="185">
        <v>0</v>
      </c>
      <c r="L525" s="185">
        <v>1</v>
      </c>
      <c r="M525" s="185">
        <v>1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218</v>
      </c>
      <c r="D526" s="305">
        <v>4</v>
      </c>
      <c r="E526" s="185">
        <v>195</v>
      </c>
      <c r="F526" s="185">
        <v>0</v>
      </c>
      <c r="G526" s="185">
        <v>12</v>
      </c>
      <c r="H526" s="185">
        <v>3</v>
      </c>
      <c r="I526" s="185">
        <v>2</v>
      </c>
      <c r="J526" s="185">
        <v>1</v>
      </c>
      <c r="K526" s="185">
        <v>1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224</v>
      </c>
      <c r="D527" s="305">
        <v>6</v>
      </c>
      <c r="E527" s="185">
        <v>207</v>
      </c>
      <c r="F527" s="185">
        <v>1</v>
      </c>
      <c r="G527" s="185">
        <v>6</v>
      </c>
      <c r="H527" s="185">
        <v>2</v>
      </c>
      <c r="I527" s="185">
        <v>0</v>
      </c>
      <c r="J527" s="185">
        <v>0</v>
      </c>
      <c r="K527" s="185">
        <v>0</v>
      </c>
      <c r="L527" s="185">
        <v>2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226</v>
      </c>
      <c r="D528" s="305">
        <v>6</v>
      </c>
      <c r="E528" s="185">
        <v>206</v>
      </c>
      <c r="F528" s="185">
        <v>1</v>
      </c>
      <c r="G528" s="185">
        <v>10</v>
      </c>
      <c r="H528" s="185">
        <v>1</v>
      </c>
      <c r="I528" s="185">
        <v>0</v>
      </c>
      <c r="J528" s="185">
        <v>0</v>
      </c>
      <c r="K528" s="185">
        <v>1</v>
      </c>
      <c r="L528" s="185">
        <v>1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216</v>
      </c>
      <c r="D529" s="305">
        <v>3</v>
      </c>
      <c r="E529" s="185">
        <v>201</v>
      </c>
      <c r="F529" s="185">
        <v>2</v>
      </c>
      <c r="G529" s="185">
        <v>8</v>
      </c>
      <c r="H529" s="185">
        <v>0</v>
      </c>
      <c r="I529" s="185">
        <v>0</v>
      </c>
      <c r="J529" s="185">
        <v>1</v>
      </c>
      <c r="K529" s="185">
        <v>1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240</v>
      </c>
      <c r="D530" s="305">
        <v>4</v>
      </c>
      <c r="E530" s="185">
        <v>218</v>
      </c>
      <c r="F530" s="185">
        <v>3</v>
      </c>
      <c r="G530" s="185">
        <v>10</v>
      </c>
      <c r="H530" s="185">
        <v>0</v>
      </c>
      <c r="I530" s="185">
        <v>3</v>
      </c>
      <c r="J530" s="185">
        <v>0</v>
      </c>
      <c r="K530" s="185">
        <v>0</v>
      </c>
      <c r="L530" s="185">
        <v>2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246</v>
      </c>
      <c r="D531" s="305">
        <v>2</v>
      </c>
      <c r="E531" s="185">
        <v>235</v>
      </c>
      <c r="F531" s="185">
        <v>0</v>
      </c>
      <c r="G531" s="185">
        <v>5</v>
      </c>
      <c r="H531" s="185">
        <v>0</v>
      </c>
      <c r="I531" s="185">
        <v>1</v>
      </c>
      <c r="J531" s="185">
        <v>0</v>
      </c>
      <c r="K531" s="185">
        <v>0</v>
      </c>
      <c r="L531" s="185">
        <v>2</v>
      </c>
      <c r="M531" s="185">
        <v>1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182</v>
      </c>
      <c r="D532" s="305">
        <v>3</v>
      </c>
      <c r="E532" s="185">
        <v>167</v>
      </c>
      <c r="F532" s="185">
        <v>0</v>
      </c>
      <c r="G532" s="185">
        <v>9</v>
      </c>
      <c r="H532" s="185">
        <v>2</v>
      </c>
      <c r="I532" s="185">
        <v>0</v>
      </c>
      <c r="J532" s="185">
        <v>0</v>
      </c>
      <c r="K532" s="185">
        <v>0</v>
      </c>
      <c r="L532" s="185">
        <v>0</v>
      </c>
      <c r="M532" s="185">
        <v>1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167</v>
      </c>
      <c r="D533" s="305">
        <v>1</v>
      </c>
      <c r="E533" s="185">
        <v>163</v>
      </c>
      <c r="F533" s="185">
        <v>0</v>
      </c>
      <c r="G533" s="185">
        <v>3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166</v>
      </c>
      <c r="D534" s="305">
        <v>2</v>
      </c>
      <c r="E534" s="185">
        <v>156</v>
      </c>
      <c r="F534" s="185">
        <v>1</v>
      </c>
      <c r="G534" s="185">
        <v>7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117</v>
      </c>
      <c r="D535" s="305">
        <v>3</v>
      </c>
      <c r="E535" s="185">
        <v>106</v>
      </c>
      <c r="F535" s="185">
        <v>1</v>
      </c>
      <c r="G535" s="185">
        <v>6</v>
      </c>
      <c r="H535" s="185">
        <v>0</v>
      </c>
      <c r="I535" s="185">
        <v>0</v>
      </c>
      <c r="J535" s="185">
        <v>0</v>
      </c>
      <c r="K535" s="185">
        <v>1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120</v>
      </c>
      <c r="D536" s="305">
        <v>2</v>
      </c>
      <c r="E536" s="185">
        <v>107</v>
      </c>
      <c r="F536" s="185">
        <v>0</v>
      </c>
      <c r="G536" s="185">
        <v>9</v>
      </c>
      <c r="H536" s="185">
        <v>1</v>
      </c>
      <c r="I536" s="185">
        <v>0</v>
      </c>
      <c r="J536" s="185">
        <v>0</v>
      </c>
      <c r="K536" s="185">
        <v>1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99</v>
      </c>
      <c r="D537" s="305">
        <v>2</v>
      </c>
      <c r="E537" s="185">
        <v>92</v>
      </c>
      <c r="F537" s="185">
        <v>0</v>
      </c>
      <c r="G537" s="185">
        <v>5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108</v>
      </c>
      <c r="D538" s="305">
        <v>3</v>
      </c>
      <c r="E538" s="185">
        <v>99</v>
      </c>
      <c r="F538" s="185">
        <v>0</v>
      </c>
      <c r="G538" s="185">
        <v>6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94</v>
      </c>
      <c r="D539" s="305">
        <v>3</v>
      </c>
      <c r="E539" s="185">
        <v>84</v>
      </c>
      <c r="F539" s="185">
        <v>0</v>
      </c>
      <c r="G539" s="185">
        <v>7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86</v>
      </c>
      <c r="D540" s="305">
        <v>2</v>
      </c>
      <c r="E540" s="185">
        <v>77</v>
      </c>
      <c r="F540" s="185">
        <v>0</v>
      </c>
      <c r="G540" s="185">
        <v>6</v>
      </c>
      <c r="H540" s="185">
        <v>1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73</v>
      </c>
      <c r="D541" s="305">
        <v>1</v>
      </c>
      <c r="E541" s="185">
        <v>65</v>
      </c>
      <c r="F541" s="185">
        <v>0</v>
      </c>
      <c r="G541" s="185">
        <v>5</v>
      </c>
      <c r="H541" s="185">
        <v>0</v>
      </c>
      <c r="I541" s="185">
        <v>0</v>
      </c>
      <c r="J541" s="185">
        <v>0</v>
      </c>
      <c r="K541" s="185">
        <v>0</v>
      </c>
      <c r="L541" s="185">
        <v>2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86</v>
      </c>
      <c r="D542" s="305">
        <v>0</v>
      </c>
      <c r="E542" s="185">
        <v>83</v>
      </c>
      <c r="F542" s="185">
        <v>0</v>
      </c>
      <c r="G542" s="185">
        <v>2</v>
      </c>
      <c r="H542" s="185">
        <v>0</v>
      </c>
      <c r="I542" s="185">
        <v>0</v>
      </c>
      <c r="J542" s="185">
        <v>0</v>
      </c>
      <c r="K542" s="185">
        <v>0</v>
      </c>
      <c r="L542" s="185">
        <v>1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91</v>
      </c>
      <c r="D543" s="305">
        <v>0</v>
      </c>
      <c r="E543" s="185">
        <v>83</v>
      </c>
      <c r="F543" s="185">
        <v>0</v>
      </c>
      <c r="G543" s="185">
        <v>6</v>
      </c>
      <c r="H543" s="185">
        <v>0</v>
      </c>
      <c r="I543" s="185">
        <v>1</v>
      </c>
      <c r="J543" s="185">
        <v>0</v>
      </c>
      <c r="K543" s="185">
        <v>0</v>
      </c>
      <c r="L543" s="185">
        <v>1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74</v>
      </c>
      <c r="D544" s="305">
        <v>1</v>
      </c>
      <c r="E544" s="185">
        <v>68</v>
      </c>
      <c r="F544" s="185">
        <v>0</v>
      </c>
      <c r="G544" s="185">
        <v>3</v>
      </c>
      <c r="H544" s="185">
        <v>1</v>
      </c>
      <c r="I544" s="185">
        <v>0</v>
      </c>
      <c r="J544" s="185">
        <v>0</v>
      </c>
      <c r="K544" s="185">
        <v>1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62</v>
      </c>
      <c r="D545" s="305">
        <v>0</v>
      </c>
      <c r="E545" s="185">
        <v>58</v>
      </c>
      <c r="F545" s="185">
        <v>0</v>
      </c>
      <c r="G545" s="185">
        <v>4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61</v>
      </c>
      <c r="D546" s="305">
        <v>0</v>
      </c>
      <c r="E546" s="185">
        <v>53</v>
      </c>
      <c r="F546" s="185">
        <v>0</v>
      </c>
      <c r="G546" s="185">
        <v>4</v>
      </c>
      <c r="H546" s="185">
        <v>0</v>
      </c>
      <c r="I546" s="185">
        <v>0</v>
      </c>
      <c r="J546" s="185">
        <v>0</v>
      </c>
      <c r="K546" s="185">
        <v>1</v>
      </c>
      <c r="L546" s="185">
        <v>2</v>
      </c>
      <c r="M546" s="185">
        <v>1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59</v>
      </c>
      <c r="D547" s="305">
        <v>1</v>
      </c>
      <c r="E547" s="185">
        <v>53</v>
      </c>
      <c r="F547" s="185">
        <v>0</v>
      </c>
      <c r="G547" s="185">
        <v>4</v>
      </c>
      <c r="H547" s="185">
        <v>1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46</v>
      </c>
      <c r="D548" s="305">
        <v>1</v>
      </c>
      <c r="E548" s="185">
        <v>42</v>
      </c>
      <c r="F548" s="185">
        <v>0</v>
      </c>
      <c r="G548" s="185">
        <v>2</v>
      </c>
      <c r="H548" s="185">
        <v>1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43</v>
      </c>
      <c r="D549" s="305">
        <v>0</v>
      </c>
      <c r="E549" s="185">
        <v>37</v>
      </c>
      <c r="F549" s="185">
        <v>0</v>
      </c>
      <c r="G549" s="185">
        <v>6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30</v>
      </c>
      <c r="D550" s="307">
        <v>0</v>
      </c>
      <c r="E550" s="308">
        <v>25</v>
      </c>
      <c r="F550" s="308">
        <v>0</v>
      </c>
      <c r="G550" s="308">
        <v>3</v>
      </c>
      <c r="H550" s="308">
        <v>0</v>
      </c>
      <c r="I550" s="308">
        <v>0</v>
      </c>
      <c r="J550" s="308">
        <v>0</v>
      </c>
      <c r="K550" s="308">
        <v>0</v>
      </c>
      <c r="L550" s="308">
        <v>1</v>
      </c>
      <c r="M550" s="308">
        <v>1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10362</v>
      </c>
      <c r="D551" s="400">
        <v>242</v>
      </c>
      <c r="E551" s="400">
        <v>8834</v>
      </c>
      <c r="F551" s="400">
        <v>78</v>
      </c>
      <c r="G551" s="400">
        <v>933</v>
      </c>
      <c r="H551" s="400">
        <v>76</v>
      </c>
      <c r="I551" s="400">
        <v>41</v>
      </c>
      <c r="J551" s="400">
        <v>31</v>
      </c>
      <c r="K551" s="400">
        <v>20</v>
      </c>
      <c r="L551" s="400">
        <v>63</v>
      </c>
      <c r="M551" s="400">
        <v>40</v>
      </c>
      <c r="N551" s="400">
        <v>2</v>
      </c>
      <c r="O551" s="401">
        <v>2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12358</v>
      </c>
      <c r="D552" s="405">
        <v>275</v>
      </c>
      <c r="E552" s="405">
        <v>10644</v>
      </c>
      <c r="F552" s="405">
        <v>82</v>
      </c>
      <c r="G552" s="405">
        <v>1047</v>
      </c>
      <c r="H552" s="405">
        <v>86</v>
      </c>
      <c r="I552" s="405">
        <v>47</v>
      </c>
      <c r="J552" s="405">
        <v>31</v>
      </c>
      <c r="K552" s="405">
        <v>22</v>
      </c>
      <c r="L552" s="405">
        <v>73</v>
      </c>
      <c r="M552" s="405">
        <v>47</v>
      </c>
      <c r="N552" s="405">
        <v>2</v>
      </c>
      <c r="O552" s="406">
        <v>2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12824</v>
      </c>
      <c r="D553" s="410">
        <v>278</v>
      </c>
      <c r="E553" s="410">
        <v>11063</v>
      </c>
      <c r="F553" s="410">
        <v>82</v>
      </c>
      <c r="G553" s="410">
        <v>1079</v>
      </c>
      <c r="H553" s="410">
        <v>89</v>
      </c>
      <c r="I553" s="410">
        <v>48</v>
      </c>
      <c r="J553" s="410">
        <v>31</v>
      </c>
      <c r="K553" s="410">
        <v>24</v>
      </c>
      <c r="L553" s="410">
        <v>77</v>
      </c>
      <c r="M553" s="410">
        <v>49</v>
      </c>
      <c r="N553" s="410">
        <v>2</v>
      </c>
      <c r="O553" s="411">
        <v>2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13276</v>
      </c>
      <c r="D554" s="415">
        <v>289</v>
      </c>
      <c r="E554" s="415">
        <v>11368</v>
      </c>
      <c r="F554" s="415">
        <v>82</v>
      </c>
      <c r="G554" s="415">
        <v>1157</v>
      </c>
      <c r="H554" s="415">
        <v>100</v>
      </c>
      <c r="I554" s="415">
        <v>48</v>
      </c>
      <c r="J554" s="415">
        <v>34</v>
      </c>
      <c r="K554" s="415">
        <v>31</v>
      </c>
      <c r="L554" s="415">
        <v>92</v>
      </c>
      <c r="M554" s="415">
        <v>71</v>
      </c>
      <c r="N554" s="415">
        <v>2</v>
      </c>
      <c r="O554" s="416">
        <v>2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24</v>
      </c>
      <c r="D557" s="303">
        <v>0</v>
      </c>
      <c r="E557" s="182">
        <v>16</v>
      </c>
      <c r="F557" s="182">
        <v>0</v>
      </c>
      <c r="G557" s="182">
        <v>6</v>
      </c>
      <c r="H557" s="182">
        <v>1</v>
      </c>
      <c r="I557" s="182">
        <v>0</v>
      </c>
      <c r="J557" s="182">
        <v>0</v>
      </c>
      <c r="K557" s="182">
        <v>0</v>
      </c>
      <c r="L557" s="182">
        <v>1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29</v>
      </c>
      <c r="D558" s="305">
        <v>0</v>
      </c>
      <c r="E558" s="185">
        <v>23</v>
      </c>
      <c r="F558" s="185">
        <v>0</v>
      </c>
      <c r="G558" s="185">
        <v>3</v>
      </c>
      <c r="H558" s="185">
        <v>1</v>
      </c>
      <c r="I558" s="185">
        <v>0</v>
      </c>
      <c r="J558" s="185">
        <v>0</v>
      </c>
      <c r="K558" s="185">
        <v>0</v>
      </c>
      <c r="L558" s="185">
        <v>2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11</v>
      </c>
      <c r="D559" s="305">
        <v>1</v>
      </c>
      <c r="E559" s="185">
        <v>6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1</v>
      </c>
      <c r="L559" s="185">
        <v>0</v>
      </c>
      <c r="M559" s="185">
        <v>3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25</v>
      </c>
      <c r="D560" s="305">
        <v>0</v>
      </c>
      <c r="E560" s="185">
        <v>21</v>
      </c>
      <c r="F560" s="185">
        <v>0</v>
      </c>
      <c r="G560" s="185">
        <v>2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2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22</v>
      </c>
      <c r="D561" s="305">
        <v>0</v>
      </c>
      <c r="E561" s="185">
        <v>13</v>
      </c>
      <c r="F561" s="185">
        <v>0</v>
      </c>
      <c r="G561" s="185">
        <v>5</v>
      </c>
      <c r="H561" s="185">
        <v>0</v>
      </c>
      <c r="I561" s="185">
        <v>0</v>
      </c>
      <c r="J561" s="185">
        <v>0</v>
      </c>
      <c r="K561" s="185">
        <v>1</v>
      </c>
      <c r="L561" s="185">
        <v>3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17</v>
      </c>
      <c r="D562" s="305">
        <v>0</v>
      </c>
      <c r="E562" s="185">
        <v>12</v>
      </c>
      <c r="F562" s="185">
        <v>0</v>
      </c>
      <c r="G562" s="185">
        <v>1</v>
      </c>
      <c r="H562" s="185">
        <v>1</v>
      </c>
      <c r="I562" s="185">
        <v>1</v>
      </c>
      <c r="J562" s="185">
        <v>0</v>
      </c>
      <c r="K562" s="185">
        <v>0</v>
      </c>
      <c r="L562" s="185">
        <v>1</v>
      </c>
      <c r="M562" s="185">
        <v>1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18</v>
      </c>
      <c r="D563" s="305">
        <v>0</v>
      </c>
      <c r="E563" s="185">
        <v>14</v>
      </c>
      <c r="F563" s="185">
        <v>0</v>
      </c>
      <c r="G563" s="185">
        <v>2</v>
      </c>
      <c r="H563" s="185">
        <v>0</v>
      </c>
      <c r="I563" s="185">
        <v>0</v>
      </c>
      <c r="J563" s="185">
        <v>0</v>
      </c>
      <c r="K563" s="185">
        <v>1</v>
      </c>
      <c r="L563" s="185">
        <v>0</v>
      </c>
      <c r="M563" s="185">
        <v>1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16</v>
      </c>
      <c r="D564" s="305">
        <v>0</v>
      </c>
      <c r="E564" s="185">
        <v>12</v>
      </c>
      <c r="F564" s="185">
        <v>0</v>
      </c>
      <c r="G564" s="185">
        <v>2</v>
      </c>
      <c r="H564" s="185">
        <v>0</v>
      </c>
      <c r="I564" s="185">
        <v>0</v>
      </c>
      <c r="J564" s="185">
        <v>0</v>
      </c>
      <c r="K564" s="185">
        <v>1</v>
      </c>
      <c r="L564" s="185">
        <v>1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14</v>
      </c>
      <c r="D565" s="305">
        <v>0</v>
      </c>
      <c r="E565" s="185">
        <v>9</v>
      </c>
      <c r="F565" s="185">
        <v>0</v>
      </c>
      <c r="G565" s="185">
        <v>4</v>
      </c>
      <c r="H565" s="185">
        <v>0</v>
      </c>
      <c r="I565" s="185">
        <v>0</v>
      </c>
      <c r="J565" s="185">
        <v>0</v>
      </c>
      <c r="K565" s="185">
        <v>1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12</v>
      </c>
      <c r="D566" s="305">
        <v>0</v>
      </c>
      <c r="E566" s="185">
        <v>6</v>
      </c>
      <c r="F566" s="185">
        <v>0</v>
      </c>
      <c r="G566" s="185">
        <v>5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1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15</v>
      </c>
      <c r="D567" s="305">
        <v>0</v>
      </c>
      <c r="E567" s="185">
        <v>12</v>
      </c>
      <c r="F567" s="185">
        <v>0</v>
      </c>
      <c r="G567" s="185">
        <v>3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8</v>
      </c>
      <c r="D568" s="305">
        <v>0</v>
      </c>
      <c r="E568" s="185">
        <v>4</v>
      </c>
      <c r="F568" s="185">
        <v>0</v>
      </c>
      <c r="G568" s="185">
        <v>2</v>
      </c>
      <c r="H568" s="185">
        <v>1</v>
      </c>
      <c r="I568" s="185">
        <v>0</v>
      </c>
      <c r="J568" s="185">
        <v>0</v>
      </c>
      <c r="K568" s="185">
        <v>0</v>
      </c>
      <c r="L568" s="185">
        <v>1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12</v>
      </c>
      <c r="D569" s="305">
        <v>0</v>
      </c>
      <c r="E569" s="185">
        <v>9</v>
      </c>
      <c r="F569" s="185">
        <v>0</v>
      </c>
      <c r="G569" s="185">
        <v>2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1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10</v>
      </c>
      <c r="D570" s="305">
        <v>1</v>
      </c>
      <c r="E570" s="185">
        <v>5</v>
      </c>
      <c r="F570" s="185">
        <v>0</v>
      </c>
      <c r="G570" s="185">
        <v>1</v>
      </c>
      <c r="H570" s="185">
        <v>1</v>
      </c>
      <c r="I570" s="185">
        <v>0</v>
      </c>
      <c r="J570" s="185">
        <v>0</v>
      </c>
      <c r="K570" s="185">
        <v>0</v>
      </c>
      <c r="L570" s="185">
        <v>1</v>
      </c>
      <c r="M570" s="185">
        <v>1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9</v>
      </c>
      <c r="D571" s="305">
        <v>0</v>
      </c>
      <c r="E571" s="185">
        <v>7</v>
      </c>
      <c r="F571" s="185">
        <v>0</v>
      </c>
      <c r="G571" s="185">
        <v>1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1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15</v>
      </c>
      <c r="D572" s="305">
        <v>0</v>
      </c>
      <c r="E572" s="185">
        <v>10</v>
      </c>
      <c r="F572" s="185">
        <v>0</v>
      </c>
      <c r="G572" s="185">
        <v>1</v>
      </c>
      <c r="H572" s="185">
        <v>2</v>
      </c>
      <c r="I572" s="185">
        <v>0</v>
      </c>
      <c r="J572" s="185">
        <v>0</v>
      </c>
      <c r="K572" s="185">
        <v>0</v>
      </c>
      <c r="L572" s="185">
        <v>0</v>
      </c>
      <c r="M572" s="185">
        <v>2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11</v>
      </c>
      <c r="D573" s="305">
        <v>0</v>
      </c>
      <c r="E573" s="185">
        <v>6</v>
      </c>
      <c r="F573" s="185">
        <v>0</v>
      </c>
      <c r="G573" s="185">
        <v>4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1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21</v>
      </c>
      <c r="D574" s="305">
        <v>0</v>
      </c>
      <c r="E574" s="185">
        <v>13</v>
      </c>
      <c r="F574" s="185">
        <v>0</v>
      </c>
      <c r="G574" s="185">
        <v>4</v>
      </c>
      <c r="H574" s="185">
        <v>0</v>
      </c>
      <c r="I574" s="185">
        <v>0</v>
      </c>
      <c r="J574" s="185">
        <v>0</v>
      </c>
      <c r="K574" s="185">
        <v>1</v>
      </c>
      <c r="L574" s="185">
        <v>0</v>
      </c>
      <c r="M574" s="185">
        <v>3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25</v>
      </c>
      <c r="D575" s="305">
        <v>2</v>
      </c>
      <c r="E575" s="185">
        <v>14</v>
      </c>
      <c r="F575" s="185">
        <v>0</v>
      </c>
      <c r="G575" s="185">
        <v>6</v>
      </c>
      <c r="H575" s="185">
        <v>3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24</v>
      </c>
      <c r="D576" s="305">
        <v>0</v>
      </c>
      <c r="E576" s="185">
        <v>11</v>
      </c>
      <c r="F576" s="185">
        <v>0</v>
      </c>
      <c r="G576" s="185">
        <v>9</v>
      </c>
      <c r="H576" s="185">
        <v>1</v>
      </c>
      <c r="I576" s="185">
        <v>1</v>
      </c>
      <c r="J576" s="185">
        <v>0</v>
      </c>
      <c r="K576" s="185">
        <v>0</v>
      </c>
      <c r="L576" s="185">
        <v>0</v>
      </c>
      <c r="M576" s="185">
        <v>2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30</v>
      </c>
      <c r="D577" s="305">
        <v>0</v>
      </c>
      <c r="E577" s="185">
        <v>13</v>
      </c>
      <c r="F577" s="185">
        <v>0</v>
      </c>
      <c r="G577" s="185">
        <v>10</v>
      </c>
      <c r="H577" s="185">
        <v>1</v>
      </c>
      <c r="I577" s="185">
        <v>0</v>
      </c>
      <c r="J577" s="185">
        <v>0</v>
      </c>
      <c r="K577" s="185">
        <v>1</v>
      </c>
      <c r="L577" s="185">
        <v>2</v>
      </c>
      <c r="M577" s="185">
        <v>3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41</v>
      </c>
      <c r="D578" s="305">
        <v>2</v>
      </c>
      <c r="E578" s="185">
        <v>24</v>
      </c>
      <c r="F578" s="185">
        <v>0</v>
      </c>
      <c r="G578" s="185">
        <v>8</v>
      </c>
      <c r="H578" s="185">
        <v>2</v>
      </c>
      <c r="I578" s="185">
        <v>0</v>
      </c>
      <c r="J578" s="185">
        <v>0</v>
      </c>
      <c r="K578" s="185">
        <v>1</v>
      </c>
      <c r="L578" s="185">
        <v>2</v>
      </c>
      <c r="M578" s="185">
        <v>2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49</v>
      </c>
      <c r="D579" s="305">
        <v>3</v>
      </c>
      <c r="E579" s="185">
        <v>31</v>
      </c>
      <c r="F579" s="185">
        <v>0</v>
      </c>
      <c r="G579" s="185">
        <v>9</v>
      </c>
      <c r="H579" s="185">
        <v>2</v>
      </c>
      <c r="I579" s="185">
        <v>1</v>
      </c>
      <c r="J579" s="185">
        <v>0</v>
      </c>
      <c r="K579" s="185">
        <v>0</v>
      </c>
      <c r="L579" s="185">
        <v>1</v>
      </c>
      <c r="M579" s="185">
        <v>2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66</v>
      </c>
      <c r="D580" s="305">
        <v>2</v>
      </c>
      <c r="E580" s="185">
        <v>44</v>
      </c>
      <c r="F580" s="185">
        <v>0</v>
      </c>
      <c r="G580" s="185">
        <v>13</v>
      </c>
      <c r="H580" s="185">
        <v>3</v>
      </c>
      <c r="I580" s="185">
        <v>0</v>
      </c>
      <c r="J580" s="185">
        <v>1</v>
      </c>
      <c r="K580" s="185">
        <v>1</v>
      </c>
      <c r="L580" s="185">
        <v>2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74</v>
      </c>
      <c r="D581" s="305">
        <v>2</v>
      </c>
      <c r="E581" s="185">
        <v>54</v>
      </c>
      <c r="F581" s="185">
        <v>0</v>
      </c>
      <c r="G581" s="185">
        <v>13</v>
      </c>
      <c r="H581" s="185">
        <v>1</v>
      </c>
      <c r="I581" s="185">
        <v>0</v>
      </c>
      <c r="J581" s="185">
        <v>0</v>
      </c>
      <c r="K581" s="185">
        <v>0</v>
      </c>
      <c r="L581" s="185">
        <v>2</v>
      </c>
      <c r="M581" s="185">
        <v>2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99</v>
      </c>
      <c r="D582" s="305">
        <v>2</v>
      </c>
      <c r="E582" s="185">
        <v>75</v>
      </c>
      <c r="F582" s="185">
        <v>1</v>
      </c>
      <c r="G582" s="185">
        <v>16</v>
      </c>
      <c r="H582" s="185">
        <v>2</v>
      </c>
      <c r="I582" s="185">
        <v>1</v>
      </c>
      <c r="J582" s="185">
        <v>0</v>
      </c>
      <c r="K582" s="185">
        <v>0</v>
      </c>
      <c r="L582" s="185">
        <v>0</v>
      </c>
      <c r="M582" s="185">
        <v>2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124</v>
      </c>
      <c r="D583" s="305">
        <v>2</v>
      </c>
      <c r="E583" s="185">
        <v>88</v>
      </c>
      <c r="F583" s="185">
        <v>0</v>
      </c>
      <c r="G583" s="185">
        <v>27</v>
      </c>
      <c r="H583" s="185">
        <v>2</v>
      </c>
      <c r="I583" s="185">
        <v>2</v>
      </c>
      <c r="J583" s="185">
        <v>0</v>
      </c>
      <c r="K583" s="185">
        <v>0</v>
      </c>
      <c r="L583" s="185">
        <v>0</v>
      </c>
      <c r="M583" s="185">
        <v>3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203</v>
      </c>
      <c r="D584" s="305">
        <v>4</v>
      </c>
      <c r="E584" s="185">
        <v>164</v>
      </c>
      <c r="F584" s="185">
        <v>0</v>
      </c>
      <c r="G584" s="185">
        <v>27</v>
      </c>
      <c r="H584" s="185">
        <v>4</v>
      </c>
      <c r="I584" s="185">
        <v>0</v>
      </c>
      <c r="J584" s="185">
        <v>1</v>
      </c>
      <c r="K584" s="185">
        <v>1</v>
      </c>
      <c r="L584" s="185">
        <v>1</v>
      </c>
      <c r="M584" s="185">
        <v>1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244</v>
      </c>
      <c r="D585" s="305">
        <v>5</v>
      </c>
      <c r="E585" s="185">
        <v>212</v>
      </c>
      <c r="F585" s="185">
        <v>0</v>
      </c>
      <c r="G585" s="185">
        <v>18</v>
      </c>
      <c r="H585" s="185">
        <v>2</v>
      </c>
      <c r="I585" s="185">
        <v>1</v>
      </c>
      <c r="J585" s="185">
        <v>0</v>
      </c>
      <c r="K585" s="185">
        <v>0</v>
      </c>
      <c r="L585" s="185">
        <v>3</v>
      </c>
      <c r="M585" s="185">
        <v>3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215</v>
      </c>
      <c r="D586" s="305">
        <v>13</v>
      </c>
      <c r="E586" s="185">
        <v>183</v>
      </c>
      <c r="F586" s="185">
        <v>2</v>
      </c>
      <c r="G586" s="185">
        <v>14</v>
      </c>
      <c r="H586" s="185">
        <v>1</v>
      </c>
      <c r="I586" s="185">
        <v>0</v>
      </c>
      <c r="J586" s="185">
        <v>0</v>
      </c>
      <c r="K586" s="185">
        <v>0</v>
      </c>
      <c r="L586" s="185">
        <v>0</v>
      </c>
      <c r="M586" s="185">
        <v>2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228</v>
      </c>
      <c r="D587" s="305">
        <v>8</v>
      </c>
      <c r="E587" s="185">
        <v>194</v>
      </c>
      <c r="F587" s="185">
        <v>3</v>
      </c>
      <c r="G587" s="185">
        <v>17</v>
      </c>
      <c r="H587" s="185">
        <v>1</v>
      </c>
      <c r="I587" s="185">
        <v>3</v>
      </c>
      <c r="J587" s="185">
        <v>1</v>
      </c>
      <c r="K587" s="185">
        <v>0</v>
      </c>
      <c r="L587" s="185">
        <v>0</v>
      </c>
      <c r="M587" s="185">
        <v>1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194</v>
      </c>
      <c r="D588" s="305">
        <v>7</v>
      </c>
      <c r="E588" s="185">
        <v>161</v>
      </c>
      <c r="F588" s="185">
        <v>4</v>
      </c>
      <c r="G588" s="185">
        <v>18</v>
      </c>
      <c r="H588" s="185">
        <v>1</v>
      </c>
      <c r="I588" s="185">
        <v>0</v>
      </c>
      <c r="J588" s="185">
        <v>1</v>
      </c>
      <c r="K588" s="185">
        <v>0</v>
      </c>
      <c r="L588" s="185">
        <v>0</v>
      </c>
      <c r="M588" s="185">
        <v>2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185</v>
      </c>
      <c r="D589" s="305">
        <v>7</v>
      </c>
      <c r="E589" s="185">
        <v>156</v>
      </c>
      <c r="F589" s="185">
        <v>2</v>
      </c>
      <c r="G589" s="185">
        <v>14</v>
      </c>
      <c r="H589" s="185">
        <v>1</v>
      </c>
      <c r="I589" s="185">
        <v>2</v>
      </c>
      <c r="J589" s="185">
        <v>2</v>
      </c>
      <c r="K589" s="185">
        <v>1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154</v>
      </c>
      <c r="D590" s="305">
        <v>8</v>
      </c>
      <c r="E590" s="185">
        <v>126</v>
      </c>
      <c r="F590" s="185">
        <v>3</v>
      </c>
      <c r="G590" s="185">
        <v>9</v>
      </c>
      <c r="H590" s="185">
        <v>2</v>
      </c>
      <c r="I590" s="185">
        <v>2</v>
      </c>
      <c r="J590" s="185">
        <v>1</v>
      </c>
      <c r="K590" s="185">
        <v>1</v>
      </c>
      <c r="L590" s="185">
        <v>0</v>
      </c>
      <c r="M590" s="185">
        <v>1</v>
      </c>
      <c r="N590" s="185">
        <v>0</v>
      </c>
      <c r="O590" s="306">
        <v>1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201</v>
      </c>
      <c r="D591" s="305">
        <v>10</v>
      </c>
      <c r="E591" s="185">
        <v>151</v>
      </c>
      <c r="F591" s="185">
        <v>4</v>
      </c>
      <c r="G591" s="185">
        <v>22</v>
      </c>
      <c r="H591" s="185">
        <v>5</v>
      </c>
      <c r="I591" s="185">
        <v>3</v>
      </c>
      <c r="J591" s="185">
        <v>3</v>
      </c>
      <c r="K591" s="185">
        <v>1</v>
      </c>
      <c r="L591" s="185">
        <v>0</v>
      </c>
      <c r="M591" s="185">
        <v>2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217</v>
      </c>
      <c r="D592" s="305">
        <v>7</v>
      </c>
      <c r="E592" s="185">
        <v>177</v>
      </c>
      <c r="F592" s="185">
        <v>4</v>
      </c>
      <c r="G592" s="185">
        <v>24</v>
      </c>
      <c r="H592" s="185">
        <v>1</v>
      </c>
      <c r="I592" s="185">
        <v>1</v>
      </c>
      <c r="J592" s="185">
        <v>1</v>
      </c>
      <c r="K592" s="185">
        <v>1</v>
      </c>
      <c r="L592" s="185">
        <v>1</v>
      </c>
      <c r="M592" s="185">
        <v>0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209</v>
      </c>
      <c r="D593" s="305">
        <v>11</v>
      </c>
      <c r="E593" s="185">
        <v>177</v>
      </c>
      <c r="F593" s="185">
        <v>1</v>
      </c>
      <c r="G593" s="185">
        <v>16</v>
      </c>
      <c r="H593" s="185">
        <v>1</v>
      </c>
      <c r="I593" s="185">
        <v>0</v>
      </c>
      <c r="J593" s="185">
        <v>2</v>
      </c>
      <c r="K593" s="185">
        <v>0</v>
      </c>
      <c r="L593" s="185">
        <v>1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227</v>
      </c>
      <c r="D594" s="305">
        <v>8</v>
      </c>
      <c r="E594" s="185">
        <v>198</v>
      </c>
      <c r="F594" s="185">
        <v>2</v>
      </c>
      <c r="G594" s="185">
        <v>14</v>
      </c>
      <c r="H594" s="185">
        <v>2</v>
      </c>
      <c r="I594" s="185">
        <v>0</v>
      </c>
      <c r="J594" s="185">
        <v>1</v>
      </c>
      <c r="K594" s="185">
        <v>2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232</v>
      </c>
      <c r="D595" s="305">
        <v>3</v>
      </c>
      <c r="E595" s="185">
        <v>190</v>
      </c>
      <c r="F595" s="185">
        <v>0</v>
      </c>
      <c r="G595" s="185">
        <v>31</v>
      </c>
      <c r="H595" s="185">
        <v>2</v>
      </c>
      <c r="I595" s="185">
        <v>2</v>
      </c>
      <c r="J595" s="185">
        <v>0</v>
      </c>
      <c r="K595" s="185">
        <v>1</v>
      </c>
      <c r="L595" s="185">
        <v>2</v>
      </c>
      <c r="M595" s="185">
        <v>1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201</v>
      </c>
      <c r="D596" s="305">
        <v>3</v>
      </c>
      <c r="E596" s="185">
        <v>165</v>
      </c>
      <c r="F596" s="185">
        <v>1</v>
      </c>
      <c r="G596" s="185">
        <v>24</v>
      </c>
      <c r="H596" s="185">
        <v>2</v>
      </c>
      <c r="I596" s="185">
        <v>0</v>
      </c>
      <c r="J596" s="185">
        <v>2</v>
      </c>
      <c r="K596" s="185">
        <v>1</v>
      </c>
      <c r="L596" s="185">
        <v>1</v>
      </c>
      <c r="M596" s="185">
        <v>2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224</v>
      </c>
      <c r="D597" s="305">
        <v>1</v>
      </c>
      <c r="E597" s="185">
        <v>195</v>
      </c>
      <c r="F597" s="185">
        <v>1</v>
      </c>
      <c r="G597" s="185">
        <v>23</v>
      </c>
      <c r="H597" s="185">
        <v>2</v>
      </c>
      <c r="I597" s="185">
        <v>2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215</v>
      </c>
      <c r="D598" s="305">
        <v>1</v>
      </c>
      <c r="E598" s="185">
        <v>184</v>
      </c>
      <c r="F598" s="185">
        <v>2</v>
      </c>
      <c r="G598" s="185">
        <v>25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2</v>
      </c>
      <c r="N598" s="185">
        <v>0</v>
      </c>
      <c r="O598" s="306">
        <v>1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204</v>
      </c>
      <c r="D599" s="305">
        <v>4</v>
      </c>
      <c r="E599" s="185">
        <v>174</v>
      </c>
      <c r="F599" s="185">
        <v>2</v>
      </c>
      <c r="G599" s="185">
        <v>19</v>
      </c>
      <c r="H599" s="185">
        <v>1</v>
      </c>
      <c r="I599" s="185">
        <v>2</v>
      </c>
      <c r="J599" s="185">
        <v>0</v>
      </c>
      <c r="K599" s="185">
        <v>1</v>
      </c>
      <c r="L599" s="185">
        <v>1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204</v>
      </c>
      <c r="D600" s="305">
        <v>4</v>
      </c>
      <c r="E600" s="185">
        <v>166</v>
      </c>
      <c r="F600" s="185">
        <v>1</v>
      </c>
      <c r="G600" s="185">
        <v>28</v>
      </c>
      <c r="H600" s="185">
        <v>1</v>
      </c>
      <c r="I600" s="185">
        <v>0</v>
      </c>
      <c r="J600" s="185">
        <v>1</v>
      </c>
      <c r="K600" s="185">
        <v>1</v>
      </c>
      <c r="L600" s="185">
        <v>0</v>
      </c>
      <c r="M600" s="185">
        <v>2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220</v>
      </c>
      <c r="D601" s="305">
        <v>1</v>
      </c>
      <c r="E601" s="185">
        <v>185</v>
      </c>
      <c r="F601" s="185">
        <v>1</v>
      </c>
      <c r="G601" s="185">
        <v>31</v>
      </c>
      <c r="H601" s="185">
        <v>1</v>
      </c>
      <c r="I601" s="185">
        <v>0</v>
      </c>
      <c r="J601" s="185">
        <v>0</v>
      </c>
      <c r="K601" s="185">
        <v>0</v>
      </c>
      <c r="L601" s="185">
        <v>0</v>
      </c>
      <c r="M601" s="185">
        <v>1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224</v>
      </c>
      <c r="D602" s="305">
        <v>1</v>
      </c>
      <c r="E602" s="185">
        <v>198</v>
      </c>
      <c r="F602" s="185">
        <v>0</v>
      </c>
      <c r="G602" s="185">
        <v>19</v>
      </c>
      <c r="H602" s="185">
        <v>2</v>
      </c>
      <c r="I602" s="185">
        <v>1</v>
      </c>
      <c r="J602" s="185">
        <v>0</v>
      </c>
      <c r="K602" s="185">
        <v>1</v>
      </c>
      <c r="L602" s="185">
        <v>1</v>
      </c>
      <c r="M602" s="185">
        <v>1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209</v>
      </c>
      <c r="D603" s="305">
        <v>1</v>
      </c>
      <c r="E603" s="185">
        <v>181</v>
      </c>
      <c r="F603" s="185">
        <v>0</v>
      </c>
      <c r="G603" s="185">
        <v>19</v>
      </c>
      <c r="H603" s="185">
        <v>2</v>
      </c>
      <c r="I603" s="185">
        <v>0</v>
      </c>
      <c r="J603" s="185">
        <v>3</v>
      </c>
      <c r="K603" s="185">
        <v>1</v>
      </c>
      <c r="L603" s="185">
        <v>1</v>
      </c>
      <c r="M603" s="185">
        <v>1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178</v>
      </c>
      <c r="D604" s="305">
        <v>3</v>
      </c>
      <c r="E604" s="185">
        <v>152</v>
      </c>
      <c r="F604" s="185">
        <v>0</v>
      </c>
      <c r="G604" s="185">
        <v>19</v>
      </c>
      <c r="H604" s="185">
        <v>1</v>
      </c>
      <c r="I604" s="185">
        <v>1</v>
      </c>
      <c r="J604" s="185">
        <v>0</v>
      </c>
      <c r="K604" s="185">
        <v>0</v>
      </c>
      <c r="L604" s="185">
        <v>2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212</v>
      </c>
      <c r="D605" s="305">
        <v>2</v>
      </c>
      <c r="E605" s="185">
        <v>182</v>
      </c>
      <c r="F605" s="185">
        <v>1</v>
      </c>
      <c r="G605" s="185">
        <v>20</v>
      </c>
      <c r="H605" s="185">
        <v>0</v>
      </c>
      <c r="I605" s="185">
        <v>1</v>
      </c>
      <c r="J605" s="185">
        <v>1</v>
      </c>
      <c r="K605" s="185">
        <v>0</v>
      </c>
      <c r="L605" s="185">
        <v>1</v>
      </c>
      <c r="M605" s="185">
        <v>3</v>
      </c>
      <c r="N605" s="185">
        <v>1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207</v>
      </c>
      <c r="D606" s="305">
        <v>0</v>
      </c>
      <c r="E606" s="185">
        <v>173</v>
      </c>
      <c r="F606" s="185">
        <v>1</v>
      </c>
      <c r="G606" s="185">
        <v>26</v>
      </c>
      <c r="H606" s="185">
        <v>2</v>
      </c>
      <c r="I606" s="185">
        <v>3</v>
      </c>
      <c r="J606" s="185">
        <v>0</v>
      </c>
      <c r="K606" s="185">
        <v>0</v>
      </c>
      <c r="L606" s="185">
        <v>1</v>
      </c>
      <c r="M606" s="185">
        <v>1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210</v>
      </c>
      <c r="D607" s="305">
        <v>5</v>
      </c>
      <c r="E607" s="185">
        <v>176</v>
      </c>
      <c r="F607" s="185">
        <v>0</v>
      </c>
      <c r="G607" s="185">
        <v>23</v>
      </c>
      <c r="H607" s="185">
        <v>2</v>
      </c>
      <c r="I607" s="185">
        <v>0</v>
      </c>
      <c r="J607" s="185">
        <v>0</v>
      </c>
      <c r="K607" s="185">
        <v>1</v>
      </c>
      <c r="L607" s="185">
        <v>2</v>
      </c>
      <c r="M607" s="185">
        <v>1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207</v>
      </c>
      <c r="D608" s="305">
        <v>2</v>
      </c>
      <c r="E608" s="185">
        <v>171</v>
      </c>
      <c r="F608" s="185">
        <v>1</v>
      </c>
      <c r="G608" s="185">
        <v>28</v>
      </c>
      <c r="H608" s="185">
        <v>2</v>
      </c>
      <c r="I608" s="185">
        <v>0</v>
      </c>
      <c r="J608" s="185">
        <v>1</v>
      </c>
      <c r="K608" s="185">
        <v>1</v>
      </c>
      <c r="L608" s="185">
        <v>1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215</v>
      </c>
      <c r="D609" s="305">
        <v>1</v>
      </c>
      <c r="E609" s="185">
        <v>182</v>
      </c>
      <c r="F609" s="185">
        <v>3</v>
      </c>
      <c r="G609" s="185">
        <v>18</v>
      </c>
      <c r="H609" s="185">
        <v>3</v>
      </c>
      <c r="I609" s="185">
        <v>3</v>
      </c>
      <c r="J609" s="185">
        <v>0</v>
      </c>
      <c r="K609" s="185">
        <v>0</v>
      </c>
      <c r="L609" s="185">
        <v>2</v>
      </c>
      <c r="M609" s="185">
        <v>3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208</v>
      </c>
      <c r="D610" s="305">
        <v>4</v>
      </c>
      <c r="E610" s="185">
        <v>182</v>
      </c>
      <c r="F610" s="185">
        <v>0</v>
      </c>
      <c r="G610" s="185">
        <v>16</v>
      </c>
      <c r="H610" s="185">
        <v>1</v>
      </c>
      <c r="I610" s="185">
        <v>0</v>
      </c>
      <c r="J610" s="185">
        <v>1</v>
      </c>
      <c r="K610" s="185">
        <v>1</v>
      </c>
      <c r="L610" s="185">
        <v>1</v>
      </c>
      <c r="M610" s="185">
        <v>2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196</v>
      </c>
      <c r="D611" s="305">
        <v>1</v>
      </c>
      <c r="E611" s="185">
        <v>171</v>
      </c>
      <c r="F611" s="185">
        <v>0</v>
      </c>
      <c r="G611" s="185">
        <v>15</v>
      </c>
      <c r="H611" s="185">
        <v>1</v>
      </c>
      <c r="I611" s="185">
        <v>2</v>
      </c>
      <c r="J611" s="185">
        <v>1</v>
      </c>
      <c r="K611" s="185">
        <v>1</v>
      </c>
      <c r="L611" s="185">
        <v>3</v>
      </c>
      <c r="M611" s="185">
        <v>0</v>
      </c>
      <c r="N611" s="185">
        <v>0</v>
      </c>
      <c r="O611" s="306">
        <v>1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228</v>
      </c>
      <c r="D612" s="305">
        <v>2</v>
      </c>
      <c r="E612" s="185">
        <v>200</v>
      </c>
      <c r="F612" s="185">
        <v>0</v>
      </c>
      <c r="G612" s="185">
        <v>21</v>
      </c>
      <c r="H612" s="185">
        <v>1</v>
      </c>
      <c r="I612" s="185">
        <v>1</v>
      </c>
      <c r="J612" s="185">
        <v>0</v>
      </c>
      <c r="K612" s="185">
        <v>0</v>
      </c>
      <c r="L612" s="185">
        <v>1</v>
      </c>
      <c r="M612" s="185">
        <v>2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146</v>
      </c>
      <c r="D613" s="305">
        <v>1</v>
      </c>
      <c r="E613" s="185">
        <v>134</v>
      </c>
      <c r="F613" s="185">
        <v>0</v>
      </c>
      <c r="G613" s="185">
        <v>8</v>
      </c>
      <c r="H613" s="185">
        <v>0</v>
      </c>
      <c r="I613" s="185">
        <v>1</v>
      </c>
      <c r="J613" s="185">
        <v>0</v>
      </c>
      <c r="K613" s="185">
        <v>0</v>
      </c>
      <c r="L613" s="185">
        <v>1</v>
      </c>
      <c r="M613" s="185">
        <v>1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124</v>
      </c>
      <c r="D614" s="305">
        <v>1</v>
      </c>
      <c r="E614" s="185">
        <v>110</v>
      </c>
      <c r="F614" s="185">
        <v>0</v>
      </c>
      <c r="G614" s="185">
        <v>11</v>
      </c>
      <c r="H614" s="185">
        <v>0</v>
      </c>
      <c r="I614" s="185">
        <v>0</v>
      </c>
      <c r="J614" s="185">
        <v>0</v>
      </c>
      <c r="K614" s="185">
        <v>0</v>
      </c>
      <c r="L614" s="185">
        <v>1</v>
      </c>
      <c r="M614" s="185">
        <v>1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236</v>
      </c>
      <c r="D615" s="305">
        <v>4</v>
      </c>
      <c r="E615" s="185">
        <v>203</v>
      </c>
      <c r="F615" s="185">
        <v>2</v>
      </c>
      <c r="G615" s="185">
        <v>21</v>
      </c>
      <c r="H615" s="185">
        <v>2</v>
      </c>
      <c r="I615" s="185">
        <v>1</v>
      </c>
      <c r="J615" s="185">
        <v>0</v>
      </c>
      <c r="K615" s="185">
        <v>0</v>
      </c>
      <c r="L615" s="185">
        <v>2</v>
      </c>
      <c r="M615" s="185">
        <v>1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207</v>
      </c>
      <c r="D616" s="305">
        <v>1</v>
      </c>
      <c r="E616" s="185">
        <v>199</v>
      </c>
      <c r="F616" s="185">
        <v>0</v>
      </c>
      <c r="G616" s="185">
        <v>6</v>
      </c>
      <c r="H616" s="185">
        <v>0</v>
      </c>
      <c r="I616" s="185">
        <v>0</v>
      </c>
      <c r="J616" s="185">
        <v>1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233</v>
      </c>
      <c r="D617" s="305">
        <v>2</v>
      </c>
      <c r="E617" s="185">
        <v>215</v>
      </c>
      <c r="F617" s="185">
        <v>0</v>
      </c>
      <c r="G617" s="185">
        <v>14</v>
      </c>
      <c r="H617" s="185">
        <v>0</v>
      </c>
      <c r="I617" s="185">
        <v>1</v>
      </c>
      <c r="J617" s="185">
        <v>0</v>
      </c>
      <c r="K617" s="185">
        <v>0</v>
      </c>
      <c r="L617" s="185">
        <v>0</v>
      </c>
      <c r="M617" s="185">
        <v>1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230</v>
      </c>
      <c r="D618" s="305">
        <v>2</v>
      </c>
      <c r="E618" s="185">
        <v>212</v>
      </c>
      <c r="F618" s="185">
        <v>2</v>
      </c>
      <c r="G618" s="185">
        <v>11</v>
      </c>
      <c r="H618" s="185">
        <v>0</v>
      </c>
      <c r="I618" s="185">
        <v>2</v>
      </c>
      <c r="J618" s="185">
        <v>0</v>
      </c>
      <c r="K618" s="185">
        <v>0</v>
      </c>
      <c r="L618" s="185">
        <v>0</v>
      </c>
      <c r="M618" s="185">
        <v>1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225</v>
      </c>
      <c r="D619" s="305">
        <v>2</v>
      </c>
      <c r="E619" s="185">
        <v>213</v>
      </c>
      <c r="F619" s="185">
        <v>0</v>
      </c>
      <c r="G619" s="185">
        <v>10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223</v>
      </c>
      <c r="D620" s="305">
        <v>3</v>
      </c>
      <c r="E620" s="185">
        <v>204</v>
      </c>
      <c r="F620" s="185">
        <v>3</v>
      </c>
      <c r="G620" s="185">
        <v>11</v>
      </c>
      <c r="H620" s="185">
        <v>0</v>
      </c>
      <c r="I620" s="185">
        <v>0</v>
      </c>
      <c r="J620" s="185">
        <v>2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278</v>
      </c>
      <c r="D621" s="305">
        <v>2</v>
      </c>
      <c r="E621" s="185">
        <v>271</v>
      </c>
      <c r="F621" s="185">
        <v>0</v>
      </c>
      <c r="G621" s="185">
        <v>5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238</v>
      </c>
      <c r="D622" s="305">
        <v>2</v>
      </c>
      <c r="E622" s="185">
        <v>229</v>
      </c>
      <c r="F622" s="185">
        <v>0</v>
      </c>
      <c r="G622" s="185">
        <v>5</v>
      </c>
      <c r="H622" s="185">
        <v>0</v>
      </c>
      <c r="I622" s="185">
        <v>1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1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223</v>
      </c>
      <c r="D623" s="305">
        <v>3</v>
      </c>
      <c r="E623" s="185">
        <v>212</v>
      </c>
      <c r="F623" s="185">
        <v>0</v>
      </c>
      <c r="G623" s="185">
        <v>6</v>
      </c>
      <c r="H623" s="185">
        <v>0</v>
      </c>
      <c r="I623" s="185">
        <v>1</v>
      </c>
      <c r="J623" s="185">
        <v>0</v>
      </c>
      <c r="K623" s="185">
        <v>0</v>
      </c>
      <c r="L623" s="185">
        <v>0</v>
      </c>
      <c r="M623" s="185">
        <v>1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230</v>
      </c>
      <c r="D624" s="305">
        <v>4</v>
      </c>
      <c r="E624" s="185">
        <v>220</v>
      </c>
      <c r="F624" s="185">
        <v>0</v>
      </c>
      <c r="G624" s="185">
        <v>4</v>
      </c>
      <c r="H624" s="185">
        <v>0</v>
      </c>
      <c r="I624" s="185">
        <v>1</v>
      </c>
      <c r="J624" s="185">
        <v>0</v>
      </c>
      <c r="K624" s="185">
        <v>0</v>
      </c>
      <c r="L624" s="185">
        <v>0</v>
      </c>
      <c r="M624" s="185">
        <v>1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192</v>
      </c>
      <c r="D625" s="305">
        <v>0</v>
      </c>
      <c r="E625" s="185">
        <v>184</v>
      </c>
      <c r="F625" s="185">
        <v>1</v>
      </c>
      <c r="G625" s="185">
        <v>4</v>
      </c>
      <c r="H625" s="185">
        <v>0</v>
      </c>
      <c r="I625" s="185">
        <v>1</v>
      </c>
      <c r="J625" s="185">
        <v>1</v>
      </c>
      <c r="K625" s="185">
        <v>0</v>
      </c>
      <c r="L625" s="185">
        <v>0</v>
      </c>
      <c r="M625" s="185">
        <v>1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206</v>
      </c>
      <c r="D626" s="305">
        <v>3</v>
      </c>
      <c r="E626" s="185">
        <v>200</v>
      </c>
      <c r="F626" s="185">
        <v>0</v>
      </c>
      <c r="G626" s="185">
        <v>3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223</v>
      </c>
      <c r="D627" s="305">
        <v>1</v>
      </c>
      <c r="E627" s="185">
        <v>216</v>
      </c>
      <c r="F627" s="185">
        <v>0</v>
      </c>
      <c r="G627" s="185">
        <v>5</v>
      </c>
      <c r="H627" s="185">
        <v>0</v>
      </c>
      <c r="I627" s="185">
        <v>0</v>
      </c>
      <c r="J627" s="185">
        <v>1</v>
      </c>
      <c r="K627" s="185">
        <v>0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206</v>
      </c>
      <c r="D628" s="305">
        <v>6</v>
      </c>
      <c r="E628" s="185">
        <v>193</v>
      </c>
      <c r="F628" s="185">
        <v>1</v>
      </c>
      <c r="G628" s="185">
        <v>5</v>
      </c>
      <c r="H628" s="185">
        <v>0</v>
      </c>
      <c r="I628" s="185">
        <v>0</v>
      </c>
      <c r="J628" s="185">
        <v>0</v>
      </c>
      <c r="K628" s="185">
        <v>0</v>
      </c>
      <c r="L628" s="185">
        <v>1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231</v>
      </c>
      <c r="D629" s="305">
        <v>1</v>
      </c>
      <c r="E629" s="185">
        <v>224</v>
      </c>
      <c r="F629" s="185">
        <v>0</v>
      </c>
      <c r="G629" s="185">
        <v>6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230</v>
      </c>
      <c r="D630" s="305">
        <v>1</v>
      </c>
      <c r="E630" s="185">
        <v>222</v>
      </c>
      <c r="F630" s="185">
        <v>2</v>
      </c>
      <c r="G630" s="185">
        <v>4</v>
      </c>
      <c r="H630" s="185">
        <v>1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245</v>
      </c>
      <c r="D631" s="305">
        <v>0</v>
      </c>
      <c r="E631" s="185">
        <v>236</v>
      </c>
      <c r="F631" s="185">
        <v>2</v>
      </c>
      <c r="G631" s="185">
        <v>7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249</v>
      </c>
      <c r="D632" s="305">
        <v>1</v>
      </c>
      <c r="E632" s="185">
        <v>237</v>
      </c>
      <c r="F632" s="185">
        <v>1</v>
      </c>
      <c r="G632" s="185">
        <v>6</v>
      </c>
      <c r="H632" s="185">
        <v>2</v>
      </c>
      <c r="I632" s="185">
        <v>0</v>
      </c>
      <c r="J632" s="185">
        <v>1</v>
      </c>
      <c r="K632" s="185">
        <v>0</v>
      </c>
      <c r="L632" s="185">
        <v>0</v>
      </c>
      <c r="M632" s="185">
        <v>1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244</v>
      </c>
      <c r="D633" s="305">
        <v>0</v>
      </c>
      <c r="E633" s="185">
        <v>239</v>
      </c>
      <c r="F633" s="185">
        <v>0</v>
      </c>
      <c r="G633" s="185">
        <v>4</v>
      </c>
      <c r="H633" s="185">
        <v>1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208</v>
      </c>
      <c r="D634" s="305">
        <v>1</v>
      </c>
      <c r="E634" s="185">
        <v>202</v>
      </c>
      <c r="F634" s="185">
        <v>1</v>
      </c>
      <c r="G634" s="185">
        <v>3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1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180</v>
      </c>
      <c r="D635" s="305">
        <v>4</v>
      </c>
      <c r="E635" s="185">
        <v>170</v>
      </c>
      <c r="F635" s="185">
        <v>0</v>
      </c>
      <c r="G635" s="185">
        <v>6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175</v>
      </c>
      <c r="D636" s="305">
        <v>1</v>
      </c>
      <c r="E636" s="185">
        <v>167</v>
      </c>
      <c r="F636" s="185">
        <v>0</v>
      </c>
      <c r="G636" s="185">
        <v>7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134</v>
      </c>
      <c r="D637" s="305">
        <v>2</v>
      </c>
      <c r="E637" s="185">
        <v>123</v>
      </c>
      <c r="F637" s="185">
        <v>0</v>
      </c>
      <c r="G637" s="185">
        <v>7</v>
      </c>
      <c r="H637" s="185">
        <v>0</v>
      </c>
      <c r="I637" s="185">
        <v>2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147</v>
      </c>
      <c r="D638" s="305">
        <v>3</v>
      </c>
      <c r="E638" s="185">
        <v>136</v>
      </c>
      <c r="F638" s="185">
        <v>1</v>
      </c>
      <c r="G638" s="185">
        <v>7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117</v>
      </c>
      <c r="D639" s="305">
        <v>1</v>
      </c>
      <c r="E639" s="185">
        <v>111</v>
      </c>
      <c r="F639" s="185">
        <v>1</v>
      </c>
      <c r="G639" s="185">
        <v>4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108</v>
      </c>
      <c r="D640" s="305">
        <v>2</v>
      </c>
      <c r="E640" s="185">
        <v>100</v>
      </c>
      <c r="F640" s="185">
        <v>0</v>
      </c>
      <c r="G640" s="185">
        <v>5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1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88</v>
      </c>
      <c r="D641" s="305">
        <v>2</v>
      </c>
      <c r="E641" s="185">
        <v>82</v>
      </c>
      <c r="F641" s="185">
        <v>1</v>
      </c>
      <c r="G641" s="185">
        <v>3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101</v>
      </c>
      <c r="D642" s="305">
        <v>1</v>
      </c>
      <c r="E642" s="185">
        <v>98</v>
      </c>
      <c r="F642" s="185">
        <v>1</v>
      </c>
      <c r="G642" s="185">
        <v>1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95</v>
      </c>
      <c r="D643" s="305">
        <v>3</v>
      </c>
      <c r="E643" s="185">
        <v>89</v>
      </c>
      <c r="F643" s="185">
        <v>0</v>
      </c>
      <c r="G643" s="185">
        <v>2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88</v>
      </c>
      <c r="D644" s="305">
        <v>1</v>
      </c>
      <c r="E644" s="185">
        <v>82</v>
      </c>
      <c r="F644" s="185">
        <v>1</v>
      </c>
      <c r="G644" s="185">
        <v>4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73</v>
      </c>
      <c r="D645" s="305">
        <v>4</v>
      </c>
      <c r="E645" s="185">
        <v>64</v>
      </c>
      <c r="F645" s="185">
        <v>0</v>
      </c>
      <c r="G645" s="185">
        <v>4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1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88</v>
      </c>
      <c r="D646" s="305">
        <v>2</v>
      </c>
      <c r="E646" s="185">
        <v>82</v>
      </c>
      <c r="F646" s="185">
        <v>0</v>
      </c>
      <c r="G646" s="185">
        <v>3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1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68</v>
      </c>
      <c r="D647" s="305">
        <v>0</v>
      </c>
      <c r="E647" s="185">
        <v>63</v>
      </c>
      <c r="F647" s="185">
        <v>0</v>
      </c>
      <c r="G647" s="185">
        <v>5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67</v>
      </c>
      <c r="D648" s="305">
        <v>0</v>
      </c>
      <c r="E648" s="185">
        <v>60</v>
      </c>
      <c r="F648" s="185">
        <v>0</v>
      </c>
      <c r="G648" s="185">
        <v>6</v>
      </c>
      <c r="H648" s="185">
        <v>1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72</v>
      </c>
      <c r="D649" s="305">
        <v>1</v>
      </c>
      <c r="E649" s="185">
        <v>68</v>
      </c>
      <c r="F649" s="185">
        <v>0</v>
      </c>
      <c r="G649" s="185">
        <v>3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56</v>
      </c>
      <c r="D650" s="305">
        <v>1</v>
      </c>
      <c r="E650" s="185">
        <v>52</v>
      </c>
      <c r="F650" s="185">
        <v>0</v>
      </c>
      <c r="G650" s="185">
        <v>3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57</v>
      </c>
      <c r="D651" s="305">
        <v>0</v>
      </c>
      <c r="E651" s="185">
        <v>52</v>
      </c>
      <c r="F651" s="185">
        <v>0</v>
      </c>
      <c r="G651" s="185">
        <v>2</v>
      </c>
      <c r="H651" s="185">
        <v>1</v>
      </c>
      <c r="I651" s="185">
        <v>0</v>
      </c>
      <c r="J651" s="185">
        <v>0</v>
      </c>
      <c r="K651" s="185">
        <v>0</v>
      </c>
      <c r="L651" s="185">
        <v>2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52</v>
      </c>
      <c r="D652" s="307">
        <v>1</v>
      </c>
      <c r="E652" s="308">
        <v>47</v>
      </c>
      <c r="F652" s="308">
        <v>0</v>
      </c>
      <c r="G652" s="308">
        <v>4</v>
      </c>
      <c r="H652" s="308">
        <v>0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10243</v>
      </c>
      <c r="D653" s="400">
        <v>163</v>
      </c>
      <c r="E653" s="400">
        <v>9096</v>
      </c>
      <c r="F653" s="400">
        <v>53</v>
      </c>
      <c r="G653" s="400">
        <v>723</v>
      </c>
      <c r="H653" s="400">
        <v>48</v>
      </c>
      <c r="I653" s="400">
        <v>39</v>
      </c>
      <c r="J653" s="400">
        <v>28</v>
      </c>
      <c r="K653" s="400">
        <v>16</v>
      </c>
      <c r="L653" s="400">
        <v>30</v>
      </c>
      <c r="M653" s="400">
        <v>42</v>
      </c>
      <c r="N653" s="400">
        <v>1</v>
      </c>
      <c r="O653" s="401">
        <v>4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12428</v>
      </c>
      <c r="D654" s="405">
        <v>194</v>
      </c>
      <c r="E654" s="405">
        <v>11076</v>
      </c>
      <c r="F654" s="405">
        <v>60</v>
      </c>
      <c r="G654" s="405">
        <v>859</v>
      </c>
      <c r="H654" s="405">
        <v>59</v>
      </c>
      <c r="I654" s="405">
        <v>44</v>
      </c>
      <c r="J654" s="405">
        <v>29</v>
      </c>
      <c r="K654" s="405">
        <v>17</v>
      </c>
      <c r="L654" s="405">
        <v>33</v>
      </c>
      <c r="M654" s="405">
        <v>52</v>
      </c>
      <c r="N654" s="405">
        <v>1</v>
      </c>
      <c r="O654" s="406">
        <v>4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12961</v>
      </c>
      <c r="D655" s="410">
        <v>203</v>
      </c>
      <c r="E655" s="410">
        <v>11564</v>
      </c>
      <c r="F655" s="410">
        <v>60</v>
      </c>
      <c r="G655" s="410">
        <v>889</v>
      </c>
      <c r="H655" s="410">
        <v>61</v>
      </c>
      <c r="I655" s="410">
        <v>44</v>
      </c>
      <c r="J655" s="410">
        <v>29</v>
      </c>
      <c r="K655" s="410">
        <v>17</v>
      </c>
      <c r="L655" s="410">
        <v>35</v>
      </c>
      <c r="M655" s="410">
        <v>54</v>
      </c>
      <c r="N655" s="410">
        <v>1</v>
      </c>
      <c r="O655" s="411">
        <v>4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13485</v>
      </c>
      <c r="D656" s="415">
        <v>214</v>
      </c>
      <c r="E656" s="415">
        <v>11899</v>
      </c>
      <c r="F656" s="415">
        <v>60</v>
      </c>
      <c r="G656" s="415">
        <v>992</v>
      </c>
      <c r="H656" s="415">
        <v>80</v>
      </c>
      <c r="I656" s="415">
        <v>47</v>
      </c>
      <c r="J656" s="415">
        <v>30</v>
      </c>
      <c r="K656" s="415">
        <v>26</v>
      </c>
      <c r="L656" s="415">
        <v>52</v>
      </c>
      <c r="M656" s="415">
        <v>80</v>
      </c>
      <c r="N656" s="415">
        <v>1</v>
      </c>
      <c r="O656" s="416">
        <v>4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45</v>
      </c>
      <c r="D659" s="303">
        <v>0</v>
      </c>
      <c r="E659" s="182">
        <v>41</v>
      </c>
      <c r="F659" s="182">
        <v>0</v>
      </c>
      <c r="G659" s="182">
        <v>1</v>
      </c>
      <c r="H659" s="182">
        <v>1</v>
      </c>
      <c r="I659" s="182">
        <v>0</v>
      </c>
      <c r="J659" s="182">
        <v>0</v>
      </c>
      <c r="K659" s="182">
        <v>0</v>
      </c>
      <c r="L659" s="182">
        <v>2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37</v>
      </c>
      <c r="D660" s="305">
        <v>0</v>
      </c>
      <c r="E660" s="185">
        <v>32</v>
      </c>
      <c r="F660" s="185">
        <v>0</v>
      </c>
      <c r="G660" s="185">
        <v>2</v>
      </c>
      <c r="H660" s="185">
        <v>0</v>
      </c>
      <c r="I660" s="185">
        <v>2</v>
      </c>
      <c r="J660" s="185">
        <v>0</v>
      </c>
      <c r="K660" s="185">
        <v>0</v>
      </c>
      <c r="L660" s="185">
        <v>1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35</v>
      </c>
      <c r="D661" s="305">
        <v>0</v>
      </c>
      <c r="E661" s="185">
        <v>31</v>
      </c>
      <c r="F661" s="185">
        <v>0</v>
      </c>
      <c r="G661" s="185">
        <v>3</v>
      </c>
      <c r="H661" s="185">
        <v>1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28</v>
      </c>
      <c r="D662" s="305">
        <v>1</v>
      </c>
      <c r="E662" s="185">
        <v>24</v>
      </c>
      <c r="F662" s="185">
        <v>0</v>
      </c>
      <c r="G662" s="185">
        <v>2</v>
      </c>
      <c r="H662" s="185">
        <v>0</v>
      </c>
      <c r="I662" s="185">
        <v>0</v>
      </c>
      <c r="J662" s="185">
        <v>0</v>
      </c>
      <c r="K662" s="185">
        <v>0</v>
      </c>
      <c r="L662" s="185">
        <v>1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26</v>
      </c>
      <c r="D663" s="305">
        <v>0</v>
      </c>
      <c r="E663" s="185">
        <v>22</v>
      </c>
      <c r="F663" s="185">
        <v>0</v>
      </c>
      <c r="G663" s="185">
        <v>0</v>
      </c>
      <c r="H663" s="185">
        <v>1</v>
      </c>
      <c r="I663" s="185">
        <v>0</v>
      </c>
      <c r="J663" s="185">
        <v>0</v>
      </c>
      <c r="K663" s="185">
        <v>1</v>
      </c>
      <c r="L663" s="185">
        <v>2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36</v>
      </c>
      <c r="D664" s="305">
        <v>1</v>
      </c>
      <c r="E664" s="185">
        <v>34</v>
      </c>
      <c r="F664" s="185">
        <v>0</v>
      </c>
      <c r="G664" s="185">
        <v>1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22</v>
      </c>
      <c r="D665" s="305">
        <v>1</v>
      </c>
      <c r="E665" s="185">
        <v>16</v>
      </c>
      <c r="F665" s="185">
        <v>0</v>
      </c>
      <c r="G665" s="185">
        <v>1</v>
      </c>
      <c r="H665" s="185">
        <v>0</v>
      </c>
      <c r="I665" s="185">
        <v>0</v>
      </c>
      <c r="J665" s="185">
        <v>0</v>
      </c>
      <c r="K665" s="185">
        <v>1</v>
      </c>
      <c r="L665" s="185">
        <v>1</v>
      </c>
      <c r="M665" s="185">
        <v>2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20</v>
      </c>
      <c r="D666" s="305">
        <v>0</v>
      </c>
      <c r="E666" s="185">
        <v>14</v>
      </c>
      <c r="F666" s="185">
        <v>0</v>
      </c>
      <c r="G666" s="185">
        <v>1</v>
      </c>
      <c r="H666" s="185">
        <v>3</v>
      </c>
      <c r="I666" s="185">
        <v>0</v>
      </c>
      <c r="J666" s="185">
        <v>0</v>
      </c>
      <c r="K666" s="185">
        <v>1</v>
      </c>
      <c r="L666" s="185">
        <v>0</v>
      </c>
      <c r="M666" s="185">
        <v>1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21</v>
      </c>
      <c r="D667" s="305">
        <v>0</v>
      </c>
      <c r="E667" s="185">
        <v>19</v>
      </c>
      <c r="F667" s="185">
        <v>0</v>
      </c>
      <c r="G667" s="185">
        <v>2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26</v>
      </c>
      <c r="D668" s="305">
        <v>0</v>
      </c>
      <c r="E668" s="185">
        <v>22</v>
      </c>
      <c r="F668" s="185">
        <v>0</v>
      </c>
      <c r="G668" s="185">
        <v>2</v>
      </c>
      <c r="H668" s="185">
        <v>1</v>
      </c>
      <c r="I668" s="185">
        <v>0</v>
      </c>
      <c r="J668" s="185">
        <v>0</v>
      </c>
      <c r="K668" s="185">
        <v>1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28</v>
      </c>
      <c r="D669" s="305">
        <v>1</v>
      </c>
      <c r="E669" s="185">
        <v>23</v>
      </c>
      <c r="F669" s="185">
        <v>0</v>
      </c>
      <c r="G669" s="185">
        <v>3</v>
      </c>
      <c r="H669" s="185">
        <v>1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21</v>
      </c>
      <c r="D670" s="305">
        <v>0</v>
      </c>
      <c r="E670" s="185">
        <v>16</v>
      </c>
      <c r="F670" s="185">
        <v>0</v>
      </c>
      <c r="G670" s="185">
        <v>2</v>
      </c>
      <c r="H670" s="185">
        <v>0</v>
      </c>
      <c r="I670" s="185">
        <v>0</v>
      </c>
      <c r="J670" s="185">
        <v>1</v>
      </c>
      <c r="K670" s="185">
        <v>0</v>
      </c>
      <c r="L670" s="185">
        <v>1</v>
      </c>
      <c r="M670" s="185">
        <v>1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23</v>
      </c>
      <c r="D671" s="305">
        <v>1</v>
      </c>
      <c r="E671" s="185">
        <v>21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1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23</v>
      </c>
      <c r="D672" s="305">
        <v>0</v>
      </c>
      <c r="E672" s="185">
        <v>18</v>
      </c>
      <c r="F672" s="185">
        <v>0</v>
      </c>
      <c r="G672" s="185">
        <v>1</v>
      </c>
      <c r="H672" s="185">
        <v>1</v>
      </c>
      <c r="I672" s="185">
        <v>0</v>
      </c>
      <c r="J672" s="185">
        <v>0</v>
      </c>
      <c r="K672" s="185">
        <v>0</v>
      </c>
      <c r="L672" s="185">
        <v>1</v>
      </c>
      <c r="M672" s="185">
        <v>2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19</v>
      </c>
      <c r="D673" s="305">
        <v>0</v>
      </c>
      <c r="E673" s="185">
        <v>17</v>
      </c>
      <c r="F673" s="185">
        <v>0</v>
      </c>
      <c r="G673" s="185">
        <v>2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18</v>
      </c>
      <c r="D674" s="305">
        <v>0</v>
      </c>
      <c r="E674" s="185">
        <v>14</v>
      </c>
      <c r="F674" s="185">
        <v>0</v>
      </c>
      <c r="G674" s="185">
        <v>3</v>
      </c>
      <c r="H674" s="185">
        <v>1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12</v>
      </c>
      <c r="D675" s="305">
        <v>0</v>
      </c>
      <c r="E675" s="185">
        <v>11</v>
      </c>
      <c r="F675" s="185">
        <v>0</v>
      </c>
      <c r="G675" s="185">
        <v>1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11</v>
      </c>
      <c r="D676" s="305">
        <v>0</v>
      </c>
      <c r="E676" s="185">
        <v>10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1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19</v>
      </c>
      <c r="D677" s="305">
        <v>0</v>
      </c>
      <c r="E677" s="185">
        <v>12</v>
      </c>
      <c r="F677" s="185">
        <v>0</v>
      </c>
      <c r="G677" s="185">
        <v>2</v>
      </c>
      <c r="H677" s="185">
        <v>4</v>
      </c>
      <c r="I677" s="185">
        <v>0</v>
      </c>
      <c r="J677" s="185">
        <v>0</v>
      </c>
      <c r="K677" s="185">
        <v>0</v>
      </c>
      <c r="L677" s="185">
        <v>0</v>
      </c>
      <c r="M677" s="185">
        <v>1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21</v>
      </c>
      <c r="D678" s="305">
        <v>0</v>
      </c>
      <c r="E678" s="185">
        <v>16</v>
      </c>
      <c r="F678" s="185">
        <v>0</v>
      </c>
      <c r="G678" s="185">
        <v>4</v>
      </c>
      <c r="H678" s="185">
        <v>0</v>
      </c>
      <c r="I678" s="185">
        <v>0</v>
      </c>
      <c r="J678" s="185">
        <v>0</v>
      </c>
      <c r="K678" s="185">
        <v>0</v>
      </c>
      <c r="L678" s="185">
        <v>1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19</v>
      </c>
      <c r="D679" s="305">
        <v>1</v>
      </c>
      <c r="E679" s="185">
        <v>10</v>
      </c>
      <c r="F679" s="185">
        <v>0</v>
      </c>
      <c r="G679" s="185">
        <v>4</v>
      </c>
      <c r="H679" s="185">
        <v>2</v>
      </c>
      <c r="I679" s="185">
        <v>0</v>
      </c>
      <c r="J679" s="185">
        <v>0</v>
      </c>
      <c r="K679" s="185">
        <v>0</v>
      </c>
      <c r="L679" s="185">
        <v>1</v>
      </c>
      <c r="M679" s="185">
        <v>1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21</v>
      </c>
      <c r="D680" s="305">
        <v>0</v>
      </c>
      <c r="E680" s="185">
        <v>17</v>
      </c>
      <c r="F680" s="185">
        <v>0</v>
      </c>
      <c r="G680" s="185">
        <v>3</v>
      </c>
      <c r="H680" s="185">
        <v>1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30</v>
      </c>
      <c r="D681" s="305">
        <v>1</v>
      </c>
      <c r="E681" s="185">
        <v>26</v>
      </c>
      <c r="F681" s="185">
        <v>0</v>
      </c>
      <c r="G681" s="185">
        <v>2</v>
      </c>
      <c r="H681" s="185">
        <v>0</v>
      </c>
      <c r="I681" s="185">
        <v>1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34</v>
      </c>
      <c r="D682" s="305">
        <v>3</v>
      </c>
      <c r="E682" s="185">
        <v>23</v>
      </c>
      <c r="F682" s="185">
        <v>1</v>
      </c>
      <c r="G682" s="185">
        <v>3</v>
      </c>
      <c r="H682" s="185">
        <v>3</v>
      </c>
      <c r="I682" s="185">
        <v>0</v>
      </c>
      <c r="J682" s="185">
        <v>0</v>
      </c>
      <c r="K682" s="185">
        <v>0</v>
      </c>
      <c r="L682" s="185">
        <v>1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26</v>
      </c>
      <c r="D683" s="305">
        <v>1</v>
      </c>
      <c r="E683" s="185">
        <v>20</v>
      </c>
      <c r="F683" s="185">
        <v>0</v>
      </c>
      <c r="G683" s="185">
        <v>4</v>
      </c>
      <c r="H683" s="185">
        <v>1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47</v>
      </c>
      <c r="D684" s="305">
        <v>0</v>
      </c>
      <c r="E684" s="185">
        <v>38</v>
      </c>
      <c r="F684" s="185">
        <v>1</v>
      </c>
      <c r="G684" s="185">
        <v>4</v>
      </c>
      <c r="H684" s="185">
        <v>1</v>
      </c>
      <c r="I684" s="185">
        <v>1</v>
      </c>
      <c r="J684" s="185">
        <v>1</v>
      </c>
      <c r="K684" s="185">
        <v>0</v>
      </c>
      <c r="L684" s="185">
        <v>1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54</v>
      </c>
      <c r="D685" s="305">
        <v>1</v>
      </c>
      <c r="E685" s="185">
        <v>48</v>
      </c>
      <c r="F685" s="185">
        <v>0</v>
      </c>
      <c r="G685" s="185">
        <v>5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74</v>
      </c>
      <c r="D686" s="305">
        <v>1</v>
      </c>
      <c r="E686" s="185">
        <v>58</v>
      </c>
      <c r="F686" s="185">
        <v>0</v>
      </c>
      <c r="G686" s="185">
        <v>12</v>
      </c>
      <c r="H686" s="185">
        <v>2</v>
      </c>
      <c r="I686" s="185">
        <v>0</v>
      </c>
      <c r="J686" s="185">
        <v>0</v>
      </c>
      <c r="K686" s="185">
        <v>0</v>
      </c>
      <c r="L686" s="185">
        <v>1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63</v>
      </c>
      <c r="D687" s="305">
        <v>2</v>
      </c>
      <c r="E687" s="185">
        <v>56</v>
      </c>
      <c r="F687" s="185">
        <v>0</v>
      </c>
      <c r="G687" s="185">
        <v>2</v>
      </c>
      <c r="H687" s="185">
        <v>2</v>
      </c>
      <c r="I687" s="185">
        <v>0</v>
      </c>
      <c r="J687" s="185">
        <v>0</v>
      </c>
      <c r="K687" s="185">
        <v>0</v>
      </c>
      <c r="L687" s="185">
        <v>0</v>
      </c>
      <c r="M687" s="185">
        <v>1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90</v>
      </c>
      <c r="D688" s="305">
        <v>4</v>
      </c>
      <c r="E688" s="185">
        <v>77</v>
      </c>
      <c r="F688" s="185">
        <v>0</v>
      </c>
      <c r="G688" s="185">
        <v>7</v>
      </c>
      <c r="H688" s="185">
        <v>2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120</v>
      </c>
      <c r="D689" s="305">
        <v>3</v>
      </c>
      <c r="E689" s="185">
        <v>105</v>
      </c>
      <c r="F689" s="185">
        <v>0</v>
      </c>
      <c r="G689" s="185">
        <v>10</v>
      </c>
      <c r="H689" s="185">
        <v>2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139</v>
      </c>
      <c r="D690" s="305">
        <v>5</v>
      </c>
      <c r="E690" s="185">
        <v>114</v>
      </c>
      <c r="F690" s="185">
        <v>0</v>
      </c>
      <c r="G690" s="185">
        <v>14</v>
      </c>
      <c r="H690" s="185">
        <v>4</v>
      </c>
      <c r="I690" s="185">
        <v>0</v>
      </c>
      <c r="J690" s="185">
        <v>0</v>
      </c>
      <c r="K690" s="185">
        <v>1</v>
      </c>
      <c r="L690" s="185">
        <v>0</v>
      </c>
      <c r="M690" s="185">
        <v>1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108</v>
      </c>
      <c r="D691" s="305">
        <v>3</v>
      </c>
      <c r="E691" s="185">
        <v>91</v>
      </c>
      <c r="F691" s="185">
        <v>0</v>
      </c>
      <c r="G691" s="185">
        <v>12</v>
      </c>
      <c r="H691" s="185">
        <v>0</v>
      </c>
      <c r="I691" s="185">
        <v>0</v>
      </c>
      <c r="J691" s="185">
        <v>0</v>
      </c>
      <c r="K691" s="185">
        <v>1</v>
      </c>
      <c r="L691" s="185">
        <v>0</v>
      </c>
      <c r="M691" s="185">
        <v>1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159</v>
      </c>
      <c r="D692" s="305">
        <v>2</v>
      </c>
      <c r="E692" s="185">
        <v>142</v>
      </c>
      <c r="F692" s="185">
        <v>0</v>
      </c>
      <c r="G692" s="185">
        <v>9</v>
      </c>
      <c r="H692" s="185">
        <v>3</v>
      </c>
      <c r="I692" s="185">
        <v>0</v>
      </c>
      <c r="J692" s="185">
        <v>0</v>
      </c>
      <c r="K692" s="185">
        <v>0</v>
      </c>
      <c r="L692" s="185">
        <v>1</v>
      </c>
      <c r="M692" s="185">
        <v>2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215</v>
      </c>
      <c r="D693" s="305">
        <v>7</v>
      </c>
      <c r="E693" s="185">
        <v>188</v>
      </c>
      <c r="F693" s="185">
        <v>2</v>
      </c>
      <c r="G693" s="185">
        <v>14</v>
      </c>
      <c r="H693" s="185">
        <v>3</v>
      </c>
      <c r="I693" s="185">
        <v>0</v>
      </c>
      <c r="J693" s="185">
        <v>0</v>
      </c>
      <c r="K693" s="185">
        <v>1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245</v>
      </c>
      <c r="D694" s="305">
        <v>4</v>
      </c>
      <c r="E694" s="185">
        <v>228</v>
      </c>
      <c r="F694" s="185">
        <v>4</v>
      </c>
      <c r="G694" s="185">
        <v>9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228</v>
      </c>
      <c r="D695" s="305">
        <v>6</v>
      </c>
      <c r="E695" s="185">
        <v>204</v>
      </c>
      <c r="F695" s="185">
        <v>1</v>
      </c>
      <c r="G695" s="185">
        <v>12</v>
      </c>
      <c r="H695" s="185">
        <v>1</v>
      </c>
      <c r="I695" s="185">
        <v>1</v>
      </c>
      <c r="J695" s="185">
        <v>0</v>
      </c>
      <c r="K695" s="185">
        <v>1</v>
      </c>
      <c r="L695" s="185">
        <v>1</v>
      </c>
      <c r="M695" s="185">
        <v>1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238</v>
      </c>
      <c r="D696" s="305">
        <v>9</v>
      </c>
      <c r="E696" s="185">
        <v>214</v>
      </c>
      <c r="F696" s="185">
        <v>2</v>
      </c>
      <c r="G696" s="185">
        <v>9</v>
      </c>
      <c r="H696" s="185">
        <v>1</v>
      </c>
      <c r="I696" s="185">
        <v>0</v>
      </c>
      <c r="J696" s="185">
        <v>0</v>
      </c>
      <c r="K696" s="185">
        <v>1</v>
      </c>
      <c r="L696" s="185">
        <v>1</v>
      </c>
      <c r="M696" s="185">
        <v>1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256</v>
      </c>
      <c r="D697" s="305">
        <v>5</v>
      </c>
      <c r="E697" s="185">
        <v>234</v>
      </c>
      <c r="F697" s="185">
        <v>3</v>
      </c>
      <c r="G697" s="185">
        <v>13</v>
      </c>
      <c r="H697" s="185">
        <v>1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239</v>
      </c>
      <c r="D698" s="305">
        <v>3</v>
      </c>
      <c r="E698" s="185">
        <v>219</v>
      </c>
      <c r="F698" s="185">
        <v>0</v>
      </c>
      <c r="G698" s="185">
        <v>11</v>
      </c>
      <c r="H698" s="185">
        <v>3</v>
      </c>
      <c r="I698" s="185">
        <v>1</v>
      </c>
      <c r="J698" s="185">
        <v>1</v>
      </c>
      <c r="K698" s="185">
        <v>1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220</v>
      </c>
      <c r="D699" s="305">
        <v>8</v>
      </c>
      <c r="E699" s="185">
        <v>193</v>
      </c>
      <c r="F699" s="185">
        <v>0</v>
      </c>
      <c r="G699" s="185">
        <v>18</v>
      </c>
      <c r="H699" s="185">
        <v>0</v>
      </c>
      <c r="I699" s="185">
        <v>0</v>
      </c>
      <c r="J699" s="185">
        <v>1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234</v>
      </c>
      <c r="D700" s="305">
        <v>4</v>
      </c>
      <c r="E700" s="185">
        <v>212</v>
      </c>
      <c r="F700" s="185">
        <v>5</v>
      </c>
      <c r="G700" s="185">
        <v>12</v>
      </c>
      <c r="H700" s="185">
        <v>0</v>
      </c>
      <c r="I700" s="185">
        <v>1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234</v>
      </c>
      <c r="D701" s="305">
        <v>5</v>
      </c>
      <c r="E701" s="185">
        <v>213</v>
      </c>
      <c r="F701" s="185">
        <v>0</v>
      </c>
      <c r="G701" s="185">
        <v>14</v>
      </c>
      <c r="H701" s="185">
        <v>2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215</v>
      </c>
      <c r="D702" s="305">
        <v>2</v>
      </c>
      <c r="E702" s="185">
        <v>197</v>
      </c>
      <c r="F702" s="185">
        <v>0</v>
      </c>
      <c r="G702" s="185">
        <v>13</v>
      </c>
      <c r="H702" s="185">
        <v>1</v>
      </c>
      <c r="I702" s="185">
        <v>0</v>
      </c>
      <c r="J702" s="185">
        <v>0</v>
      </c>
      <c r="K702" s="185">
        <v>0</v>
      </c>
      <c r="L702" s="185">
        <v>2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231</v>
      </c>
      <c r="D703" s="305">
        <v>7</v>
      </c>
      <c r="E703" s="185">
        <v>208</v>
      </c>
      <c r="F703" s="185">
        <v>2</v>
      </c>
      <c r="G703" s="185">
        <v>14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230</v>
      </c>
      <c r="D704" s="305">
        <v>4</v>
      </c>
      <c r="E704" s="185">
        <v>213</v>
      </c>
      <c r="F704" s="185">
        <v>0</v>
      </c>
      <c r="G704" s="185">
        <v>9</v>
      </c>
      <c r="H704" s="185">
        <v>0</v>
      </c>
      <c r="I704" s="185">
        <v>0</v>
      </c>
      <c r="J704" s="185">
        <v>0</v>
      </c>
      <c r="K704" s="185">
        <v>0</v>
      </c>
      <c r="L704" s="185">
        <v>2</v>
      </c>
      <c r="M704" s="185">
        <v>2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212</v>
      </c>
      <c r="D705" s="305">
        <v>7</v>
      </c>
      <c r="E705" s="185">
        <v>192</v>
      </c>
      <c r="F705" s="185">
        <v>1</v>
      </c>
      <c r="G705" s="185">
        <v>10</v>
      </c>
      <c r="H705" s="185">
        <v>1</v>
      </c>
      <c r="I705" s="185">
        <v>0</v>
      </c>
      <c r="J705" s="185">
        <v>0</v>
      </c>
      <c r="K705" s="185">
        <v>0</v>
      </c>
      <c r="L705" s="185">
        <v>0</v>
      </c>
      <c r="M705" s="185">
        <v>1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229</v>
      </c>
      <c r="D706" s="305">
        <v>2</v>
      </c>
      <c r="E706" s="185">
        <v>216</v>
      </c>
      <c r="F706" s="185">
        <v>0</v>
      </c>
      <c r="G706" s="185">
        <v>10</v>
      </c>
      <c r="H706" s="185">
        <v>0</v>
      </c>
      <c r="I706" s="185">
        <v>0</v>
      </c>
      <c r="J706" s="185">
        <v>0</v>
      </c>
      <c r="K706" s="185">
        <v>0</v>
      </c>
      <c r="L706" s="185">
        <v>1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221</v>
      </c>
      <c r="D707" s="305">
        <v>3</v>
      </c>
      <c r="E707" s="185">
        <v>201</v>
      </c>
      <c r="F707" s="185">
        <v>2</v>
      </c>
      <c r="G707" s="185">
        <v>14</v>
      </c>
      <c r="H707" s="185">
        <v>0</v>
      </c>
      <c r="I707" s="185">
        <v>0</v>
      </c>
      <c r="J707" s="185">
        <v>0</v>
      </c>
      <c r="K707" s="185">
        <v>0</v>
      </c>
      <c r="L707" s="185">
        <v>1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208</v>
      </c>
      <c r="D708" s="305">
        <v>1</v>
      </c>
      <c r="E708" s="185">
        <v>193</v>
      </c>
      <c r="F708" s="185">
        <v>3</v>
      </c>
      <c r="G708" s="185">
        <v>10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1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235</v>
      </c>
      <c r="D709" s="305">
        <v>9</v>
      </c>
      <c r="E709" s="185">
        <v>217</v>
      </c>
      <c r="F709" s="185">
        <v>0</v>
      </c>
      <c r="G709" s="185">
        <v>6</v>
      </c>
      <c r="H709" s="185">
        <v>1</v>
      </c>
      <c r="I709" s="185">
        <v>1</v>
      </c>
      <c r="J709" s="185">
        <v>0</v>
      </c>
      <c r="K709" s="185">
        <v>0</v>
      </c>
      <c r="L709" s="185">
        <v>1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221</v>
      </c>
      <c r="D710" s="305">
        <v>0</v>
      </c>
      <c r="E710" s="185">
        <v>205</v>
      </c>
      <c r="F710" s="185">
        <v>1</v>
      </c>
      <c r="G710" s="185">
        <v>12</v>
      </c>
      <c r="H710" s="185">
        <v>1</v>
      </c>
      <c r="I710" s="185">
        <v>0</v>
      </c>
      <c r="J710" s="185">
        <v>1</v>
      </c>
      <c r="K710" s="185">
        <v>0</v>
      </c>
      <c r="L710" s="185">
        <v>1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231</v>
      </c>
      <c r="D711" s="305">
        <v>3</v>
      </c>
      <c r="E711" s="185">
        <v>214</v>
      </c>
      <c r="F711" s="185">
        <v>1</v>
      </c>
      <c r="G711" s="185">
        <v>10</v>
      </c>
      <c r="H711" s="185">
        <v>1</v>
      </c>
      <c r="I711" s="185">
        <v>0</v>
      </c>
      <c r="J711" s="185">
        <v>0</v>
      </c>
      <c r="K711" s="185">
        <v>1</v>
      </c>
      <c r="L711" s="185">
        <v>0</v>
      </c>
      <c r="M711" s="185">
        <v>1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228</v>
      </c>
      <c r="D712" s="305">
        <v>4</v>
      </c>
      <c r="E712" s="185">
        <v>207</v>
      </c>
      <c r="F712" s="185">
        <v>1</v>
      </c>
      <c r="G712" s="185">
        <v>13</v>
      </c>
      <c r="H712" s="185">
        <v>1</v>
      </c>
      <c r="I712" s="185">
        <v>1</v>
      </c>
      <c r="J712" s="185">
        <v>0</v>
      </c>
      <c r="K712" s="185">
        <v>0</v>
      </c>
      <c r="L712" s="185">
        <v>1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217</v>
      </c>
      <c r="D713" s="305">
        <v>2</v>
      </c>
      <c r="E713" s="185">
        <v>197</v>
      </c>
      <c r="F713" s="185">
        <v>3</v>
      </c>
      <c r="G713" s="185">
        <v>12</v>
      </c>
      <c r="H713" s="185">
        <v>1</v>
      </c>
      <c r="I713" s="185">
        <v>1</v>
      </c>
      <c r="J713" s="185">
        <v>0</v>
      </c>
      <c r="K713" s="185">
        <v>0</v>
      </c>
      <c r="L713" s="185">
        <v>1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241</v>
      </c>
      <c r="D714" s="305">
        <v>3</v>
      </c>
      <c r="E714" s="185">
        <v>221</v>
      </c>
      <c r="F714" s="185">
        <v>2</v>
      </c>
      <c r="G714" s="185">
        <v>12</v>
      </c>
      <c r="H714" s="185">
        <v>1</v>
      </c>
      <c r="I714" s="185">
        <v>0</v>
      </c>
      <c r="J714" s="185">
        <v>0</v>
      </c>
      <c r="K714" s="185">
        <v>0</v>
      </c>
      <c r="L714" s="185">
        <v>2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207</v>
      </c>
      <c r="D715" s="305">
        <v>4</v>
      </c>
      <c r="E715" s="185">
        <v>183</v>
      </c>
      <c r="F715" s="185">
        <v>4</v>
      </c>
      <c r="G715" s="185">
        <v>12</v>
      </c>
      <c r="H715" s="185">
        <v>1</v>
      </c>
      <c r="I715" s="185">
        <v>2</v>
      </c>
      <c r="J715" s="185">
        <v>0</v>
      </c>
      <c r="K715" s="185">
        <v>0</v>
      </c>
      <c r="L715" s="185">
        <v>1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214</v>
      </c>
      <c r="D716" s="305">
        <v>2</v>
      </c>
      <c r="E716" s="185">
        <v>204</v>
      </c>
      <c r="F716" s="185">
        <v>0</v>
      </c>
      <c r="G716" s="185">
        <v>5</v>
      </c>
      <c r="H716" s="185">
        <v>0</v>
      </c>
      <c r="I716" s="185">
        <v>0</v>
      </c>
      <c r="J716" s="185">
        <v>0</v>
      </c>
      <c r="K716" s="185">
        <v>1</v>
      </c>
      <c r="L716" s="185">
        <v>1</v>
      </c>
      <c r="M716" s="185">
        <v>1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241</v>
      </c>
      <c r="D717" s="305">
        <v>5</v>
      </c>
      <c r="E717" s="185">
        <v>226</v>
      </c>
      <c r="F717" s="185">
        <v>1</v>
      </c>
      <c r="G717" s="185">
        <v>7</v>
      </c>
      <c r="H717" s="185">
        <v>1</v>
      </c>
      <c r="I717" s="185">
        <v>1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175</v>
      </c>
      <c r="D718" s="305">
        <v>4</v>
      </c>
      <c r="E718" s="185">
        <v>160</v>
      </c>
      <c r="F718" s="185">
        <v>0</v>
      </c>
      <c r="G718" s="185">
        <v>9</v>
      </c>
      <c r="H718" s="185">
        <v>0</v>
      </c>
      <c r="I718" s="185">
        <v>1</v>
      </c>
      <c r="J718" s="185">
        <v>0</v>
      </c>
      <c r="K718" s="185">
        <v>0</v>
      </c>
      <c r="L718" s="185">
        <v>1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204</v>
      </c>
      <c r="D719" s="305">
        <v>3</v>
      </c>
      <c r="E719" s="185">
        <v>191</v>
      </c>
      <c r="F719" s="185">
        <v>1</v>
      </c>
      <c r="G719" s="185">
        <v>7</v>
      </c>
      <c r="H719" s="185">
        <v>1</v>
      </c>
      <c r="I719" s="185">
        <v>0</v>
      </c>
      <c r="J719" s="185">
        <v>0</v>
      </c>
      <c r="K719" s="185">
        <v>0</v>
      </c>
      <c r="L719" s="185">
        <v>0</v>
      </c>
      <c r="M719" s="185">
        <v>1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211</v>
      </c>
      <c r="D720" s="305">
        <v>1</v>
      </c>
      <c r="E720" s="185">
        <v>200</v>
      </c>
      <c r="F720" s="185">
        <v>0</v>
      </c>
      <c r="G720" s="185">
        <v>8</v>
      </c>
      <c r="H720" s="185">
        <v>0</v>
      </c>
      <c r="I720" s="185">
        <v>0</v>
      </c>
      <c r="J720" s="185">
        <v>0</v>
      </c>
      <c r="K720" s="185">
        <v>1</v>
      </c>
      <c r="L720" s="185">
        <v>0</v>
      </c>
      <c r="M720" s="185">
        <v>1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196</v>
      </c>
      <c r="D721" s="305">
        <v>6</v>
      </c>
      <c r="E721" s="185">
        <v>181</v>
      </c>
      <c r="F721" s="185">
        <v>3</v>
      </c>
      <c r="G721" s="185">
        <v>6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229</v>
      </c>
      <c r="D722" s="305">
        <v>3</v>
      </c>
      <c r="E722" s="185">
        <v>216</v>
      </c>
      <c r="F722" s="185">
        <v>1</v>
      </c>
      <c r="G722" s="185">
        <v>7</v>
      </c>
      <c r="H722" s="185">
        <v>0</v>
      </c>
      <c r="I722" s="185">
        <v>1</v>
      </c>
      <c r="J722" s="185">
        <v>0</v>
      </c>
      <c r="K722" s="185">
        <v>1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201</v>
      </c>
      <c r="D723" s="305">
        <v>6</v>
      </c>
      <c r="E723" s="185">
        <v>179</v>
      </c>
      <c r="F723" s="185">
        <v>2</v>
      </c>
      <c r="G723" s="185">
        <v>11</v>
      </c>
      <c r="H723" s="185">
        <v>2</v>
      </c>
      <c r="I723" s="185">
        <v>0</v>
      </c>
      <c r="J723" s="185">
        <v>1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190</v>
      </c>
      <c r="D724" s="305">
        <v>6</v>
      </c>
      <c r="E724" s="185">
        <v>179</v>
      </c>
      <c r="F724" s="185">
        <v>0</v>
      </c>
      <c r="G724" s="185">
        <v>4</v>
      </c>
      <c r="H724" s="185">
        <v>0</v>
      </c>
      <c r="I724" s="185">
        <v>0</v>
      </c>
      <c r="J724" s="185">
        <v>1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199</v>
      </c>
      <c r="D725" s="305">
        <v>5</v>
      </c>
      <c r="E725" s="185">
        <v>185</v>
      </c>
      <c r="F725" s="185">
        <v>0</v>
      </c>
      <c r="G725" s="185">
        <v>9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218</v>
      </c>
      <c r="D726" s="305">
        <v>5</v>
      </c>
      <c r="E726" s="185">
        <v>202</v>
      </c>
      <c r="F726" s="185">
        <v>1</v>
      </c>
      <c r="G726" s="185">
        <v>8</v>
      </c>
      <c r="H726" s="185">
        <v>1</v>
      </c>
      <c r="I726" s="185">
        <v>0</v>
      </c>
      <c r="J726" s="185">
        <v>0</v>
      </c>
      <c r="K726" s="185">
        <v>0</v>
      </c>
      <c r="L726" s="185">
        <v>0</v>
      </c>
      <c r="M726" s="185">
        <v>1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195</v>
      </c>
      <c r="D727" s="305">
        <v>4</v>
      </c>
      <c r="E727" s="185">
        <v>182</v>
      </c>
      <c r="F727" s="185">
        <v>0</v>
      </c>
      <c r="G727" s="185">
        <v>8</v>
      </c>
      <c r="H727" s="185">
        <v>1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214</v>
      </c>
      <c r="D728" s="305">
        <v>2</v>
      </c>
      <c r="E728" s="185">
        <v>199</v>
      </c>
      <c r="F728" s="185">
        <v>0</v>
      </c>
      <c r="G728" s="185">
        <v>11</v>
      </c>
      <c r="H728" s="185">
        <v>1</v>
      </c>
      <c r="I728" s="185">
        <v>0</v>
      </c>
      <c r="J728" s="185">
        <v>1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214</v>
      </c>
      <c r="D729" s="305">
        <v>3</v>
      </c>
      <c r="E729" s="185">
        <v>200</v>
      </c>
      <c r="F729" s="185">
        <v>0</v>
      </c>
      <c r="G729" s="185">
        <v>10</v>
      </c>
      <c r="H729" s="185">
        <v>0</v>
      </c>
      <c r="I729" s="185">
        <v>0</v>
      </c>
      <c r="J729" s="185">
        <v>1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189</v>
      </c>
      <c r="D730" s="305">
        <v>0</v>
      </c>
      <c r="E730" s="185">
        <v>177</v>
      </c>
      <c r="F730" s="185">
        <v>1</v>
      </c>
      <c r="G730" s="185">
        <v>10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1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207</v>
      </c>
      <c r="D731" s="305">
        <v>3</v>
      </c>
      <c r="E731" s="185">
        <v>193</v>
      </c>
      <c r="F731" s="185">
        <v>2</v>
      </c>
      <c r="G731" s="185">
        <v>7</v>
      </c>
      <c r="H731" s="185">
        <v>0</v>
      </c>
      <c r="I731" s="185">
        <v>1</v>
      </c>
      <c r="J731" s="185">
        <v>0</v>
      </c>
      <c r="K731" s="185">
        <v>0</v>
      </c>
      <c r="L731" s="185">
        <v>1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200</v>
      </c>
      <c r="D732" s="305">
        <v>4</v>
      </c>
      <c r="E732" s="185">
        <v>184</v>
      </c>
      <c r="F732" s="185">
        <v>1</v>
      </c>
      <c r="G732" s="185">
        <v>10</v>
      </c>
      <c r="H732" s="185">
        <v>0</v>
      </c>
      <c r="I732" s="185">
        <v>0</v>
      </c>
      <c r="J732" s="185">
        <v>0</v>
      </c>
      <c r="K732" s="185">
        <v>0</v>
      </c>
      <c r="L732" s="185">
        <v>1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201</v>
      </c>
      <c r="D733" s="305">
        <v>0</v>
      </c>
      <c r="E733" s="185">
        <v>188</v>
      </c>
      <c r="F733" s="185">
        <v>1</v>
      </c>
      <c r="G733" s="185">
        <v>12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176</v>
      </c>
      <c r="D734" s="305">
        <v>4</v>
      </c>
      <c r="E734" s="185">
        <v>167</v>
      </c>
      <c r="F734" s="185">
        <v>0</v>
      </c>
      <c r="G734" s="185">
        <v>4</v>
      </c>
      <c r="H734" s="185">
        <v>1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196</v>
      </c>
      <c r="D735" s="305">
        <v>3</v>
      </c>
      <c r="E735" s="185">
        <v>185</v>
      </c>
      <c r="F735" s="185">
        <v>0</v>
      </c>
      <c r="G735" s="185">
        <v>7</v>
      </c>
      <c r="H735" s="185">
        <v>1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164</v>
      </c>
      <c r="D736" s="305">
        <v>2</v>
      </c>
      <c r="E736" s="185">
        <v>154</v>
      </c>
      <c r="F736" s="185">
        <v>0</v>
      </c>
      <c r="G736" s="185">
        <v>7</v>
      </c>
      <c r="H736" s="185">
        <v>1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171</v>
      </c>
      <c r="D737" s="305">
        <v>2</v>
      </c>
      <c r="E737" s="185">
        <v>164</v>
      </c>
      <c r="F737" s="185">
        <v>0</v>
      </c>
      <c r="G737" s="185">
        <v>5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135</v>
      </c>
      <c r="D738" s="305">
        <v>3</v>
      </c>
      <c r="E738" s="185">
        <v>126</v>
      </c>
      <c r="F738" s="185">
        <v>0</v>
      </c>
      <c r="G738" s="185">
        <v>6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125</v>
      </c>
      <c r="D739" s="305">
        <v>1</v>
      </c>
      <c r="E739" s="185">
        <v>118</v>
      </c>
      <c r="F739" s="185">
        <v>0</v>
      </c>
      <c r="G739" s="185">
        <v>6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103</v>
      </c>
      <c r="D740" s="305">
        <v>3</v>
      </c>
      <c r="E740" s="185">
        <v>97</v>
      </c>
      <c r="F740" s="185">
        <v>0</v>
      </c>
      <c r="G740" s="185">
        <v>3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93</v>
      </c>
      <c r="D741" s="305">
        <v>0</v>
      </c>
      <c r="E741" s="185">
        <v>90</v>
      </c>
      <c r="F741" s="185">
        <v>0</v>
      </c>
      <c r="G741" s="185">
        <v>1</v>
      </c>
      <c r="H741" s="185">
        <v>1</v>
      </c>
      <c r="I741" s="185">
        <v>0</v>
      </c>
      <c r="J741" s="185">
        <v>0</v>
      </c>
      <c r="K741" s="185">
        <v>1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92</v>
      </c>
      <c r="D742" s="305">
        <v>0</v>
      </c>
      <c r="E742" s="185">
        <v>86</v>
      </c>
      <c r="F742" s="185">
        <v>0</v>
      </c>
      <c r="G742" s="185">
        <v>4</v>
      </c>
      <c r="H742" s="185">
        <v>2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82</v>
      </c>
      <c r="D743" s="305">
        <v>3</v>
      </c>
      <c r="E743" s="185">
        <v>77</v>
      </c>
      <c r="F743" s="185">
        <v>0</v>
      </c>
      <c r="G743" s="185">
        <v>1</v>
      </c>
      <c r="H743" s="185">
        <v>0</v>
      </c>
      <c r="I743" s="185">
        <v>0</v>
      </c>
      <c r="J743" s="185">
        <v>1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87</v>
      </c>
      <c r="D744" s="305">
        <v>0</v>
      </c>
      <c r="E744" s="185">
        <v>79</v>
      </c>
      <c r="F744" s="185">
        <v>0</v>
      </c>
      <c r="G744" s="185">
        <v>7</v>
      </c>
      <c r="H744" s="185">
        <v>1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91</v>
      </c>
      <c r="D745" s="305">
        <v>2</v>
      </c>
      <c r="E745" s="185">
        <v>80</v>
      </c>
      <c r="F745" s="185">
        <v>0</v>
      </c>
      <c r="G745" s="185">
        <v>6</v>
      </c>
      <c r="H745" s="185">
        <v>1</v>
      </c>
      <c r="I745" s="185">
        <v>1</v>
      </c>
      <c r="J745" s="185">
        <v>0</v>
      </c>
      <c r="K745" s="185">
        <v>1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89</v>
      </c>
      <c r="D746" s="305">
        <v>2</v>
      </c>
      <c r="E746" s="185">
        <v>80</v>
      </c>
      <c r="F746" s="185">
        <v>0</v>
      </c>
      <c r="G746" s="185">
        <v>7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89</v>
      </c>
      <c r="D747" s="305">
        <v>2</v>
      </c>
      <c r="E747" s="185">
        <v>78</v>
      </c>
      <c r="F747" s="185">
        <v>0</v>
      </c>
      <c r="G747" s="185">
        <v>4</v>
      </c>
      <c r="H747" s="185">
        <v>1</v>
      </c>
      <c r="I747" s="185">
        <v>1</v>
      </c>
      <c r="J747" s="185">
        <v>1</v>
      </c>
      <c r="K747" s="185">
        <v>0</v>
      </c>
      <c r="L747" s="185">
        <v>2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80</v>
      </c>
      <c r="D748" s="305">
        <v>1</v>
      </c>
      <c r="E748" s="185">
        <v>75</v>
      </c>
      <c r="F748" s="185">
        <v>0</v>
      </c>
      <c r="G748" s="185">
        <v>4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68</v>
      </c>
      <c r="D749" s="305">
        <v>2</v>
      </c>
      <c r="E749" s="185">
        <v>63</v>
      </c>
      <c r="F749" s="185">
        <v>0</v>
      </c>
      <c r="G749" s="185">
        <v>2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1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74</v>
      </c>
      <c r="D750" s="305">
        <v>0</v>
      </c>
      <c r="E750" s="185">
        <v>70</v>
      </c>
      <c r="F750" s="185">
        <v>0</v>
      </c>
      <c r="G750" s="185">
        <v>4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65</v>
      </c>
      <c r="D751" s="305">
        <v>1</v>
      </c>
      <c r="E751" s="185">
        <v>57</v>
      </c>
      <c r="F751" s="185">
        <v>0</v>
      </c>
      <c r="G751" s="185">
        <v>4</v>
      </c>
      <c r="H751" s="185">
        <v>1</v>
      </c>
      <c r="I751" s="185">
        <v>0</v>
      </c>
      <c r="J751" s="185">
        <v>0</v>
      </c>
      <c r="K751" s="185">
        <v>0</v>
      </c>
      <c r="L751" s="185">
        <v>2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71</v>
      </c>
      <c r="D752" s="305">
        <v>1</v>
      </c>
      <c r="E752" s="185">
        <v>65</v>
      </c>
      <c r="F752" s="185">
        <v>0</v>
      </c>
      <c r="G752" s="185">
        <v>4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1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45</v>
      </c>
      <c r="D753" s="305">
        <v>0</v>
      </c>
      <c r="E753" s="185">
        <v>42</v>
      </c>
      <c r="F753" s="185">
        <v>0</v>
      </c>
      <c r="G753" s="185">
        <v>2</v>
      </c>
      <c r="H753" s="185">
        <v>1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71</v>
      </c>
      <c r="D754" s="307">
        <v>0</v>
      </c>
      <c r="E754" s="308">
        <v>64</v>
      </c>
      <c r="F754" s="308">
        <v>0</v>
      </c>
      <c r="G754" s="308">
        <v>6</v>
      </c>
      <c r="H754" s="308">
        <v>0</v>
      </c>
      <c r="I754" s="308">
        <v>0</v>
      </c>
      <c r="J754" s="308">
        <v>0</v>
      </c>
      <c r="K754" s="308">
        <v>0</v>
      </c>
      <c r="L754" s="308">
        <v>0</v>
      </c>
      <c r="M754" s="308">
        <v>1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9788</v>
      </c>
      <c r="D755" s="400">
        <v>187</v>
      </c>
      <c r="E755" s="400">
        <v>8967</v>
      </c>
      <c r="F755" s="400">
        <v>51</v>
      </c>
      <c r="G755" s="400">
        <v>476</v>
      </c>
      <c r="H755" s="400">
        <v>41</v>
      </c>
      <c r="I755" s="400">
        <v>12</v>
      </c>
      <c r="J755" s="400">
        <v>7</v>
      </c>
      <c r="K755" s="400">
        <v>10</v>
      </c>
      <c r="L755" s="400">
        <v>20</v>
      </c>
      <c r="M755" s="400">
        <v>17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11417</v>
      </c>
      <c r="D756" s="405">
        <v>211</v>
      </c>
      <c r="E756" s="405">
        <v>10467</v>
      </c>
      <c r="F756" s="405">
        <v>52</v>
      </c>
      <c r="G756" s="405">
        <v>561</v>
      </c>
      <c r="H756" s="405">
        <v>52</v>
      </c>
      <c r="I756" s="405">
        <v>14</v>
      </c>
      <c r="J756" s="405">
        <v>9</v>
      </c>
      <c r="K756" s="405">
        <v>12</v>
      </c>
      <c r="L756" s="405">
        <v>22</v>
      </c>
      <c r="M756" s="405">
        <v>17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11980</v>
      </c>
      <c r="D757" s="410">
        <v>218</v>
      </c>
      <c r="E757" s="410">
        <v>10981</v>
      </c>
      <c r="F757" s="410">
        <v>52</v>
      </c>
      <c r="G757" s="410">
        <v>591</v>
      </c>
      <c r="H757" s="410">
        <v>55</v>
      </c>
      <c r="I757" s="410">
        <v>15</v>
      </c>
      <c r="J757" s="410">
        <v>10</v>
      </c>
      <c r="K757" s="410">
        <v>12</v>
      </c>
      <c r="L757" s="410">
        <v>26</v>
      </c>
      <c r="M757" s="410">
        <v>20</v>
      </c>
      <c r="N757" s="410">
        <v>0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12575</v>
      </c>
      <c r="D758" s="415">
        <v>228</v>
      </c>
      <c r="E758" s="415">
        <v>11470</v>
      </c>
      <c r="F758" s="415">
        <v>53</v>
      </c>
      <c r="G758" s="415">
        <v>636</v>
      </c>
      <c r="H758" s="415">
        <v>75</v>
      </c>
      <c r="I758" s="415">
        <v>18</v>
      </c>
      <c r="J758" s="415">
        <v>11</v>
      </c>
      <c r="K758" s="415">
        <v>16</v>
      </c>
      <c r="L758" s="415">
        <v>38</v>
      </c>
      <c r="M758" s="415">
        <v>30</v>
      </c>
      <c r="N758" s="415">
        <v>0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61</v>
      </c>
      <c r="D761" s="303">
        <v>0</v>
      </c>
      <c r="E761" s="182">
        <v>56</v>
      </c>
      <c r="F761" s="182">
        <v>0</v>
      </c>
      <c r="G761" s="182">
        <v>3</v>
      </c>
      <c r="H761" s="182">
        <v>1</v>
      </c>
      <c r="I761" s="182">
        <v>0</v>
      </c>
      <c r="J761" s="182">
        <v>0</v>
      </c>
      <c r="K761" s="182">
        <v>0</v>
      </c>
      <c r="L761" s="182">
        <v>0</v>
      </c>
      <c r="M761" s="182">
        <v>1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41</v>
      </c>
      <c r="D762" s="305">
        <v>0</v>
      </c>
      <c r="E762" s="185">
        <v>36</v>
      </c>
      <c r="F762" s="185">
        <v>0</v>
      </c>
      <c r="G762" s="185">
        <v>4</v>
      </c>
      <c r="H762" s="185">
        <v>0</v>
      </c>
      <c r="I762" s="185">
        <v>0</v>
      </c>
      <c r="J762" s="185">
        <v>0</v>
      </c>
      <c r="K762" s="185">
        <v>1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45</v>
      </c>
      <c r="D763" s="305">
        <v>0</v>
      </c>
      <c r="E763" s="185">
        <v>43</v>
      </c>
      <c r="F763" s="185">
        <v>0</v>
      </c>
      <c r="G763" s="185">
        <v>1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1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41</v>
      </c>
      <c r="D764" s="305">
        <v>0</v>
      </c>
      <c r="E764" s="185">
        <v>37</v>
      </c>
      <c r="F764" s="185">
        <v>0</v>
      </c>
      <c r="G764" s="185">
        <v>3</v>
      </c>
      <c r="H764" s="185">
        <v>0</v>
      </c>
      <c r="I764" s="185">
        <v>0</v>
      </c>
      <c r="J764" s="185">
        <v>0</v>
      </c>
      <c r="K764" s="185">
        <v>0</v>
      </c>
      <c r="L764" s="185">
        <v>1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35</v>
      </c>
      <c r="D765" s="305">
        <v>1</v>
      </c>
      <c r="E765" s="185">
        <v>30</v>
      </c>
      <c r="F765" s="185">
        <v>0</v>
      </c>
      <c r="G765" s="185">
        <v>2</v>
      </c>
      <c r="H765" s="185">
        <v>0</v>
      </c>
      <c r="I765" s="185">
        <v>0</v>
      </c>
      <c r="J765" s="185">
        <v>0</v>
      </c>
      <c r="K765" s="185">
        <v>0</v>
      </c>
      <c r="L765" s="185">
        <v>2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31</v>
      </c>
      <c r="D766" s="305">
        <v>0</v>
      </c>
      <c r="E766" s="185">
        <v>29</v>
      </c>
      <c r="F766" s="185">
        <v>0</v>
      </c>
      <c r="G766" s="185">
        <v>2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36</v>
      </c>
      <c r="D767" s="305">
        <v>0</v>
      </c>
      <c r="E767" s="185">
        <v>29</v>
      </c>
      <c r="F767" s="185">
        <v>0</v>
      </c>
      <c r="G767" s="185">
        <v>5</v>
      </c>
      <c r="H767" s="185">
        <v>0</v>
      </c>
      <c r="I767" s="185">
        <v>1</v>
      </c>
      <c r="J767" s="185">
        <v>0</v>
      </c>
      <c r="K767" s="185">
        <v>0</v>
      </c>
      <c r="L767" s="185">
        <v>0</v>
      </c>
      <c r="M767" s="185">
        <v>1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24</v>
      </c>
      <c r="D768" s="305">
        <v>0</v>
      </c>
      <c r="E768" s="185">
        <v>21</v>
      </c>
      <c r="F768" s="185">
        <v>0</v>
      </c>
      <c r="G768" s="185">
        <v>3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36</v>
      </c>
      <c r="D769" s="305">
        <v>0</v>
      </c>
      <c r="E769" s="185">
        <v>35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1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27</v>
      </c>
      <c r="D770" s="305">
        <v>0</v>
      </c>
      <c r="E770" s="185">
        <v>27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20</v>
      </c>
      <c r="D771" s="305">
        <v>0</v>
      </c>
      <c r="E771" s="185">
        <v>18</v>
      </c>
      <c r="F771" s="185">
        <v>0</v>
      </c>
      <c r="G771" s="185">
        <v>1</v>
      </c>
      <c r="H771" s="185">
        <v>0</v>
      </c>
      <c r="I771" s="185">
        <v>0</v>
      </c>
      <c r="J771" s="185">
        <v>0</v>
      </c>
      <c r="K771" s="185">
        <v>0</v>
      </c>
      <c r="L771" s="185">
        <v>1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26</v>
      </c>
      <c r="D772" s="305">
        <v>0</v>
      </c>
      <c r="E772" s="185">
        <v>23</v>
      </c>
      <c r="F772" s="185">
        <v>0</v>
      </c>
      <c r="G772" s="185">
        <v>3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19</v>
      </c>
      <c r="D773" s="305">
        <v>0</v>
      </c>
      <c r="E773" s="185">
        <v>19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11</v>
      </c>
      <c r="D774" s="305">
        <v>0</v>
      </c>
      <c r="E774" s="185">
        <v>11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23</v>
      </c>
      <c r="D775" s="305">
        <v>0</v>
      </c>
      <c r="E775" s="185">
        <v>22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1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22</v>
      </c>
      <c r="D776" s="305">
        <v>0</v>
      </c>
      <c r="E776" s="185">
        <v>22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18</v>
      </c>
      <c r="D777" s="305">
        <v>1</v>
      </c>
      <c r="E777" s="185">
        <v>11</v>
      </c>
      <c r="F777" s="185">
        <v>0</v>
      </c>
      <c r="G777" s="185">
        <v>3</v>
      </c>
      <c r="H777" s="185">
        <v>2</v>
      </c>
      <c r="I777" s="185">
        <v>0</v>
      </c>
      <c r="J777" s="185">
        <v>0</v>
      </c>
      <c r="K777" s="185">
        <v>1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8</v>
      </c>
      <c r="D778" s="305">
        <v>0</v>
      </c>
      <c r="E778" s="185">
        <v>6</v>
      </c>
      <c r="F778" s="185">
        <v>0</v>
      </c>
      <c r="G778" s="185">
        <v>2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11</v>
      </c>
      <c r="D779" s="305">
        <v>0</v>
      </c>
      <c r="E779" s="185">
        <v>10</v>
      </c>
      <c r="F779" s="185">
        <v>0</v>
      </c>
      <c r="G779" s="185">
        <v>0</v>
      </c>
      <c r="H779" s="185">
        <v>1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12</v>
      </c>
      <c r="D780" s="305">
        <v>0</v>
      </c>
      <c r="E780" s="185">
        <v>11</v>
      </c>
      <c r="F780" s="185">
        <v>0</v>
      </c>
      <c r="G780" s="185">
        <v>1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10</v>
      </c>
      <c r="D781" s="305">
        <v>0</v>
      </c>
      <c r="E781" s="185">
        <v>6</v>
      </c>
      <c r="F781" s="185">
        <v>0</v>
      </c>
      <c r="G781" s="185">
        <v>3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1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16</v>
      </c>
      <c r="D782" s="305">
        <v>0</v>
      </c>
      <c r="E782" s="185">
        <v>7</v>
      </c>
      <c r="F782" s="185">
        <v>0</v>
      </c>
      <c r="G782" s="185">
        <v>6</v>
      </c>
      <c r="H782" s="185">
        <v>0</v>
      </c>
      <c r="I782" s="185">
        <v>0</v>
      </c>
      <c r="J782" s="185">
        <v>0</v>
      </c>
      <c r="K782" s="185">
        <v>0</v>
      </c>
      <c r="L782" s="185">
        <v>2</v>
      </c>
      <c r="M782" s="185">
        <v>1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18</v>
      </c>
      <c r="D783" s="305">
        <v>0</v>
      </c>
      <c r="E783" s="185">
        <v>16</v>
      </c>
      <c r="F783" s="185">
        <v>0</v>
      </c>
      <c r="G783" s="185">
        <v>1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1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16</v>
      </c>
      <c r="D784" s="305">
        <v>1</v>
      </c>
      <c r="E784" s="185">
        <v>13</v>
      </c>
      <c r="F784" s="185">
        <v>0</v>
      </c>
      <c r="G784" s="185">
        <v>1</v>
      </c>
      <c r="H784" s="185">
        <v>0</v>
      </c>
      <c r="I784" s="185">
        <v>0</v>
      </c>
      <c r="J784" s="185">
        <v>0</v>
      </c>
      <c r="K784" s="185">
        <v>1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11</v>
      </c>
      <c r="D785" s="305">
        <v>1</v>
      </c>
      <c r="E785" s="185">
        <v>9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1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17</v>
      </c>
      <c r="D786" s="305">
        <v>0</v>
      </c>
      <c r="E786" s="185">
        <v>16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1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41</v>
      </c>
      <c r="D787" s="305">
        <v>1</v>
      </c>
      <c r="E787" s="185">
        <v>39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1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57</v>
      </c>
      <c r="D788" s="305">
        <v>1</v>
      </c>
      <c r="E788" s="185">
        <v>52</v>
      </c>
      <c r="F788" s="185">
        <v>0</v>
      </c>
      <c r="G788" s="185">
        <v>3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1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74</v>
      </c>
      <c r="D789" s="305">
        <v>2</v>
      </c>
      <c r="E789" s="185">
        <v>65</v>
      </c>
      <c r="F789" s="185">
        <v>0</v>
      </c>
      <c r="G789" s="185">
        <v>6</v>
      </c>
      <c r="H789" s="185">
        <v>0</v>
      </c>
      <c r="I789" s="185">
        <v>0</v>
      </c>
      <c r="J789" s="185">
        <v>0</v>
      </c>
      <c r="K789" s="185">
        <v>0</v>
      </c>
      <c r="L789" s="185">
        <v>1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48</v>
      </c>
      <c r="D790" s="305">
        <v>0</v>
      </c>
      <c r="E790" s="185">
        <v>44</v>
      </c>
      <c r="F790" s="185">
        <v>0</v>
      </c>
      <c r="G790" s="185">
        <v>3</v>
      </c>
      <c r="H790" s="185">
        <v>0</v>
      </c>
      <c r="I790" s="185">
        <v>0</v>
      </c>
      <c r="J790" s="185">
        <v>0</v>
      </c>
      <c r="K790" s="185">
        <v>0</v>
      </c>
      <c r="L790" s="185">
        <v>1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59</v>
      </c>
      <c r="D791" s="305">
        <v>0</v>
      </c>
      <c r="E791" s="185">
        <v>54</v>
      </c>
      <c r="F791" s="185">
        <v>0</v>
      </c>
      <c r="G791" s="185">
        <v>5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50</v>
      </c>
      <c r="D792" s="305">
        <v>0</v>
      </c>
      <c r="E792" s="185">
        <v>47</v>
      </c>
      <c r="F792" s="185">
        <v>0</v>
      </c>
      <c r="G792" s="185">
        <v>2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1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77</v>
      </c>
      <c r="D793" s="305">
        <v>1</v>
      </c>
      <c r="E793" s="185">
        <v>68</v>
      </c>
      <c r="F793" s="185">
        <v>0</v>
      </c>
      <c r="G793" s="185">
        <v>6</v>
      </c>
      <c r="H793" s="185">
        <v>0</v>
      </c>
      <c r="I793" s="185">
        <v>0</v>
      </c>
      <c r="J793" s="185">
        <v>0</v>
      </c>
      <c r="K793" s="185">
        <v>0</v>
      </c>
      <c r="L793" s="185">
        <v>1</v>
      </c>
      <c r="M793" s="185">
        <v>1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100</v>
      </c>
      <c r="D794" s="305">
        <v>8</v>
      </c>
      <c r="E794" s="185">
        <v>80</v>
      </c>
      <c r="F794" s="185">
        <v>0</v>
      </c>
      <c r="G794" s="185">
        <v>8</v>
      </c>
      <c r="H794" s="185">
        <v>1</v>
      </c>
      <c r="I794" s="185">
        <v>0</v>
      </c>
      <c r="J794" s="185">
        <v>0</v>
      </c>
      <c r="K794" s="185">
        <v>0</v>
      </c>
      <c r="L794" s="185">
        <v>1</v>
      </c>
      <c r="M794" s="185">
        <v>2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92</v>
      </c>
      <c r="D795" s="305">
        <v>3</v>
      </c>
      <c r="E795" s="185">
        <v>82</v>
      </c>
      <c r="F795" s="185">
        <v>0</v>
      </c>
      <c r="G795" s="185">
        <v>6</v>
      </c>
      <c r="H795" s="185">
        <v>0</v>
      </c>
      <c r="I795" s="185">
        <v>1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82</v>
      </c>
      <c r="D796" s="305">
        <v>6</v>
      </c>
      <c r="E796" s="185">
        <v>73</v>
      </c>
      <c r="F796" s="185">
        <v>0</v>
      </c>
      <c r="G796" s="185">
        <v>3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141</v>
      </c>
      <c r="D797" s="305">
        <v>4</v>
      </c>
      <c r="E797" s="185">
        <v>131</v>
      </c>
      <c r="F797" s="185">
        <v>0</v>
      </c>
      <c r="G797" s="185">
        <v>2</v>
      </c>
      <c r="H797" s="185">
        <v>4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142</v>
      </c>
      <c r="D798" s="305">
        <v>4</v>
      </c>
      <c r="E798" s="185">
        <v>132</v>
      </c>
      <c r="F798" s="185">
        <v>0</v>
      </c>
      <c r="G798" s="185">
        <v>5</v>
      </c>
      <c r="H798" s="185">
        <v>0</v>
      </c>
      <c r="I798" s="185">
        <v>0</v>
      </c>
      <c r="J798" s="185">
        <v>0</v>
      </c>
      <c r="K798" s="185">
        <v>1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234</v>
      </c>
      <c r="D799" s="305">
        <v>3</v>
      </c>
      <c r="E799" s="185">
        <v>221</v>
      </c>
      <c r="F799" s="185">
        <v>1</v>
      </c>
      <c r="G799" s="185">
        <v>5</v>
      </c>
      <c r="H799" s="185">
        <v>1</v>
      </c>
      <c r="I799" s="185">
        <v>1</v>
      </c>
      <c r="J799" s="185">
        <v>1</v>
      </c>
      <c r="K799" s="185">
        <v>0</v>
      </c>
      <c r="L799" s="185">
        <v>1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219</v>
      </c>
      <c r="D800" s="305">
        <v>7</v>
      </c>
      <c r="E800" s="185">
        <v>204</v>
      </c>
      <c r="F800" s="185">
        <v>0</v>
      </c>
      <c r="G800" s="185">
        <v>6</v>
      </c>
      <c r="H800" s="185">
        <v>0</v>
      </c>
      <c r="I800" s="185">
        <v>0</v>
      </c>
      <c r="J800" s="185">
        <v>0</v>
      </c>
      <c r="K800" s="185">
        <v>0</v>
      </c>
      <c r="L800" s="185">
        <v>2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195</v>
      </c>
      <c r="D801" s="305">
        <v>4</v>
      </c>
      <c r="E801" s="185">
        <v>186</v>
      </c>
      <c r="F801" s="185">
        <v>3</v>
      </c>
      <c r="G801" s="185">
        <v>2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237</v>
      </c>
      <c r="D802" s="305">
        <v>2</v>
      </c>
      <c r="E802" s="185">
        <v>224</v>
      </c>
      <c r="F802" s="185">
        <v>1</v>
      </c>
      <c r="G802" s="185">
        <v>9</v>
      </c>
      <c r="H802" s="185">
        <v>1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218</v>
      </c>
      <c r="D803" s="305">
        <v>3</v>
      </c>
      <c r="E803" s="185">
        <v>203</v>
      </c>
      <c r="F803" s="185">
        <v>4</v>
      </c>
      <c r="G803" s="185">
        <v>7</v>
      </c>
      <c r="H803" s="185">
        <v>0</v>
      </c>
      <c r="I803" s="185">
        <v>1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234</v>
      </c>
      <c r="D804" s="305">
        <v>4</v>
      </c>
      <c r="E804" s="185">
        <v>222</v>
      </c>
      <c r="F804" s="185">
        <v>0</v>
      </c>
      <c r="G804" s="185">
        <v>6</v>
      </c>
      <c r="H804" s="185">
        <v>1</v>
      </c>
      <c r="I804" s="185">
        <v>0</v>
      </c>
      <c r="J804" s="185">
        <v>1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237</v>
      </c>
      <c r="D805" s="305">
        <v>5</v>
      </c>
      <c r="E805" s="185">
        <v>223</v>
      </c>
      <c r="F805" s="185">
        <v>1</v>
      </c>
      <c r="G805" s="185">
        <v>5</v>
      </c>
      <c r="H805" s="185">
        <v>0</v>
      </c>
      <c r="I805" s="185">
        <v>0</v>
      </c>
      <c r="J805" s="185">
        <v>0</v>
      </c>
      <c r="K805" s="185">
        <v>3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237</v>
      </c>
      <c r="D806" s="305">
        <v>4</v>
      </c>
      <c r="E806" s="185">
        <v>221</v>
      </c>
      <c r="F806" s="185">
        <v>1</v>
      </c>
      <c r="G806" s="185">
        <v>9</v>
      </c>
      <c r="H806" s="185">
        <v>2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234</v>
      </c>
      <c r="D807" s="305">
        <v>5</v>
      </c>
      <c r="E807" s="185">
        <v>217</v>
      </c>
      <c r="F807" s="185">
        <v>1</v>
      </c>
      <c r="G807" s="185">
        <v>4</v>
      </c>
      <c r="H807" s="185">
        <v>2</v>
      </c>
      <c r="I807" s="185">
        <v>1</v>
      </c>
      <c r="J807" s="185">
        <v>1</v>
      </c>
      <c r="K807" s="185">
        <v>0</v>
      </c>
      <c r="L807" s="185">
        <v>2</v>
      </c>
      <c r="M807" s="185">
        <v>0</v>
      </c>
      <c r="N807" s="185">
        <v>0</v>
      </c>
      <c r="O807" s="306">
        <v>1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232</v>
      </c>
      <c r="D808" s="305">
        <v>2</v>
      </c>
      <c r="E808" s="185">
        <v>216</v>
      </c>
      <c r="F808" s="185">
        <v>2</v>
      </c>
      <c r="G808" s="185">
        <v>10</v>
      </c>
      <c r="H808" s="185">
        <v>0</v>
      </c>
      <c r="I808" s="185">
        <v>1</v>
      </c>
      <c r="J808" s="185">
        <v>1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216</v>
      </c>
      <c r="D809" s="305">
        <v>6</v>
      </c>
      <c r="E809" s="185">
        <v>204</v>
      </c>
      <c r="F809" s="185">
        <v>1</v>
      </c>
      <c r="G809" s="185">
        <v>5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241</v>
      </c>
      <c r="D810" s="305">
        <v>3</v>
      </c>
      <c r="E810" s="185">
        <v>224</v>
      </c>
      <c r="F810" s="185">
        <v>1</v>
      </c>
      <c r="G810" s="185">
        <v>10</v>
      </c>
      <c r="H810" s="185">
        <v>1</v>
      </c>
      <c r="I810" s="185">
        <v>0</v>
      </c>
      <c r="J810" s="185">
        <v>2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230</v>
      </c>
      <c r="D811" s="305">
        <v>3</v>
      </c>
      <c r="E811" s="185">
        <v>212</v>
      </c>
      <c r="F811" s="185">
        <v>3</v>
      </c>
      <c r="G811" s="185">
        <v>10</v>
      </c>
      <c r="H811" s="185">
        <v>2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246</v>
      </c>
      <c r="D812" s="305">
        <v>5</v>
      </c>
      <c r="E812" s="185">
        <v>226</v>
      </c>
      <c r="F812" s="185">
        <v>1</v>
      </c>
      <c r="G812" s="185">
        <v>13</v>
      </c>
      <c r="H812" s="185">
        <v>0</v>
      </c>
      <c r="I812" s="185">
        <v>1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237</v>
      </c>
      <c r="D813" s="305">
        <v>2</v>
      </c>
      <c r="E813" s="185">
        <v>223</v>
      </c>
      <c r="F813" s="185">
        <v>1</v>
      </c>
      <c r="G813" s="185">
        <v>6</v>
      </c>
      <c r="H813" s="185">
        <v>0</v>
      </c>
      <c r="I813" s="185">
        <v>0</v>
      </c>
      <c r="J813" s="185">
        <v>1</v>
      </c>
      <c r="K813" s="185">
        <v>1</v>
      </c>
      <c r="L813" s="185">
        <v>2</v>
      </c>
      <c r="M813" s="185">
        <v>0</v>
      </c>
      <c r="N813" s="185">
        <v>1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201</v>
      </c>
      <c r="D814" s="305">
        <v>4</v>
      </c>
      <c r="E814" s="185">
        <v>183</v>
      </c>
      <c r="F814" s="185">
        <v>1</v>
      </c>
      <c r="G814" s="185">
        <v>9</v>
      </c>
      <c r="H814" s="185">
        <v>2</v>
      </c>
      <c r="I814" s="185">
        <v>0</v>
      </c>
      <c r="J814" s="185">
        <v>0</v>
      </c>
      <c r="K814" s="185">
        <v>0</v>
      </c>
      <c r="L814" s="185">
        <v>2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242</v>
      </c>
      <c r="D815" s="305">
        <v>4</v>
      </c>
      <c r="E815" s="185">
        <v>224</v>
      </c>
      <c r="F815" s="185">
        <v>3</v>
      </c>
      <c r="G815" s="185">
        <v>10</v>
      </c>
      <c r="H815" s="185">
        <v>1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209</v>
      </c>
      <c r="D816" s="305">
        <v>2</v>
      </c>
      <c r="E816" s="185">
        <v>198</v>
      </c>
      <c r="F816" s="185">
        <v>0</v>
      </c>
      <c r="G816" s="185">
        <v>9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188</v>
      </c>
      <c r="D817" s="305">
        <v>4</v>
      </c>
      <c r="E817" s="185">
        <v>174</v>
      </c>
      <c r="F817" s="185">
        <v>0</v>
      </c>
      <c r="G817" s="185">
        <v>9</v>
      </c>
      <c r="H817" s="185">
        <v>0</v>
      </c>
      <c r="I817" s="185">
        <v>0</v>
      </c>
      <c r="J817" s="185">
        <v>0</v>
      </c>
      <c r="K817" s="185">
        <v>0</v>
      </c>
      <c r="L817" s="185">
        <v>1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203</v>
      </c>
      <c r="D818" s="305">
        <v>2</v>
      </c>
      <c r="E818" s="185">
        <v>188</v>
      </c>
      <c r="F818" s="185">
        <v>1</v>
      </c>
      <c r="G818" s="185">
        <v>8</v>
      </c>
      <c r="H818" s="185">
        <v>0</v>
      </c>
      <c r="I818" s="185">
        <v>0</v>
      </c>
      <c r="J818" s="185">
        <v>1</v>
      </c>
      <c r="K818" s="185">
        <v>0</v>
      </c>
      <c r="L818" s="185">
        <v>3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222</v>
      </c>
      <c r="D819" s="305">
        <v>5</v>
      </c>
      <c r="E819" s="185">
        <v>208</v>
      </c>
      <c r="F819" s="185">
        <v>0</v>
      </c>
      <c r="G819" s="185">
        <v>7</v>
      </c>
      <c r="H819" s="185">
        <v>1</v>
      </c>
      <c r="I819" s="185">
        <v>0</v>
      </c>
      <c r="J819" s="185">
        <v>0</v>
      </c>
      <c r="K819" s="185">
        <v>0</v>
      </c>
      <c r="L819" s="185">
        <v>1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194</v>
      </c>
      <c r="D820" s="305">
        <v>3</v>
      </c>
      <c r="E820" s="185">
        <v>179</v>
      </c>
      <c r="F820" s="185">
        <v>1</v>
      </c>
      <c r="G820" s="185">
        <v>9</v>
      </c>
      <c r="H820" s="185">
        <v>0</v>
      </c>
      <c r="I820" s="185">
        <v>0</v>
      </c>
      <c r="J820" s="185">
        <v>0</v>
      </c>
      <c r="K820" s="185">
        <v>0</v>
      </c>
      <c r="L820" s="185">
        <v>1</v>
      </c>
      <c r="M820" s="185">
        <v>1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188</v>
      </c>
      <c r="D821" s="305">
        <v>4</v>
      </c>
      <c r="E821" s="185">
        <v>172</v>
      </c>
      <c r="F821" s="185">
        <v>2</v>
      </c>
      <c r="G821" s="185">
        <v>8</v>
      </c>
      <c r="H821" s="185">
        <v>1</v>
      </c>
      <c r="I821" s="185">
        <v>1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217</v>
      </c>
      <c r="D822" s="305">
        <v>3</v>
      </c>
      <c r="E822" s="185">
        <v>198</v>
      </c>
      <c r="F822" s="185">
        <v>0</v>
      </c>
      <c r="G822" s="185">
        <v>10</v>
      </c>
      <c r="H822" s="185">
        <v>1</v>
      </c>
      <c r="I822" s="185">
        <v>0</v>
      </c>
      <c r="J822" s="185">
        <v>1</v>
      </c>
      <c r="K822" s="185">
        <v>1</v>
      </c>
      <c r="L822" s="185">
        <v>1</v>
      </c>
      <c r="M822" s="185">
        <v>2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237</v>
      </c>
      <c r="D823" s="305">
        <v>2</v>
      </c>
      <c r="E823" s="185">
        <v>228</v>
      </c>
      <c r="F823" s="185">
        <v>0</v>
      </c>
      <c r="G823" s="185">
        <v>5</v>
      </c>
      <c r="H823" s="185">
        <v>0</v>
      </c>
      <c r="I823" s="185">
        <v>0</v>
      </c>
      <c r="J823" s="185">
        <v>0</v>
      </c>
      <c r="K823" s="185">
        <v>0</v>
      </c>
      <c r="L823" s="185">
        <v>2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175</v>
      </c>
      <c r="D824" s="305">
        <v>6</v>
      </c>
      <c r="E824" s="185">
        <v>164</v>
      </c>
      <c r="F824" s="185">
        <v>0</v>
      </c>
      <c r="G824" s="185">
        <v>4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1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219</v>
      </c>
      <c r="D825" s="305">
        <v>2</v>
      </c>
      <c r="E825" s="185">
        <v>210</v>
      </c>
      <c r="F825" s="185">
        <v>0</v>
      </c>
      <c r="G825" s="185">
        <v>5</v>
      </c>
      <c r="H825" s="185">
        <v>0</v>
      </c>
      <c r="I825" s="185">
        <v>0</v>
      </c>
      <c r="J825" s="185">
        <v>0</v>
      </c>
      <c r="K825" s="185">
        <v>1</v>
      </c>
      <c r="L825" s="185">
        <v>1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197</v>
      </c>
      <c r="D826" s="305">
        <v>4</v>
      </c>
      <c r="E826" s="185">
        <v>180</v>
      </c>
      <c r="F826" s="185">
        <v>1</v>
      </c>
      <c r="G826" s="185">
        <v>10</v>
      </c>
      <c r="H826" s="185">
        <v>1</v>
      </c>
      <c r="I826" s="185">
        <v>0</v>
      </c>
      <c r="J826" s="185">
        <v>1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208</v>
      </c>
      <c r="D827" s="305">
        <v>2</v>
      </c>
      <c r="E827" s="185">
        <v>196</v>
      </c>
      <c r="F827" s="185">
        <v>1</v>
      </c>
      <c r="G827" s="185">
        <v>8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1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177</v>
      </c>
      <c r="D828" s="305">
        <v>1</v>
      </c>
      <c r="E828" s="185">
        <v>167</v>
      </c>
      <c r="F828" s="185">
        <v>1</v>
      </c>
      <c r="G828" s="185">
        <v>5</v>
      </c>
      <c r="H828" s="185">
        <v>1</v>
      </c>
      <c r="I828" s="185">
        <v>0</v>
      </c>
      <c r="J828" s="185">
        <v>0</v>
      </c>
      <c r="K828" s="185">
        <v>0</v>
      </c>
      <c r="L828" s="185">
        <v>1</v>
      </c>
      <c r="M828" s="185">
        <v>1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183</v>
      </c>
      <c r="D829" s="305">
        <v>3</v>
      </c>
      <c r="E829" s="185">
        <v>168</v>
      </c>
      <c r="F829" s="185">
        <v>3</v>
      </c>
      <c r="G829" s="185">
        <v>6</v>
      </c>
      <c r="H829" s="185">
        <v>2</v>
      </c>
      <c r="I829" s="185">
        <v>0</v>
      </c>
      <c r="J829" s="185">
        <v>0</v>
      </c>
      <c r="K829" s="185">
        <v>0</v>
      </c>
      <c r="L829" s="185">
        <v>0</v>
      </c>
      <c r="M829" s="185">
        <v>1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170</v>
      </c>
      <c r="D830" s="305">
        <v>5</v>
      </c>
      <c r="E830" s="185">
        <v>154</v>
      </c>
      <c r="F830" s="185">
        <v>0</v>
      </c>
      <c r="G830" s="185">
        <v>10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1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197</v>
      </c>
      <c r="D831" s="305">
        <v>3</v>
      </c>
      <c r="E831" s="185">
        <v>183</v>
      </c>
      <c r="F831" s="185">
        <v>3</v>
      </c>
      <c r="G831" s="185">
        <v>7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1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206</v>
      </c>
      <c r="D832" s="305">
        <v>3</v>
      </c>
      <c r="E832" s="185">
        <v>195</v>
      </c>
      <c r="F832" s="185">
        <v>1</v>
      </c>
      <c r="G832" s="185">
        <v>6</v>
      </c>
      <c r="H832" s="185">
        <v>0</v>
      </c>
      <c r="I832" s="185">
        <v>0</v>
      </c>
      <c r="J832" s="185">
        <v>0</v>
      </c>
      <c r="K832" s="185">
        <v>0</v>
      </c>
      <c r="L832" s="185">
        <v>1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169</v>
      </c>
      <c r="D833" s="305">
        <v>3</v>
      </c>
      <c r="E833" s="185">
        <v>160</v>
      </c>
      <c r="F833" s="185">
        <v>0</v>
      </c>
      <c r="G833" s="185">
        <v>4</v>
      </c>
      <c r="H833" s="185">
        <v>0</v>
      </c>
      <c r="I833" s="185">
        <v>0</v>
      </c>
      <c r="J833" s="185">
        <v>0</v>
      </c>
      <c r="K833" s="185">
        <v>1</v>
      </c>
      <c r="L833" s="185">
        <v>1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160</v>
      </c>
      <c r="D834" s="305">
        <v>8</v>
      </c>
      <c r="E834" s="185">
        <v>141</v>
      </c>
      <c r="F834" s="185">
        <v>1</v>
      </c>
      <c r="G834" s="185">
        <v>9</v>
      </c>
      <c r="H834" s="185">
        <v>1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154</v>
      </c>
      <c r="D835" s="305">
        <v>2</v>
      </c>
      <c r="E835" s="185">
        <v>144</v>
      </c>
      <c r="F835" s="185">
        <v>0</v>
      </c>
      <c r="G835" s="185">
        <v>6</v>
      </c>
      <c r="H835" s="185">
        <v>1</v>
      </c>
      <c r="I835" s="185">
        <v>0</v>
      </c>
      <c r="J835" s="185">
        <v>0</v>
      </c>
      <c r="K835" s="185">
        <v>0</v>
      </c>
      <c r="L835" s="185">
        <v>1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147</v>
      </c>
      <c r="D836" s="305">
        <v>5</v>
      </c>
      <c r="E836" s="185">
        <v>134</v>
      </c>
      <c r="F836" s="185">
        <v>2</v>
      </c>
      <c r="G836" s="185">
        <v>6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152</v>
      </c>
      <c r="D837" s="305">
        <v>0</v>
      </c>
      <c r="E837" s="185">
        <v>150</v>
      </c>
      <c r="F837" s="185">
        <v>1</v>
      </c>
      <c r="G837" s="185">
        <v>1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108</v>
      </c>
      <c r="D838" s="305">
        <v>2</v>
      </c>
      <c r="E838" s="185">
        <v>102</v>
      </c>
      <c r="F838" s="185">
        <v>0</v>
      </c>
      <c r="G838" s="185">
        <v>3</v>
      </c>
      <c r="H838" s="185">
        <v>1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142</v>
      </c>
      <c r="D839" s="305">
        <v>1</v>
      </c>
      <c r="E839" s="185">
        <v>134</v>
      </c>
      <c r="F839" s="185">
        <v>2</v>
      </c>
      <c r="G839" s="185">
        <v>3</v>
      </c>
      <c r="H839" s="185">
        <v>2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125</v>
      </c>
      <c r="D840" s="305">
        <v>2</v>
      </c>
      <c r="E840" s="185">
        <v>118</v>
      </c>
      <c r="F840" s="185">
        <v>0</v>
      </c>
      <c r="G840" s="185">
        <v>3</v>
      </c>
      <c r="H840" s="185">
        <v>0</v>
      </c>
      <c r="I840" s="185">
        <v>0</v>
      </c>
      <c r="J840" s="185">
        <v>1</v>
      </c>
      <c r="K840" s="185">
        <v>0</v>
      </c>
      <c r="L840" s="185">
        <v>0</v>
      </c>
      <c r="M840" s="185">
        <v>1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120</v>
      </c>
      <c r="D841" s="305">
        <v>1</v>
      </c>
      <c r="E841" s="185">
        <v>112</v>
      </c>
      <c r="F841" s="185">
        <v>1</v>
      </c>
      <c r="G841" s="185">
        <v>5</v>
      </c>
      <c r="H841" s="185">
        <v>0</v>
      </c>
      <c r="I841" s="185">
        <v>0</v>
      </c>
      <c r="J841" s="185">
        <v>0</v>
      </c>
      <c r="K841" s="185">
        <v>1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89</v>
      </c>
      <c r="D842" s="305">
        <v>2</v>
      </c>
      <c r="E842" s="185">
        <v>81</v>
      </c>
      <c r="F842" s="185">
        <v>2</v>
      </c>
      <c r="G842" s="185">
        <v>4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90</v>
      </c>
      <c r="D843" s="305">
        <v>2</v>
      </c>
      <c r="E843" s="185">
        <v>85</v>
      </c>
      <c r="F843" s="185">
        <v>0</v>
      </c>
      <c r="G843" s="185">
        <v>2</v>
      </c>
      <c r="H843" s="185">
        <v>1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90</v>
      </c>
      <c r="D844" s="305">
        <v>1</v>
      </c>
      <c r="E844" s="185">
        <v>89</v>
      </c>
      <c r="F844" s="185">
        <v>0</v>
      </c>
      <c r="G844" s="185">
        <v>0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74</v>
      </c>
      <c r="D845" s="305">
        <v>3</v>
      </c>
      <c r="E845" s="185">
        <v>64</v>
      </c>
      <c r="F845" s="185">
        <v>0</v>
      </c>
      <c r="G845" s="185">
        <v>6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1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91</v>
      </c>
      <c r="D846" s="305">
        <v>0</v>
      </c>
      <c r="E846" s="185">
        <v>86</v>
      </c>
      <c r="F846" s="185">
        <v>0</v>
      </c>
      <c r="G846" s="185">
        <v>4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1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73</v>
      </c>
      <c r="D847" s="305">
        <v>1</v>
      </c>
      <c r="E847" s="185">
        <v>70</v>
      </c>
      <c r="F847" s="185">
        <v>0</v>
      </c>
      <c r="G847" s="185">
        <v>2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75</v>
      </c>
      <c r="D848" s="305">
        <v>0</v>
      </c>
      <c r="E848" s="185">
        <v>71</v>
      </c>
      <c r="F848" s="185">
        <v>0</v>
      </c>
      <c r="G848" s="185">
        <v>3</v>
      </c>
      <c r="H848" s="185">
        <v>0</v>
      </c>
      <c r="I848" s="185">
        <v>0</v>
      </c>
      <c r="J848" s="185">
        <v>0</v>
      </c>
      <c r="K848" s="185">
        <v>0</v>
      </c>
      <c r="L848" s="185">
        <v>1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50</v>
      </c>
      <c r="D849" s="305">
        <v>1</v>
      </c>
      <c r="E849" s="185">
        <v>43</v>
      </c>
      <c r="F849" s="185">
        <v>0</v>
      </c>
      <c r="G849" s="185">
        <v>5</v>
      </c>
      <c r="H849" s="185">
        <v>1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52</v>
      </c>
      <c r="D850" s="305">
        <v>0</v>
      </c>
      <c r="E850" s="185">
        <v>47</v>
      </c>
      <c r="F850" s="185">
        <v>0</v>
      </c>
      <c r="G850" s="185">
        <v>4</v>
      </c>
      <c r="H850" s="185">
        <v>1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44</v>
      </c>
      <c r="D851" s="305">
        <v>1</v>
      </c>
      <c r="E851" s="185">
        <v>37</v>
      </c>
      <c r="F851" s="185">
        <v>0</v>
      </c>
      <c r="G851" s="185">
        <v>3</v>
      </c>
      <c r="H851" s="185">
        <v>2</v>
      </c>
      <c r="I851" s="185">
        <v>1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41</v>
      </c>
      <c r="D852" s="305">
        <v>1</v>
      </c>
      <c r="E852" s="185">
        <v>33</v>
      </c>
      <c r="F852" s="185">
        <v>0</v>
      </c>
      <c r="G852" s="185">
        <v>2</v>
      </c>
      <c r="H852" s="185">
        <v>1</v>
      </c>
      <c r="I852" s="185">
        <v>0</v>
      </c>
      <c r="J852" s="185">
        <v>0</v>
      </c>
      <c r="K852" s="185">
        <v>1</v>
      </c>
      <c r="L852" s="185">
        <v>3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38</v>
      </c>
      <c r="D853" s="305">
        <v>3</v>
      </c>
      <c r="E853" s="185">
        <v>29</v>
      </c>
      <c r="F853" s="185">
        <v>0</v>
      </c>
      <c r="G853" s="185">
        <v>4</v>
      </c>
      <c r="H853" s="185">
        <v>1</v>
      </c>
      <c r="I853" s="185">
        <v>0</v>
      </c>
      <c r="J853" s="185">
        <v>0</v>
      </c>
      <c r="K853" s="185">
        <v>0</v>
      </c>
      <c r="L853" s="185">
        <v>0</v>
      </c>
      <c r="M853" s="185">
        <v>1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24</v>
      </c>
      <c r="D854" s="305">
        <v>1</v>
      </c>
      <c r="E854" s="185">
        <v>23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27</v>
      </c>
      <c r="D855" s="305">
        <v>1</v>
      </c>
      <c r="E855" s="185">
        <v>25</v>
      </c>
      <c r="F855" s="185">
        <v>0</v>
      </c>
      <c r="G855" s="185">
        <v>1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23</v>
      </c>
      <c r="D856" s="307">
        <v>0</v>
      </c>
      <c r="E856" s="308">
        <v>21</v>
      </c>
      <c r="F856" s="308">
        <v>1</v>
      </c>
      <c r="G856" s="308">
        <v>0</v>
      </c>
      <c r="H856" s="308">
        <v>0</v>
      </c>
      <c r="I856" s="308">
        <v>0</v>
      </c>
      <c r="J856" s="308">
        <v>0</v>
      </c>
      <c r="K856" s="308">
        <v>0</v>
      </c>
      <c r="L856" s="308">
        <v>1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8775</v>
      </c>
      <c r="D857" s="400">
        <v>166</v>
      </c>
      <c r="E857" s="400">
        <v>8150</v>
      </c>
      <c r="F857" s="400">
        <v>42</v>
      </c>
      <c r="G857" s="400">
        <v>323</v>
      </c>
      <c r="H857" s="400">
        <v>27</v>
      </c>
      <c r="I857" s="400">
        <v>7</v>
      </c>
      <c r="J857" s="400">
        <v>10</v>
      </c>
      <c r="K857" s="400">
        <v>8</v>
      </c>
      <c r="L857" s="400">
        <v>27</v>
      </c>
      <c r="M857" s="400">
        <v>13</v>
      </c>
      <c r="N857" s="400">
        <v>1</v>
      </c>
      <c r="O857" s="401">
        <v>1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10130</v>
      </c>
      <c r="D858" s="405">
        <v>184</v>
      </c>
      <c r="E858" s="405">
        <v>9428</v>
      </c>
      <c r="F858" s="405">
        <v>48</v>
      </c>
      <c r="G858" s="405">
        <v>362</v>
      </c>
      <c r="H858" s="405">
        <v>31</v>
      </c>
      <c r="I858" s="405">
        <v>7</v>
      </c>
      <c r="J858" s="405">
        <v>11</v>
      </c>
      <c r="K858" s="405">
        <v>9</v>
      </c>
      <c r="L858" s="405">
        <v>29</v>
      </c>
      <c r="M858" s="405">
        <v>19</v>
      </c>
      <c r="N858" s="405">
        <v>1</v>
      </c>
      <c r="O858" s="406">
        <v>1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10429</v>
      </c>
      <c r="D859" s="410">
        <v>192</v>
      </c>
      <c r="E859" s="410">
        <v>9686</v>
      </c>
      <c r="F859" s="410">
        <v>49</v>
      </c>
      <c r="G859" s="410">
        <v>381</v>
      </c>
      <c r="H859" s="410">
        <v>37</v>
      </c>
      <c r="I859" s="410">
        <v>8</v>
      </c>
      <c r="J859" s="410">
        <v>11</v>
      </c>
      <c r="K859" s="410">
        <v>10</v>
      </c>
      <c r="L859" s="410">
        <v>33</v>
      </c>
      <c r="M859" s="410">
        <v>20</v>
      </c>
      <c r="N859" s="410">
        <v>1</v>
      </c>
      <c r="O859" s="411">
        <v>1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11036</v>
      </c>
      <c r="D860" s="415">
        <v>195</v>
      </c>
      <c r="E860" s="415">
        <v>10224</v>
      </c>
      <c r="F860" s="415">
        <v>49</v>
      </c>
      <c r="G860" s="415">
        <v>425</v>
      </c>
      <c r="H860" s="415">
        <v>41</v>
      </c>
      <c r="I860" s="415">
        <v>9</v>
      </c>
      <c r="J860" s="415">
        <v>11</v>
      </c>
      <c r="K860" s="415">
        <v>13</v>
      </c>
      <c r="L860" s="415">
        <v>39</v>
      </c>
      <c r="M860" s="415">
        <v>28</v>
      </c>
      <c r="N860" s="415">
        <v>1</v>
      </c>
      <c r="O860" s="416">
        <v>1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21</v>
      </c>
      <c r="D863" s="87">
        <v>0.2</v>
      </c>
      <c r="E863" s="88">
        <v>16.399999999999999</v>
      </c>
      <c r="F863" s="88">
        <v>0</v>
      </c>
      <c r="G863" s="88">
        <v>2.4</v>
      </c>
      <c r="H863" s="88">
        <v>0.6</v>
      </c>
      <c r="I863" s="88">
        <v>0</v>
      </c>
      <c r="J863" s="88">
        <v>0</v>
      </c>
      <c r="K863" s="88">
        <v>0</v>
      </c>
      <c r="L863" s="88">
        <v>0.8</v>
      </c>
      <c r="M863" s="88">
        <v>0.6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19.999999999999996</v>
      </c>
      <c r="D864" s="90">
        <v>0.2</v>
      </c>
      <c r="E864" s="90">
        <v>14.6</v>
      </c>
      <c r="F864" s="90">
        <v>0</v>
      </c>
      <c r="G864" s="90">
        <v>2.6</v>
      </c>
      <c r="H864" s="90">
        <v>0.2</v>
      </c>
      <c r="I864" s="90">
        <v>0</v>
      </c>
      <c r="J864" s="90">
        <v>0</v>
      </c>
      <c r="K864" s="90">
        <v>0</v>
      </c>
      <c r="L864" s="90">
        <v>1.2</v>
      </c>
      <c r="M864" s="90">
        <v>1.2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13.6</v>
      </c>
      <c r="D865" s="90">
        <v>0.2</v>
      </c>
      <c r="E865" s="90">
        <v>9.6</v>
      </c>
      <c r="F865" s="90">
        <v>0</v>
      </c>
      <c r="G865" s="90">
        <v>2</v>
      </c>
      <c r="H865" s="90">
        <v>0</v>
      </c>
      <c r="I865" s="90">
        <v>0</v>
      </c>
      <c r="J865" s="90">
        <v>0</v>
      </c>
      <c r="K865" s="90">
        <v>0.4</v>
      </c>
      <c r="L865" s="90">
        <v>0.4</v>
      </c>
      <c r="M865" s="90">
        <v>1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16.199999999999996</v>
      </c>
      <c r="D866" s="90">
        <v>0</v>
      </c>
      <c r="E866" s="90">
        <v>12.6</v>
      </c>
      <c r="F866" s="90">
        <v>0</v>
      </c>
      <c r="G866" s="90">
        <v>2.8</v>
      </c>
      <c r="H866" s="90">
        <v>0.2</v>
      </c>
      <c r="I866" s="90">
        <v>0</v>
      </c>
      <c r="J866" s="90">
        <v>0</v>
      </c>
      <c r="K866" s="90">
        <v>0</v>
      </c>
      <c r="L866" s="90">
        <v>0.2</v>
      </c>
      <c r="M866" s="90">
        <v>0.4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15.8</v>
      </c>
      <c r="D867" s="90">
        <v>0</v>
      </c>
      <c r="E867" s="90">
        <v>10.4</v>
      </c>
      <c r="F867" s="90">
        <v>0</v>
      </c>
      <c r="G867" s="90">
        <v>2.4</v>
      </c>
      <c r="H867" s="90">
        <v>0.8</v>
      </c>
      <c r="I867" s="90">
        <v>0</v>
      </c>
      <c r="J867" s="90">
        <v>0</v>
      </c>
      <c r="K867" s="90">
        <v>0.2</v>
      </c>
      <c r="L867" s="90">
        <v>1.2</v>
      </c>
      <c r="M867" s="90">
        <v>0.8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14.2</v>
      </c>
      <c r="D868" s="90">
        <v>0</v>
      </c>
      <c r="E868" s="90">
        <v>8.6</v>
      </c>
      <c r="F868" s="90">
        <v>0</v>
      </c>
      <c r="G868" s="90">
        <v>1.8</v>
      </c>
      <c r="H868" s="90">
        <v>0.6</v>
      </c>
      <c r="I868" s="90">
        <v>0.2</v>
      </c>
      <c r="J868" s="90">
        <v>0</v>
      </c>
      <c r="K868" s="90">
        <v>0.8</v>
      </c>
      <c r="L868" s="90">
        <v>1.2</v>
      </c>
      <c r="M868" s="90">
        <v>1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12.399999999999999</v>
      </c>
      <c r="D869" s="90">
        <v>0</v>
      </c>
      <c r="E869" s="90">
        <v>9.1999999999999993</v>
      </c>
      <c r="F869" s="90">
        <v>0</v>
      </c>
      <c r="G869" s="90">
        <v>1.6</v>
      </c>
      <c r="H869" s="90">
        <v>0.6</v>
      </c>
      <c r="I869" s="90">
        <v>0</v>
      </c>
      <c r="J869" s="90">
        <v>0</v>
      </c>
      <c r="K869" s="90">
        <v>0.4</v>
      </c>
      <c r="L869" s="90">
        <v>0.2</v>
      </c>
      <c r="M869" s="90">
        <v>0.4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11.4</v>
      </c>
      <c r="D870" s="90">
        <v>0</v>
      </c>
      <c r="E870" s="90">
        <v>7.2</v>
      </c>
      <c r="F870" s="90">
        <v>0</v>
      </c>
      <c r="G870" s="90">
        <v>1.8</v>
      </c>
      <c r="H870" s="90">
        <v>0</v>
      </c>
      <c r="I870" s="90">
        <v>0</v>
      </c>
      <c r="J870" s="90">
        <v>0.4</v>
      </c>
      <c r="K870" s="90">
        <v>0.6</v>
      </c>
      <c r="L870" s="90">
        <v>0.8</v>
      </c>
      <c r="M870" s="90">
        <v>0.6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11.599999999999998</v>
      </c>
      <c r="D871" s="90">
        <v>0</v>
      </c>
      <c r="E871" s="90">
        <v>7.6</v>
      </c>
      <c r="F871" s="90">
        <v>0</v>
      </c>
      <c r="G871" s="90">
        <v>2.6</v>
      </c>
      <c r="H871" s="90">
        <v>0.2</v>
      </c>
      <c r="I871" s="90">
        <v>0</v>
      </c>
      <c r="J871" s="90">
        <v>0</v>
      </c>
      <c r="K871" s="90">
        <v>0.2</v>
      </c>
      <c r="L871" s="90">
        <v>0.2</v>
      </c>
      <c r="M871" s="90">
        <v>0.8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10.8</v>
      </c>
      <c r="D872" s="90">
        <v>0.2</v>
      </c>
      <c r="E872" s="90">
        <v>5.8</v>
      </c>
      <c r="F872" s="90">
        <v>0</v>
      </c>
      <c r="G872" s="90">
        <v>2.8</v>
      </c>
      <c r="H872" s="90">
        <v>0</v>
      </c>
      <c r="I872" s="90">
        <v>0</v>
      </c>
      <c r="J872" s="90">
        <v>0</v>
      </c>
      <c r="K872" s="90">
        <v>0.2</v>
      </c>
      <c r="L872" s="90">
        <v>0.8</v>
      </c>
      <c r="M872" s="90">
        <v>1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7.2</v>
      </c>
      <c r="D873" s="90">
        <v>0</v>
      </c>
      <c r="E873" s="90">
        <v>5.6</v>
      </c>
      <c r="F873" s="90">
        <v>0</v>
      </c>
      <c r="G873" s="90">
        <v>1.4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0.2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10.199999999999999</v>
      </c>
      <c r="D874" s="90">
        <v>0</v>
      </c>
      <c r="E874" s="90">
        <v>5</v>
      </c>
      <c r="F874" s="90">
        <v>0</v>
      </c>
      <c r="G874" s="90">
        <v>3.8</v>
      </c>
      <c r="H874" s="90">
        <v>0.2</v>
      </c>
      <c r="I874" s="90">
        <v>0</v>
      </c>
      <c r="J874" s="90">
        <v>0</v>
      </c>
      <c r="K874" s="90">
        <v>0.2</v>
      </c>
      <c r="L874" s="90">
        <v>0.2</v>
      </c>
      <c r="M874" s="90">
        <v>0.8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9.4</v>
      </c>
      <c r="D875" s="90">
        <v>0.4</v>
      </c>
      <c r="E875" s="90">
        <v>6</v>
      </c>
      <c r="F875" s="90">
        <v>0.2</v>
      </c>
      <c r="G875" s="90">
        <v>2</v>
      </c>
      <c r="H875" s="90">
        <v>0</v>
      </c>
      <c r="I875" s="90">
        <v>0</v>
      </c>
      <c r="J875" s="90">
        <v>0</v>
      </c>
      <c r="K875" s="90">
        <v>0.2</v>
      </c>
      <c r="L875" s="90">
        <v>0.2</v>
      </c>
      <c r="M875" s="90">
        <v>0.4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10.8</v>
      </c>
      <c r="D876" s="90">
        <v>0.2</v>
      </c>
      <c r="E876" s="90">
        <v>6.4</v>
      </c>
      <c r="F876" s="90">
        <v>0</v>
      </c>
      <c r="G876" s="90">
        <v>1.2</v>
      </c>
      <c r="H876" s="90">
        <v>1.2</v>
      </c>
      <c r="I876" s="90">
        <v>0</v>
      </c>
      <c r="J876" s="90">
        <v>0</v>
      </c>
      <c r="K876" s="90">
        <v>0</v>
      </c>
      <c r="L876" s="90">
        <v>1</v>
      </c>
      <c r="M876" s="90">
        <v>0.8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11.8</v>
      </c>
      <c r="D877" s="90">
        <v>0</v>
      </c>
      <c r="E877" s="90">
        <v>5.8</v>
      </c>
      <c r="F877" s="90">
        <v>0</v>
      </c>
      <c r="G877" s="90">
        <v>3.4</v>
      </c>
      <c r="H877" s="90">
        <v>0.8</v>
      </c>
      <c r="I877" s="90">
        <v>0</v>
      </c>
      <c r="J877" s="90">
        <v>0</v>
      </c>
      <c r="K877" s="90">
        <v>0.4</v>
      </c>
      <c r="L877" s="90">
        <v>0.8</v>
      </c>
      <c r="M877" s="90">
        <v>0.6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13.6</v>
      </c>
      <c r="D878" s="90">
        <v>0.6</v>
      </c>
      <c r="E878" s="90">
        <v>8.8000000000000007</v>
      </c>
      <c r="F878" s="90">
        <v>0.2</v>
      </c>
      <c r="G878" s="90">
        <v>2.2000000000000002</v>
      </c>
      <c r="H878" s="90">
        <v>1</v>
      </c>
      <c r="I878" s="90">
        <v>0</v>
      </c>
      <c r="J878" s="90">
        <v>0</v>
      </c>
      <c r="K878" s="90">
        <v>0</v>
      </c>
      <c r="L878" s="90">
        <v>0.2</v>
      </c>
      <c r="M878" s="90">
        <v>0.6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9.8000000000000007</v>
      </c>
      <c r="D879" s="90">
        <v>0.4</v>
      </c>
      <c r="E879" s="90">
        <v>7</v>
      </c>
      <c r="F879" s="90">
        <v>0</v>
      </c>
      <c r="G879" s="90">
        <v>1.2</v>
      </c>
      <c r="H879" s="90">
        <v>0.4</v>
      </c>
      <c r="I879" s="90">
        <v>0</v>
      </c>
      <c r="J879" s="90">
        <v>0</v>
      </c>
      <c r="K879" s="90">
        <v>0</v>
      </c>
      <c r="L879" s="90">
        <v>0.4</v>
      </c>
      <c r="M879" s="90">
        <v>0.4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15.6</v>
      </c>
      <c r="D880" s="90">
        <v>0.2</v>
      </c>
      <c r="E880" s="90">
        <v>8.4</v>
      </c>
      <c r="F880" s="90">
        <v>0</v>
      </c>
      <c r="G880" s="90">
        <v>4.2</v>
      </c>
      <c r="H880" s="90">
        <v>0.2</v>
      </c>
      <c r="I880" s="90">
        <v>0</v>
      </c>
      <c r="J880" s="90">
        <v>0</v>
      </c>
      <c r="K880" s="90">
        <v>0.4</v>
      </c>
      <c r="L880" s="90">
        <v>0.2</v>
      </c>
      <c r="M880" s="90">
        <v>2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23.799999999999997</v>
      </c>
      <c r="D881" s="90">
        <v>1.2</v>
      </c>
      <c r="E881" s="90">
        <v>16.8</v>
      </c>
      <c r="F881" s="90">
        <v>0</v>
      </c>
      <c r="G881" s="90">
        <v>4.4000000000000004</v>
      </c>
      <c r="H881" s="90">
        <v>0.6</v>
      </c>
      <c r="I881" s="90">
        <v>0</v>
      </c>
      <c r="J881" s="90">
        <v>0</v>
      </c>
      <c r="K881" s="90">
        <v>0.2</v>
      </c>
      <c r="L881" s="90">
        <v>0.2</v>
      </c>
      <c r="M881" s="90">
        <v>0.4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26.399999999999995</v>
      </c>
      <c r="D882" s="90">
        <v>0.2</v>
      </c>
      <c r="E882" s="90">
        <v>13.8</v>
      </c>
      <c r="F882" s="90">
        <v>0</v>
      </c>
      <c r="G882" s="90">
        <v>8.4</v>
      </c>
      <c r="H882" s="90">
        <v>1.2</v>
      </c>
      <c r="I882" s="90">
        <v>0.2</v>
      </c>
      <c r="J882" s="90">
        <v>0</v>
      </c>
      <c r="K882" s="90">
        <v>0.2</v>
      </c>
      <c r="L882" s="90">
        <v>1</v>
      </c>
      <c r="M882" s="90">
        <v>1.4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26.8</v>
      </c>
      <c r="D883" s="90">
        <v>0.6</v>
      </c>
      <c r="E883" s="90">
        <v>15.8</v>
      </c>
      <c r="F883" s="90">
        <v>0</v>
      </c>
      <c r="G883" s="90">
        <v>5.8</v>
      </c>
      <c r="H883" s="90">
        <v>1.2</v>
      </c>
      <c r="I883" s="90">
        <v>0.2</v>
      </c>
      <c r="J883" s="90">
        <v>0</v>
      </c>
      <c r="K883" s="90">
        <v>0.8</v>
      </c>
      <c r="L883" s="90">
        <v>1</v>
      </c>
      <c r="M883" s="90">
        <v>1.4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39.199999999999996</v>
      </c>
      <c r="D884" s="90">
        <v>1</v>
      </c>
      <c r="E884" s="90">
        <v>23.8</v>
      </c>
      <c r="F884" s="90">
        <v>0</v>
      </c>
      <c r="G884" s="90">
        <v>6</v>
      </c>
      <c r="H884" s="90">
        <v>3</v>
      </c>
      <c r="I884" s="90">
        <v>0</v>
      </c>
      <c r="J884" s="90">
        <v>0.4</v>
      </c>
      <c r="K884" s="90">
        <v>0.4</v>
      </c>
      <c r="L884" s="90">
        <v>1.6</v>
      </c>
      <c r="M884" s="90">
        <v>3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51.2</v>
      </c>
      <c r="D885" s="90">
        <v>2.4</v>
      </c>
      <c r="E885" s="90">
        <v>38.200000000000003</v>
      </c>
      <c r="F885" s="90">
        <v>0</v>
      </c>
      <c r="G885" s="90">
        <v>7.2</v>
      </c>
      <c r="H885" s="90">
        <v>0.8</v>
      </c>
      <c r="I885" s="90">
        <v>0.4</v>
      </c>
      <c r="J885" s="90">
        <v>0</v>
      </c>
      <c r="K885" s="90">
        <v>0.2</v>
      </c>
      <c r="L885" s="90">
        <v>0.4</v>
      </c>
      <c r="M885" s="90">
        <v>1.6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67.2</v>
      </c>
      <c r="D886" s="90">
        <v>3</v>
      </c>
      <c r="E886" s="90">
        <v>46.4</v>
      </c>
      <c r="F886" s="90">
        <v>0.2</v>
      </c>
      <c r="G886" s="90">
        <v>11.2</v>
      </c>
      <c r="H886" s="90">
        <v>2.2000000000000002</v>
      </c>
      <c r="I886" s="90">
        <v>0.2</v>
      </c>
      <c r="J886" s="90">
        <v>0.4</v>
      </c>
      <c r="K886" s="90">
        <v>0.2</v>
      </c>
      <c r="L886" s="90">
        <v>1.8</v>
      </c>
      <c r="M886" s="90">
        <v>1.6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66.2</v>
      </c>
      <c r="D887" s="120">
        <v>1.6</v>
      </c>
      <c r="E887" s="90">
        <v>50.4</v>
      </c>
      <c r="F887" s="90">
        <v>0.2</v>
      </c>
      <c r="G887" s="90">
        <v>8.4</v>
      </c>
      <c r="H887" s="90">
        <v>2.4</v>
      </c>
      <c r="I887" s="90">
        <v>0.2</v>
      </c>
      <c r="J887" s="90">
        <v>0</v>
      </c>
      <c r="K887" s="90">
        <v>0</v>
      </c>
      <c r="L887" s="90">
        <v>1.6</v>
      </c>
      <c r="M887" s="90">
        <v>1.4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114.60000000000001</v>
      </c>
      <c r="D888" s="90">
        <v>2.4</v>
      </c>
      <c r="E888" s="90">
        <v>91</v>
      </c>
      <c r="F888" s="90">
        <v>0.4</v>
      </c>
      <c r="G888" s="90">
        <v>14.2</v>
      </c>
      <c r="H888" s="90">
        <v>1.8</v>
      </c>
      <c r="I888" s="90">
        <v>0.8</v>
      </c>
      <c r="J888" s="90">
        <v>0</v>
      </c>
      <c r="K888" s="90">
        <v>1</v>
      </c>
      <c r="L888" s="90">
        <v>1.2</v>
      </c>
      <c r="M888" s="90">
        <v>1.8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143.60000000000002</v>
      </c>
      <c r="D889" s="90">
        <v>3.2</v>
      </c>
      <c r="E889" s="90">
        <v>113.8</v>
      </c>
      <c r="F889" s="90">
        <v>0.2</v>
      </c>
      <c r="G889" s="90">
        <v>20.6</v>
      </c>
      <c r="H889" s="90">
        <v>1.8</v>
      </c>
      <c r="I889" s="90">
        <v>1.6</v>
      </c>
      <c r="J889" s="90">
        <v>0</v>
      </c>
      <c r="K889" s="90">
        <v>0</v>
      </c>
      <c r="L889" s="90">
        <v>0.6</v>
      </c>
      <c r="M889" s="90">
        <v>1.8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196.39999999999998</v>
      </c>
      <c r="D890" s="90">
        <v>6</v>
      </c>
      <c r="E890" s="90">
        <v>158.6</v>
      </c>
      <c r="F890" s="90">
        <v>1</v>
      </c>
      <c r="G890" s="90">
        <v>23.6</v>
      </c>
      <c r="H890" s="90">
        <v>2.4</v>
      </c>
      <c r="I890" s="90">
        <v>1.4</v>
      </c>
      <c r="J890" s="90">
        <v>0.2</v>
      </c>
      <c r="K890" s="90">
        <v>0.4</v>
      </c>
      <c r="L890" s="90">
        <v>1.2</v>
      </c>
      <c r="M890" s="90">
        <v>1.6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244.39999999999998</v>
      </c>
      <c r="D891" s="90">
        <v>6</v>
      </c>
      <c r="E891" s="90">
        <v>208</v>
      </c>
      <c r="F891" s="90">
        <v>0.8</v>
      </c>
      <c r="G891" s="90">
        <v>21.8</v>
      </c>
      <c r="H891" s="90">
        <v>2</v>
      </c>
      <c r="I891" s="90">
        <v>2.2000000000000002</v>
      </c>
      <c r="J891" s="90">
        <v>0.6</v>
      </c>
      <c r="K891" s="90">
        <v>0.2</v>
      </c>
      <c r="L891" s="90">
        <v>1.2</v>
      </c>
      <c r="M891" s="90">
        <v>1.6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251.39999999999998</v>
      </c>
      <c r="D892" s="90">
        <v>9.4</v>
      </c>
      <c r="E892" s="90">
        <v>210.4</v>
      </c>
      <c r="F892" s="90">
        <v>3.2</v>
      </c>
      <c r="G892" s="90">
        <v>21.4</v>
      </c>
      <c r="H892" s="90">
        <v>1.6</v>
      </c>
      <c r="I892" s="90">
        <v>2</v>
      </c>
      <c r="J892" s="90">
        <v>0.2</v>
      </c>
      <c r="K892" s="90">
        <v>0.4</v>
      </c>
      <c r="L892" s="90">
        <v>1.2</v>
      </c>
      <c r="M892" s="90">
        <v>1.4</v>
      </c>
      <c r="N892" s="90">
        <v>0.2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235.40000000000003</v>
      </c>
      <c r="D893" s="90">
        <v>8.4</v>
      </c>
      <c r="E893" s="90">
        <v>202.2</v>
      </c>
      <c r="F893" s="90">
        <v>2.8</v>
      </c>
      <c r="G893" s="90">
        <v>14.8</v>
      </c>
      <c r="H893" s="90">
        <v>1.8</v>
      </c>
      <c r="I893" s="90">
        <v>2.8</v>
      </c>
      <c r="J893" s="90">
        <v>0.8</v>
      </c>
      <c r="K893" s="90">
        <v>0</v>
      </c>
      <c r="L893" s="90">
        <v>1.2</v>
      </c>
      <c r="M893" s="90">
        <v>0.6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191</v>
      </c>
      <c r="D894" s="90">
        <v>8</v>
      </c>
      <c r="E894" s="90">
        <v>158.19999999999999</v>
      </c>
      <c r="F894" s="90">
        <v>4.4000000000000004</v>
      </c>
      <c r="G894" s="90">
        <v>14.8</v>
      </c>
      <c r="H894" s="90">
        <v>2.4</v>
      </c>
      <c r="I894" s="90">
        <v>1.2</v>
      </c>
      <c r="J894" s="90">
        <v>1</v>
      </c>
      <c r="K894" s="90">
        <v>0</v>
      </c>
      <c r="L894" s="90">
        <v>0.2</v>
      </c>
      <c r="M894" s="90">
        <v>0.8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157.99999999999997</v>
      </c>
      <c r="D895" s="90">
        <v>7.6</v>
      </c>
      <c r="E895" s="90">
        <v>135.80000000000001</v>
      </c>
      <c r="F895" s="90">
        <v>1.4</v>
      </c>
      <c r="G895" s="90">
        <v>8.6</v>
      </c>
      <c r="H895" s="90">
        <v>1</v>
      </c>
      <c r="I895" s="90">
        <v>1.2</v>
      </c>
      <c r="J895" s="90">
        <v>1</v>
      </c>
      <c r="K895" s="90">
        <v>0.6</v>
      </c>
      <c r="L895" s="90">
        <v>0.2</v>
      </c>
      <c r="M895" s="90">
        <v>0.2</v>
      </c>
      <c r="N895" s="90">
        <v>0.4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177.60000000000002</v>
      </c>
      <c r="D896" s="90">
        <v>11</v>
      </c>
      <c r="E896" s="90">
        <v>144.4</v>
      </c>
      <c r="F896" s="90">
        <v>3.4</v>
      </c>
      <c r="G896" s="90">
        <v>9.8000000000000007</v>
      </c>
      <c r="H896" s="90">
        <v>3</v>
      </c>
      <c r="I896" s="90">
        <v>2.2000000000000002</v>
      </c>
      <c r="J896" s="90">
        <v>1.4</v>
      </c>
      <c r="K896" s="90">
        <v>0.6</v>
      </c>
      <c r="L896" s="90">
        <v>0</v>
      </c>
      <c r="M896" s="90">
        <v>1</v>
      </c>
      <c r="N896" s="90">
        <v>0.4</v>
      </c>
      <c r="O896" s="91">
        <v>0.4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206.19999999999996</v>
      </c>
      <c r="D897" s="90">
        <v>8.1999999999999993</v>
      </c>
      <c r="E897" s="90">
        <v>170.6</v>
      </c>
      <c r="F897" s="90">
        <v>4</v>
      </c>
      <c r="G897" s="90">
        <v>14.4</v>
      </c>
      <c r="H897" s="90">
        <v>3.4</v>
      </c>
      <c r="I897" s="90">
        <v>2.2000000000000002</v>
      </c>
      <c r="J897" s="90">
        <v>1.6</v>
      </c>
      <c r="K897" s="90">
        <v>0.6</v>
      </c>
      <c r="L897" s="90">
        <v>0.4</v>
      </c>
      <c r="M897" s="90">
        <v>0.6</v>
      </c>
      <c r="N897" s="90">
        <v>0</v>
      </c>
      <c r="O897" s="91">
        <v>0.2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211.39999999999995</v>
      </c>
      <c r="D898" s="90">
        <v>14</v>
      </c>
      <c r="E898" s="90">
        <v>167</v>
      </c>
      <c r="F898" s="90">
        <v>3</v>
      </c>
      <c r="G898" s="90">
        <v>19.399999999999999</v>
      </c>
      <c r="H898" s="90">
        <v>2.2000000000000002</v>
      </c>
      <c r="I898" s="90">
        <v>1.6</v>
      </c>
      <c r="J898" s="90">
        <v>1.6</v>
      </c>
      <c r="K898" s="90">
        <v>0.6</v>
      </c>
      <c r="L898" s="90">
        <v>0.6</v>
      </c>
      <c r="M898" s="90">
        <v>1.2</v>
      </c>
      <c r="N898" s="90">
        <v>0</v>
      </c>
      <c r="O898" s="91">
        <v>0.2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193.20000000000002</v>
      </c>
      <c r="D899" s="90">
        <v>9.1999999999999993</v>
      </c>
      <c r="E899" s="90">
        <v>158</v>
      </c>
      <c r="F899" s="90">
        <v>2</v>
      </c>
      <c r="G899" s="90">
        <v>16</v>
      </c>
      <c r="H899" s="90">
        <v>2.4</v>
      </c>
      <c r="I899" s="90">
        <v>1</v>
      </c>
      <c r="J899" s="90">
        <v>1.4</v>
      </c>
      <c r="K899" s="90">
        <v>0.4</v>
      </c>
      <c r="L899" s="90">
        <v>0.8</v>
      </c>
      <c r="M899" s="90">
        <v>1.8</v>
      </c>
      <c r="N899" s="90">
        <v>0</v>
      </c>
      <c r="O899" s="91">
        <v>0.2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221.20000000000002</v>
      </c>
      <c r="D900" s="90">
        <v>7.8</v>
      </c>
      <c r="E900" s="90">
        <v>184.6</v>
      </c>
      <c r="F900" s="90">
        <v>2.4</v>
      </c>
      <c r="G900" s="90">
        <v>18.399999999999999</v>
      </c>
      <c r="H900" s="90">
        <v>2.6</v>
      </c>
      <c r="I900" s="90">
        <v>1</v>
      </c>
      <c r="J900" s="90">
        <v>0.8</v>
      </c>
      <c r="K900" s="90">
        <v>1.6</v>
      </c>
      <c r="L900" s="90">
        <v>0.2</v>
      </c>
      <c r="M900" s="90">
        <v>1.8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223.60000000000002</v>
      </c>
      <c r="D901" s="90">
        <v>7.2</v>
      </c>
      <c r="E901" s="90">
        <v>183.2</v>
      </c>
      <c r="F901" s="90">
        <v>1.8</v>
      </c>
      <c r="G901" s="90">
        <v>22.8</v>
      </c>
      <c r="H901" s="90">
        <v>2.4</v>
      </c>
      <c r="I901" s="90">
        <v>2.6</v>
      </c>
      <c r="J901" s="90">
        <v>0.4</v>
      </c>
      <c r="K901" s="90">
        <v>0.8</v>
      </c>
      <c r="L901" s="90">
        <v>0.8</v>
      </c>
      <c r="M901" s="90">
        <v>1.6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216</v>
      </c>
      <c r="D902" s="90">
        <v>6.4</v>
      </c>
      <c r="E902" s="90">
        <v>176.8</v>
      </c>
      <c r="F902" s="90">
        <v>1.8</v>
      </c>
      <c r="G902" s="90">
        <v>22.4</v>
      </c>
      <c r="H902" s="90">
        <v>2.2000000000000002</v>
      </c>
      <c r="I902" s="90">
        <v>1.6</v>
      </c>
      <c r="J902" s="90">
        <v>1.8</v>
      </c>
      <c r="K902" s="90">
        <v>0.2</v>
      </c>
      <c r="L902" s="90">
        <v>1.6</v>
      </c>
      <c r="M902" s="90">
        <v>1</v>
      </c>
      <c r="N902" s="90">
        <v>0.2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218.79999999999993</v>
      </c>
      <c r="D903" s="90">
        <v>3.4</v>
      </c>
      <c r="E903" s="90">
        <v>185.6</v>
      </c>
      <c r="F903" s="90">
        <v>1.6</v>
      </c>
      <c r="G903" s="90">
        <v>22.2</v>
      </c>
      <c r="H903" s="90">
        <v>2.2000000000000002</v>
      </c>
      <c r="I903" s="90">
        <v>0.8</v>
      </c>
      <c r="J903" s="90">
        <v>0.6</v>
      </c>
      <c r="K903" s="90">
        <v>0.2</v>
      </c>
      <c r="L903" s="90">
        <v>0.6</v>
      </c>
      <c r="M903" s="90">
        <v>1.2</v>
      </c>
      <c r="N903" s="90">
        <v>0.2</v>
      </c>
      <c r="O903" s="91">
        <v>0.2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226.79999999999995</v>
      </c>
      <c r="D904" s="90">
        <v>4.4000000000000004</v>
      </c>
      <c r="E904" s="90">
        <v>191.6</v>
      </c>
      <c r="F904" s="90">
        <v>2.6</v>
      </c>
      <c r="G904" s="90">
        <v>23.2</v>
      </c>
      <c r="H904" s="90">
        <v>1.2</v>
      </c>
      <c r="I904" s="90">
        <v>0.8</v>
      </c>
      <c r="J904" s="90">
        <v>0.4</v>
      </c>
      <c r="K904" s="90">
        <v>0</v>
      </c>
      <c r="L904" s="90">
        <v>1</v>
      </c>
      <c r="M904" s="90">
        <v>1.2</v>
      </c>
      <c r="N904" s="90">
        <v>0.2</v>
      </c>
      <c r="O904" s="91">
        <v>0.2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209.99999999999997</v>
      </c>
      <c r="D905" s="90">
        <v>3.2</v>
      </c>
      <c r="E905" s="90">
        <v>176.4</v>
      </c>
      <c r="F905" s="90">
        <v>1.2</v>
      </c>
      <c r="G905" s="90">
        <v>23.4</v>
      </c>
      <c r="H905" s="90">
        <v>2.8</v>
      </c>
      <c r="I905" s="90">
        <v>0.6</v>
      </c>
      <c r="J905" s="90">
        <v>0.4</v>
      </c>
      <c r="K905" s="90">
        <v>0.2</v>
      </c>
      <c r="L905" s="90">
        <v>0.6</v>
      </c>
      <c r="M905" s="90">
        <v>1.2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205.60000000000005</v>
      </c>
      <c r="D906" s="90">
        <v>4.8</v>
      </c>
      <c r="E906" s="90">
        <v>170.8</v>
      </c>
      <c r="F906" s="90">
        <v>1.4</v>
      </c>
      <c r="G906" s="90">
        <v>22.4</v>
      </c>
      <c r="H906" s="90">
        <v>1.8</v>
      </c>
      <c r="I906" s="90">
        <v>0.8</v>
      </c>
      <c r="J906" s="90">
        <v>0.4</v>
      </c>
      <c r="K906" s="90">
        <v>0.6</v>
      </c>
      <c r="L906" s="90">
        <v>1.4</v>
      </c>
      <c r="M906" s="90">
        <v>1.2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206.8</v>
      </c>
      <c r="D907" s="90">
        <v>3.2</v>
      </c>
      <c r="E907" s="90">
        <v>175.2</v>
      </c>
      <c r="F907" s="90">
        <v>0.2</v>
      </c>
      <c r="G907" s="90">
        <v>22.4</v>
      </c>
      <c r="H907" s="90">
        <v>1.4</v>
      </c>
      <c r="I907" s="90">
        <v>1</v>
      </c>
      <c r="J907" s="90">
        <v>0.4</v>
      </c>
      <c r="K907" s="90">
        <v>0.8</v>
      </c>
      <c r="L907" s="90">
        <v>0.8</v>
      </c>
      <c r="M907" s="90">
        <v>1.4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211.99999999999997</v>
      </c>
      <c r="D908" s="90">
        <v>2.8</v>
      </c>
      <c r="E908" s="90">
        <v>180.8</v>
      </c>
      <c r="F908" s="90">
        <v>0.4</v>
      </c>
      <c r="G908" s="90">
        <v>21</v>
      </c>
      <c r="H908" s="90">
        <v>2.6</v>
      </c>
      <c r="I908" s="90">
        <v>1</v>
      </c>
      <c r="J908" s="90">
        <v>0.2</v>
      </c>
      <c r="K908" s="90">
        <v>0.6</v>
      </c>
      <c r="L908" s="90">
        <v>1.2</v>
      </c>
      <c r="M908" s="90">
        <v>1.2</v>
      </c>
      <c r="N908" s="90">
        <v>0.2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211.2</v>
      </c>
      <c r="D909" s="90">
        <v>2.6</v>
      </c>
      <c r="E909" s="90">
        <v>176.6</v>
      </c>
      <c r="F909" s="90">
        <v>0.4</v>
      </c>
      <c r="G909" s="90">
        <v>22.8</v>
      </c>
      <c r="H909" s="90">
        <v>2.4</v>
      </c>
      <c r="I909" s="90">
        <v>1.2</v>
      </c>
      <c r="J909" s="90">
        <v>1</v>
      </c>
      <c r="K909" s="90">
        <v>0.4</v>
      </c>
      <c r="L909" s="90">
        <v>2.2000000000000002</v>
      </c>
      <c r="M909" s="90">
        <v>1.6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210.79999999999998</v>
      </c>
      <c r="D910" s="90">
        <v>3.2</v>
      </c>
      <c r="E910" s="90">
        <v>179.2</v>
      </c>
      <c r="F910" s="90">
        <v>0.6</v>
      </c>
      <c r="G910" s="90">
        <v>22.4</v>
      </c>
      <c r="H910" s="90">
        <v>1.4</v>
      </c>
      <c r="I910" s="90">
        <v>1</v>
      </c>
      <c r="J910" s="90">
        <v>0.4</v>
      </c>
      <c r="K910" s="90">
        <v>0.2</v>
      </c>
      <c r="L910" s="90">
        <v>1.4</v>
      </c>
      <c r="M910" s="90">
        <v>0.8</v>
      </c>
      <c r="N910" s="90">
        <v>0</v>
      </c>
      <c r="O910" s="91">
        <v>0.2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204.39999999999998</v>
      </c>
      <c r="D911" s="120">
        <v>1.2</v>
      </c>
      <c r="E911" s="90">
        <v>174.4</v>
      </c>
      <c r="F911" s="90">
        <v>0.4</v>
      </c>
      <c r="G911" s="90">
        <v>22.6</v>
      </c>
      <c r="H911" s="90">
        <v>1.2</v>
      </c>
      <c r="I911" s="90">
        <v>0.2</v>
      </c>
      <c r="J911" s="90">
        <v>0.4</v>
      </c>
      <c r="K911" s="90">
        <v>0.8</v>
      </c>
      <c r="L911" s="90">
        <v>1.6</v>
      </c>
      <c r="M911" s="90">
        <v>1.4</v>
      </c>
      <c r="N911" s="90">
        <v>0.2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205</v>
      </c>
      <c r="D912" s="90">
        <v>1.6</v>
      </c>
      <c r="E912" s="90">
        <v>171.4</v>
      </c>
      <c r="F912" s="90">
        <v>1.8</v>
      </c>
      <c r="G912" s="90">
        <v>23.2</v>
      </c>
      <c r="H912" s="90">
        <v>2.2000000000000002</v>
      </c>
      <c r="I912" s="90">
        <v>1.8</v>
      </c>
      <c r="J912" s="90">
        <v>0.4</v>
      </c>
      <c r="K912" s="90">
        <v>0.2</v>
      </c>
      <c r="L912" s="90">
        <v>1.4</v>
      </c>
      <c r="M912" s="90">
        <v>1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212.60000000000002</v>
      </c>
      <c r="D913" s="90">
        <v>3.4</v>
      </c>
      <c r="E913" s="90">
        <v>180.8</v>
      </c>
      <c r="F913" s="90">
        <v>1.6</v>
      </c>
      <c r="G913" s="90">
        <v>20.399999999999999</v>
      </c>
      <c r="H913" s="90">
        <v>1.2</v>
      </c>
      <c r="I913" s="90">
        <v>0.4</v>
      </c>
      <c r="J913" s="90">
        <v>0.4</v>
      </c>
      <c r="K913" s="90">
        <v>0.4</v>
      </c>
      <c r="L913" s="90">
        <v>2</v>
      </c>
      <c r="M913" s="90">
        <v>2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210.79999999999995</v>
      </c>
      <c r="D914" s="90">
        <v>2.6</v>
      </c>
      <c r="E914" s="90">
        <v>175.4</v>
      </c>
      <c r="F914" s="90">
        <v>0.2</v>
      </c>
      <c r="G914" s="90">
        <v>25.6</v>
      </c>
      <c r="H914" s="90">
        <v>1.4</v>
      </c>
      <c r="I914" s="90">
        <v>1.2</v>
      </c>
      <c r="J914" s="90">
        <v>0.6</v>
      </c>
      <c r="K914" s="90">
        <v>0.6</v>
      </c>
      <c r="L914" s="90">
        <v>1.4</v>
      </c>
      <c r="M914" s="90">
        <v>1.6</v>
      </c>
      <c r="N914" s="90">
        <v>0</v>
      </c>
      <c r="O914" s="91">
        <v>0.2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204.99999999999994</v>
      </c>
      <c r="D915" s="90">
        <v>2.6</v>
      </c>
      <c r="E915" s="90">
        <v>167.6</v>
      </c>
      <c r="F915" s="90">
        <v>1.2</v>
      </c>
      <c r="G915" s="90">
        <v>25.2</v>
      </c>
      <c r="H915" s="90">
        <v>2.2000000000000002</v>
      </c>
      <c r="I915" s="90">
        <v>1.6</v>
      </c>
      <c r="J915" s="90">
        <v>0.8</v>
      </c>
      <c r="K915" s="90">
        <v>0.2</v>
      </c>
      <c r="L915" s="90">
        <v>2.2000000000000002</v>
      </c>
      <c r="M915" s="90">
        <v>1.4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212.60000000000005</v>
      </c>
      <c r="D916" s="90">
        <v>2.4</v>
      </c>
      <c r="E916" s="90">
        <v>179.6</v>
      </c>
      <c r="F916" s="90">
        <v>1</v>
      </c>
      <c r="G916" s="90">
        <v>21.4</v>
      </c>
      <c r="H916" s="90">
        <v>2.8</v>
      </c>
      <c r="I916" s="90">
        <v>0.8</v>
      </c>
      <c r="J916" s="90">
        <v>0.4</v>
      </c>
      <c r="K916" s="90">
        <v>0.6</v>
      </c>
      <c r="L916" s="90">
        <v>1.4</v>
      </c>
      <c r="M916" s="90">
        <v>1.8</v>
      </c>
      <c r="N916" s="90">
        <v>0</v>
      </c>
      <c r="O916" s="91">
        <v>0.4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207.39999999999998</v>
      </c>
      <c r="D917" s="90">
        <v>2.6</v>
      </c>
      <c r="E917" s="90">
        <v>176.6</v>
      </c>
      <c r="F917" s="90">
        <v>0.6</v>
      </c>
      <c r="G917" s="90">
        <v>20.8</v>
      </c>
      <c r="H917" s="90">
        <v>1.6</v>
      </c>
      <c r="I917" s="90">
        <v>0.6</v>
      </c>
      <c r="J917" s="90">
        <v>0.6</v>
      </c>
      <c r="K917" s="90">
        <v>0.8</v>
      </c>
      <c r="L917" s="90">
        <v>2</v>
      </c>
      <c r="M917" s="90">
        <v>0.8</v>
      </c>
      <c r="N917" s="90">
        <v>0.2</v>
      </c>
      <c r="O917" s="91">
        <v>0.2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216.2</v>
      </c>
      <c r="D918" s="90">
        <v>2.4</v>
      </c>
      <c r="E918" s="90">
        <v>181.8</v>
      </c>
      <c r="F918" s="90">
        <v>1</v>
      </c>
      <c r="G918" s="90">
        <v>25</v>
      </c>
      <c r="H918" s="90">
        <v>0.8</v>
      </c>
      <c r="I918" s="90">
        <v>1.2</v>
      </c>
      <c r="J918" s="90">
        <v>0.2</v>
      </c>
      <c r="K918" s="90">
        <v>0.6</v>
      </c>
      <c r="L918" s="90">
        <v>1.8</v>
      </c>
      <c r="M918" s="90">
        <v>1.2</v>
      </c>
      <c r="N918" s="90">
        <v>0</v>
      </c>
      <c r="O918" s="91">
        <v>0.2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194.00000000000003</v>
      </c>
      <c r="D919" s="90">
        <v>2.4</v>
      </c>
      <c r="E919" s="90">
        <v>164.8</v>
      </c>
      <c r="F919" s="90">
        <v>0.6</v>
      </c>
      <c r="G919" s="90">
        <v>20</v>
      </c>
      <c r="H919" s="90">
        <v>1</v>
      </c>
      <c r="I919" s="90">
        <v>0.8</v>
      </c>
      <c r="J919" s="90">
        <v>0.6</v>
      </c>
      <c r="K919" s="90">
        <v>0.6</v>
      </c>
      <c r="L919" s="90">
        <v>1.4</v>
      </c>
      <c r="M919" s="90">
        <v>1.8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191.79999999999995</v>
      </c>
      <c r="D920" s="90">
        <v>2</v>
      </c>
      <c r="E920" s="90">
        <v>161.19999999999999</v>
      </c>
      <c r="F920" s="90">
        <v>1</v>
      </c>
      <c r="G920" s="90">
        <v>21.6</v>
      </c>
      <c r="H920" s="90">
        <v>1.6</v>
      </c>
      <c r="I920" s="90">
        <v>1</v>
      </c>
      <c r="J920" s="90">
        <v>0.6</v>
      </c>
      <c r="K920" s="90">
        <v>0.6</v>
      </c>
      <c r="L920" s="90">
        <v>1</v>
      </c>
      <c r="M920" s="90">
        <v>1.2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222.19999999999996</v>
      </c>
      <c r="D921" s="90">
        <v>3.6</v>
      </c>
      <c r="E921" s="90">
        <v>188</v>
      </c>
      <c r="F921" s="90">
        <v>1.6</v>
      </c>
      <c r="G921" s="90">
        <v>22.2</v>
      </c>
      <c r="H921" s="90">
        <v>1.8</v>
      </c>
      <c r="I921" s="90">
        <v>0.6</v>
      </c>
      <c r="J921" s="90">
        <v>0.2</v>
      </c>
      <c r="K921" s="90">
        <v>1.8</v>
      </c>
      <c r="L921" s="90">
        <v>1.2</v>
      </c>
      <c r="M921" s="90">
        <v>1.2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210.39999999999998</v>
      </c>
      <c r="D922" s="90">
        <v>2.6</v>
      </c>
      <c r="E922" s="90">
        <v>181.2</v>
      </c>
      <c r="F922" s="90">
        <v>0.2</v>
      </c>
      <c r="G922" s="90">
        <v>18.2</v>
      </c>
      <c r="H922" s="90">
        <v>1.8</v>
      </c>
      <c r="I922" s="90">
        <v>0.6</v>
      </c>
      <c r="J922" s="90">
        <v>1</v>
      </c>
      <c r="K922" s="90">
        <v>0.8</v>
      </c>
      <c r="L922" s="90">
        <v>2.4</v>
      </c>
      <c r="M922" s="90">
        <v>1.6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211.99999999999997</v>
      </c>
      <c r="D923" s="90">
        <v>2.2000000000000002</v>
      </c>
      <c r="E923" s="90">
        <v>183.6</v>
      </c>
      <c r="F923" s="90">
        <v>0.4</v>
      </c>
      <c r="G923" s="90">
        <v>20.6</v>
      </c>
      <c r="H923" s="90">
        <v>0.2</v>
      </c>
      <c r="I923" s="90">
        <v>1.8</v>
      </c>
      <c r="J923" s="90">
        <v>0</v>
      </c>
      <c r="K923" s="90">
        <v>0.2</v>
      </c>
      <c r="L923" s="90">
        <v>1.2</v>
      </c>
      <c r="M923" s="90">
        <v>1.8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220.20000000000002</v>
      </c>
      <c r="D924" s="90">
        <v>2</v>
      </c>
      <c r="E924" s="90">
        <v>193.8</v>
      </c>
      <c r="F924" s="90">
        <v>1.4</v>
      </c>
      <c r="G924" s="90">
        <v>17.8</v>
      </c>
      <c r="H924" s="90">
        <v>1.4</v>
      </c>
      <c r="I924" s="90">
        <v>0.6</v>
      </c>
      <c r="J924" s="90">
        <v>1</v>
      </c>
      <c r="K924" s="90">
        <v>0.6</v>
      </c>
      <c r="L924" s="90">
        <v>0.8</v>
      </c>
      <c r="M924" s="90">
        <v>0.6</v>
      </c>
      <c r="N924" s="90">
        <v>0.2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219.2</v>
      </c>
      <c r="D925" s="90">
        <v>2</v>
      </c>
      <c r="E925" s="90">
        <v>193.6</v>
      </c>
      <c r="F925" s="90">
        <v>0.6</v>
      </c>
      <c r="G925" s="90">
        <v>19</v>
      </c>
      <c r="H925" s="90">
        <v>1</v>
      </c>
      <c r="I925" s="90">
        <v>1.2</v>
      </c>
      <c r="J925" s="90">
        <v>0.2</v>
      </c>
      <c r="K925" s="90">
        <v>0.4</v>
      </c>
      <c r="L925" s="90">
        <v>0.8</v>
      </c>
      <c r="M925" s="90">
        <v>0.4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220.4</v>
      </c>
      <c r="D926" s="90">
        <v>2.4</v>
      </c>
      <c r="E926" s="90">
        <v>197.8</v>
      </c>
      <c r="F926" s="90">
        <v>1.4</v>
      </c>
      <c r="G926" s="90">
        <v>14</v>
      </c>
      <c r="H926" s="90">
        <v>1.2</v>
      </c>
      <c r="I926" s="90">
        <v>0.6</v>
      </c>
      <c r="J926" s="90">
        <v>0.8</v>
      </c>
      <c r="K926" s="90">
        <v>0.4</v>
      </c>
      <c r="L926" s="90">
        <v>1</v>
      </c>
      <c r="M926" s="90">
        <v>0.6</v>
      </c>
      <c r="N926" s="90">
        <v>0.2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228.79999999999998</v>
      </c>
      <c r="D927" s="90">
        <v>4.2</v>
      </c>
      <c r="E927" s="90">
        <v>202.6</v>
      </c>
      <c r="F927" s="90">
        <v>1.4</v>
      </c>
      <c r="G927" s="90">
        <v>16.600000000000001</v>
      </c>
      <c r="H927" s="90">
        <v>0.6</v>
      </c>
      <c r="I927" s="90">
        <v>1</v>
      </c>
      <c r="J927" s="90">
        <v>0.4</v>
      </c>
      <c r="K927" s="90">
        <v>0.2</v>
      </c>
      <c r="L927" s="90">
        <v>0.8</v>
      </c>
      <c r="M927" s="90">
        <v>0.8</v>
      </c>
      <c r="N927" s="90">
        <v>0.2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214.99999999999997</v>
      </c>
      <c r="D928" s="90">
        <v>2.6</v>
      </c>
      <c r="E928" s="90">
        <v>193.2</v>
      </c>
      <c r="F928" s="90">
        <v>1.2</v>
      </c>
      <c r="G928" s="90">
        <v>14.4</v>
      </c>
      <c r="H928" s="90">
        <v>1</v>
      </c>
      <c r="I928" s="90">
        <v>0.4</v>
      </c>
      <c r="J928" s="90">
        <v>0.6</v>
      </c>
      <c r="K928" s="90">
        <v>0.6</v>
      </c>
      <c r="L928" s="90">
        <v>0.4</v>
      </c>
      <c r="M928" s="90">
        <v>0.4</v>
      </c>
      <c r="N928" s="90">
        <v>0</v>
      </c>
      <c r="O928" s="91">
        <v>0.2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212.6</v>
      </c>
      <c r="D929" s="90">
        <v>3</v>
      </c>
      <c r="E929" s="90">
        <v>192.4</v>
      </c>
      <c r="F929" s="90">
        <v>1</v>
      </c>
      <c r="G929" s="90">
        <v>11.8</v>
      </c>
      <c r="H929" s="90">
        <v>0.6</v>
      </c>
      <c r="I929" s="90">
        <v>1.2</v>
      </c>
      <c r="J929" s="90">
        <v>1</v>
      </c>
      <c r="K929" s="90">
        <v>0.4</v>
      </c>
      <c r="L929" s="90">
        <v>0.6</v>
      </c>
      <c r="M929" s="90">
        <v>0.6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216.6</v>
      </c>
      <c r="D930" s="90">
        <v>4</v>
      </c>
      <c r="E930" s="90">
        <v>197.6</v>
      </c>
      <c r="F930" s="90">
        <v>1.2</v>
      </c>
      <c r="G930" s="90">
        <v>10.4</v>
      </c>
      <c r="H930" s="90">
        <v>1.2</v>
      </c>
      <c r="I930" s="90">
        <v>0.8</v>
      </c>
      <c r="J930" s="90">
        <v>0</v>
      </c>
      <c r="K930" s="90">
        <v>0</v>
      </c>
      <c r="L930" s="90">
        <v>0.8</v>
      </c>
      <c r="M930" s="90">
        <v>0.4</v>
      </c>
      <c r="N930" s="90">
        <v>0</v>
      </c>
      <c r="O930" s="91">
        <v>0.2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209</v>
      </c>
      <c r="D931" s="90">
        <v>3.8</v>
      </c>
      <c r="E931" s="90">
        <v>189.2</v>
      </c>
      <c r="F931" s="90">
        <v>1.8</v>
      </c>
      <c r="G931" s="90">
        <v>10.199999999999999</v>
      </c>
      <c r="H931" s="90">
        <v>1.6</v>
      </c>
      <c r="I931" s="90">
        <v>0.8</v>
      </c>
      <c r="J931" s="90">
        <v>1</v>
      </c>
      <c r="K931" s="90">
        <v>0</v>
      </c>
      <c r="L931" s="90">
        <v>0.2</v>
      </c>
      <c r="M931" s="90">
        <v>0.4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206.60000000000002</v>
      </c>
      <c r="D932" s="90">
        <v>3.4</v>
      </c>
      <c r="E932" s="90">
        <v>187.4</v>
      </c>
      <c r="F932" s="90">
        <v>0.8</v>
      </c>
      <c r="G932" s="90">
        <v>12</v>
      </c>
      <c r="H932" s="90">
        <v>0.4</v>
      </c>
      <c r="I932" s="90">
        <v>0.4</v>
      </c>
      <c r="J932" s="90">
        <v>1.2</v>
      </c>
      <c r="K932" s="90">
        <v>0.4</v>
      </c>
      <c r="L932" s="90">
        <v>0.4</v>
      </c>
      <c r="M932" s="90">
        <v>0.2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221.2</v>
      </c>
      <c r="D933" s="90">
        <v>2.2000000000000002</v>
      </c>
      <c r="E933" s="90">
        <v>205.8</v>
      </c>
      <c r="F933" s="90">
        <v>0.8</v>
      </c>
      <c r="G933" s="90">
        <v>9.4</v>
      </c>
      <c r="H933" s="90">
        <v>0.4</v>
      </c>
      <c r="I933" s="90">
        <v>0.6</v>
      </c>
      <c r="J933" s="90">
        <v>1</v>
      </c>
      <c r="K933" s="90">
        <v>0</v>
      </c>
      <c r="L933" s="90">
        <v>0.2</v>
      </c>
      <c r="M933" s="90">
        <v>0.6</v>
      </c>
      <c r="N933" s="90">
        <v>0</v>
      </c>
      <c r="O933" s="91">
        <v>0.2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203.59999999999997</v>
      </c>
      <c r="D934" s="90">
        <v>3</v>
      </c>
      <c r="E934" s="90">
        <v>186</v>
      </c>
      <c r="F934" s="90">
        <v>1.2</v>
      </c>
      <c r="G934" s="90">
        <v>9.6</v>
      </c>
      <c r="H934" s="90">
        <v>1.6</v>
      </c>
      <c r="I934" s="90">
        <v>1</v>
      </c>
      <c r="J934" s="90">
        <v>0.4</v>
      </c>
      <c r="K934" s="90">
        <v>0.4</v>
      </c>
      <c r="L934" s="90">
        <v>0.2</v>
      </c>
      <c r="M934" s="90">
        <v>0.2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215.39999999999998</v>
      </c>
      <c r="D935" s="120">
        <v>3.6</v>
      </c>
      <c r="E935" s="90">
        <v>202.4</v>
      </c>
      <c r="F935" s="90">
        <v>0.6</v>
      </c>
      <c r="G935" s="90">
        <v>6.6</v>
      </c>
      <c r="H935" s="90">
        <v>1</v>
      </c>
      <c r="I935" s="90">
        <v>0</v>
      </c>
      <c r="J935" s="90">
        <v>0.4</v>
      </c>
      <c r="K935" s="90">
        <v>0</v>
      </c>
      <c r="L935" s="90">
        <v>0.4</v>
      </c>
      <c r="M935" s="90">
        <v>0.2</v>
      </c>
      <c r="N935" s="90">
        <v>0.2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227.2</v>
      </c>
      <c r="D936" s="90">
        <v>3.2</v>
      </c>
      <c r="E936" s="90">
        <v>213.4</v>
      </c>
      <c r="F936" s="90">
        <v>1.4</v>
      </c>
      <c r="G936" s="90">
        <v>6.4</v>
      </c>
      <c r="H936" s="90">
        <v>0.8</v>
      </c>
      <c r="I936" s="90">
        <v>0.2</v>
      </c>
      <c r="J936" s="90">
        <v>0.6</v>
      </c>
      <c r="K936" s="90">
        <v>0.2</v>
      </c>
      <c r="L936" s="90">
        <v>0.6</v>
      </c>
      <c r="M936" s="90">
        <v>0.4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221.20000000000002</v>
      </c>
      <c r="D937" s="90">
        <v>3</v>
      </c>
      <c r="E937" s="90">
        <v>206.8</v>
      </c>
      <c r="F937" s="90">
        <v>1.2</v>
      </c>
      <c r="G937" s="90">
        <v>7.6</v>
      </c>
      <c r="H937" s="90">
        <v>0.8</v>
      </c>
      <c r="I937" s="90">
        <v>0.6</v>
      </c>
      <c r="J937" s="90">
        <v>0.8</v>
      </c>
      <c r="K937" s="90">
        <v>0.4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223.60000000000002</v>
      </c>
      <c r="D938" s="90">
        <v>2.8</v>
      </c>
      <c r="E938" s="90">
        <v>205.8</v>
      </c>
      <c r="F938" s="90">
        <v>1.6</v>
      </c>
      <c r="G938" s="90">
        <v>9.8000000000000007</v>
      </c>
      <c r="H938" s="90">
        <v>1.4</v>
      </c>
      <c r="I938" s="90">
        <v>0.6</v>
      </c>
      <c r="J938" s="90">
        <v>0.6</v>
      </c>
      <c r="K938" s="90">
        <v>0</v>
      </c>
      <c r="L938" s="90">
        <v>0.4</v>
      </c>
      <c r="M938" s="90">
        <v>0.6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228.00000000000003</v>
      </c>
      <c r="D939" s="90">
        <v>1.8</v>
      </c>
      <c r="E939" s="90">
        <v>217.6</v>
      </c>
      <c r="F939" s="90">
        <v>0.4</v>
      </c>
      <c r="G939" s="90">
        <v>6</v>
      </c>
      <c r="H939" s="90">
        <v>0.4</v>
      </c>
      <c r="I939" s="90">
        <v>0.4</v>
      </c>
      <c r="J939" s="90">
        <v>0</v>
      </c>
      <c r="K939" s="90">
        <v>0.2</v>
      </c>
      <c r="L939" s="90">
        <v>0.4</v>
      </c>
      <c r="M939" s="90">
        <v>0.8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180.59999999999997</v>
      </c>
      <c r="D940" s="90">
        <v>2</v>
      </c>
      <c r="E940" s="90">
        <v>169</v>
      </c>
      <c r="F940" s="90">
        <v>0.4</v>
      </c>
      <c r="G940" s="90">
        <v>6.6</v>
      </c>
      <c r="H940" s="90">
        <v>1.2</v>
      </c>
      <c r="I940" s="90">
        <v>0</v>
      </c>
      <c r="J940" s="90">
        <v>0.2</v>
      </c>
      <c r="K940" s="90">
        <v>0</v>
      </c>
      <c r="L940" s="90">
        <v>0.6</v>
      </c>
      <c r="M940" s="90">
        <v>0.6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167.79999999999995</v>
      </c>
      <c r="D941" s="90">
        <v>2.4</v>
      </c>
      <c r="E941" s="90">
        <v>158</v>
      </c>
      <c r="F941" s="90">
        <v>0</v>
      </c>
      <c r="G941" s="90">
        <v>5.6</v>
      </c>
      <c r="H941" s="90">
        <v>0.6</v>
      </c>
      <c r="I941" s="90">
        <v>0.2</v>
      </c>
      <c r="J941" s="90">
        <v>0</v>
      </c>
      <c r="K941" s="90">
        <v>0.2</v>
      </c>
      <c r="L941" s="90">
        <v>0.2</v>
      </c>
      <c r="M941" s="90">
        <v>0.6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152.80000000000001</v>
      </c>
      <c r="D942" s="90">
        <v>1.8</v>
      </c>
      <c r="E942" s="90">
        <v>143.6</v>
      </c>
      <c r="F942" s="90">
        <v>0.4</v>
      </c>
      <c r="G942" s="90">
        <v>6.4</v>
      </c>
      <c r="H942" s="90">
        <v>0</v>
      </c>
      <c r="I942" s="90">
        <v>0</v>
      </c>
      <c r="J942" s="90">
        <v>0</v>
      </c>
      <c r="K942" s="90">
        <v>0</v>
      </c>
      <c r="L942" s="90">
        <v>0.4</v>
      </c>
      <c r="M942" s="90">
        <v>0.2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126.00000000000003</v>
      </c>
      <c r="D943" s="90">
        <v>2.2000000000000002</v>
      </c>
      <c r="E943" s="90">
        <v>116.4</v>
      </c>
      <c r="F943" s="90">
        <v>0.4</v>
      </c>
      <c r="G943" s="90">
        <v>5.4</v>
      </c>
      <c r="H943" s="90">
        <v>0.4</v>
      </c>
      <c r="I943" s="90">
        <v>0.4</v>
      </c>
      <c r="J943" s="90">
        <v>0</v>
      </c>
      <c r="K943" s="90">
        <v>0.6</v>
      </c>
      <c r="L943" s="90">
        <v>0.2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120.6</v>
      </c>
      <c r="D944" s="90">
        <v>1.4</v>
      </c>
      <c r="E944" s="90">
        <v>111.6</v>
      </c>
      <c r="F944" s="90">
        <v>0.2</v>
      </c>
      <c r="G944" s="90">
        <v>5.8</v>
      </c>
      <c r="H944" s="90">
        <v>0.6</v>
      </c>
      <c r="I944" s="90">
        <v>0</v>
      </c>
      <c r="J944" s="90">
        <v>0</v>
      </c>
      <c r="K944" s="90">
        <v>0.6</v>
      </c>
      <c r="L944" s="90">
        <v>0</v>
      </c>
      <c r="M944" s="90">
        <v>0.4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104.40000000000002</v>
      </c>
      <c r="D945" s="90">
        <v>1.2</v>
      </c>
      <c r="E945" s="90">
        <v>97</v>
      </c>
      <c r="F945" s="90">
        <v>0.2</v>
      </c>
      <c r="G945" s="90">
        <v>5</v>
      </c>
      <c r="H945" s="90">
        <v>0.4</v>
      </c>
      <c r="I945" s="90">
        <v>0.2</v>
      </c>
      <c r="J945" s="90">
        <v>0</v>
      </c>
      <c r="K945" s="90">
        <v>0.2</v>
      </c>
      <c r="L945" s="90">
        <v>0.2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101</v>
      </c>
      <c r="D946" s="90">
        <v>2</v>
      </c>
      <c r="E946" s="90">
        <v>93.6</v>
      </c>
      <c r="F946" s="90">
        <v>0</v>
      </c>
      <c r="G946" s="90">
        <v>4.8</v>
      </c>
      <c r="H946" s="90">
        <v>0</v>
      </c>
      <c r="I946" s="90">
        <v>0</v>
      </c>
      <c r="J946" s="90">
        <v>0</v>
      </c>
      <c r="K946" s="90">
        <v>0</v>
      </c>
      <c r="L946" s="90">
        <v>0.4</v>
      </c>
      <c r="M946" s="90">
        <v>0.2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92.2</v>
      </c>
      <c r="D947" s="90">
        <v>1.6</v>
      </c>
      <c r="E947" s="90">
        <v>84.2</v>
      </c>
      <c r="F947" s="90">
        <v>0.4</v>
      </c>
      <c r="G947" s="90">
        <v>5</v>
      </c>
      <c r="H947" s="90">
        <v>0.6</v>
      </c>
      <c r="I947" s="90">
        <v>0.2</v>
      </c>
      <c r="J947" s="90">
        <v>0</v>
      </c>
      <c r="K947" s="90">
        <v>0</v>
      </c>
      <c r="L947" s="90">
        <v>0.2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86.600000000000009</v>
      </c>
      <c r="D948" s="90">
        <v>1.6</v>
      </c>
      <c r="E948" s="90">
        <v>80.8</v>
      </c>
      <c r="F948" s="90">
        <v>0.4</v>
      </c>
      <c r="G948" s="90">
        <v>3.4</v>
      </c>
      <c r="H948" s="90">
        <v>0.2</v>
      </c>
      <c r="I948" s="90">
        <v>0</v>
      </c>
      <c r="J948" s="90">
        <v>0</v>
      </c>
      <c r="K948" s="90">
        <v>0.2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79.600000000000009</v>
      </c>
      <c r="D949" s="90">
        <v>2</v>
      </c>
      <c r="E949" s="90">
        <v>71.8</v>
      </c>
      <c r="F949" s="90">
        <v>0</v>
      </c>
      <c r="G949" s="90">
        <v>4.4000000000000004</v>
      </c>
      <c r="H949" s="90">
        <v>0.4</v>
      </c>
      <c r="I949" s="90">
        <v>0</v>
      </c>
      <c r="J949" s="90">
        <v>0</v>
      </c>
      <c r="K949" s="90">
        <v>0</v>
      </c>
      <c r="L949" s="90">
        <v>0.6</v>
      </c>
      <c r="M949" s="90">
        <v>0.4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75.600000000000009</v>
      </c>
      <c r="D950" s="90">
        <v>0.6</v>
      </c>
      <c r="E950" s="90">
        <v>71.599999999999994</v>
      </c>
      <c r="F950" s="90">
        <v>0.4</v>
      </c>
      <c r="G950" s="90">
        <v>2.4</v>
      </c>
      <c r="H950" s="90">
        <v>0.4</v>
      </c>
      <c r="I950" s="90">
        <v>0</v>
      </c>
      <c r="J950" s="90">
        <v>0</v>
      </c>
      <c r="K950" s="90">
        <v>0</v>
      </c>
      <c r="L950" s="90">
        <v>0.2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75.800000000000011</v>
      </c>
      <c r="D951" s="90">
        <v>1</v>
      </c>
      <c r="E951" s="90">
        <v>68.400000000000006</v>
      </c>
      <c r="F951" s="90">
        <v>0</v>
      </c>
      <c r="G951" s="90">
        <v>4.4000000000000004</v>
      </c>
      <c r="H951" s="90">
        <v>0.2</v>
      </c>
      <c r="I951" s="90">
        <v>0.6</v>
      </c>
      <c r="J951" s="90">
        <v>0.2</v>
      </c>
      <c r="K951" s="90">
        <v>0</v>
      </c>
      <c r="L951" s="90">
        <v>0.6</v>
      </c>
      <c r="M951" s="90">
        <v>0.4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76.800000000000011</v>
      </c>
      <c r="D952" s="90">
        <v>1.2</v>
      </c>
      <c r="E952" s="90">
        <v>71.2</v>
      </c>
      <c r="F952" s="90">
        <v>0.2</v>
      </c>
      <c r="G952" s="90">
        <v>2.8</v>
      </c>
      <c r="H952" s="90">
        <v>0.4</v>
      </c>
      <c r="I952" s="90">
        <v>0</v>
      </c>
      <c r="J952" s="90">
        <v>0</v>
      </c>
      <c r="K952" s="90">
        <v>0.2</v>
      </c>
      <c r="L952" s="90">
        <v>0.2</v>
      </c>
      <c r="M952" s="90">
        <v>0.6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57.6</v>
      </c>
      <c r="D953" s="90">
        <v>0.4</v>
      </c>
      <c r="E953" s="90">
        <v>52.6</v>
      </c>
      <c r="F953" s="90">
        <v>0.2</v>
      </c>
      <c r="G953" s="90">
        <v>3.8</v>
      </c>
      <c r="H953" s="90">
        <v>0</v>
      </c>
      <c r="I953" s="90">
        <v>0</v>
      </c>
      <c r="J953" s="90">
        <v>0</v>
      </c>
      <c r="K953" s="90">
        <v>0.2</v>
      </c>
      <c r="L953" s="90">
        <v>0.4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49.800000000000004</v>
      </c>
      <c r="D954" s="90">
        <v>0</v>
      </c>
      <c r="E954" s="90">
        <v>43.8</v>
      </c>
      <c r="F954" s="90">
        <v>0.2</v>
      </c>
      <c r="G954" s="90">
        <v>3.2</v>
      </c>
      <c r="H954" s="90">
        <v>0.8</v>
      </c>
      <c r="I954" s="90">
        <v>0</v>
      </c>
      <c r="J954" s="90">
        <v>0</v>
      </c>
      <c r="K954" s="90">
        <v>0.6</v>
      </c>
      <c r="L954" s="90">
        <v>0.6</v>
      </c>
      <c r="M954" s="90">
        <v>0.6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50.6</v>
      </c>
      <c r="D955" s="90">
        <v>0.6</v>
      </c>
      <c r="E955" s="90">
        <v>45</v>
      </c>
      <c r="F955" s="90">
        <v>0</v>
      </c>
      <c r="G955" s="90">
        <v>3.8</v>
      </c>
      <c r="H955" s="90">
        <v>0.2</v>
      </c>
      <c r="I955" s="90">
        <v>0.6</v>
      </c>
      <c r="J955" s="90">
        <v>0</v>
      </c>
      <c r="K955" s="90">
        <v>0</v>
      </c>
      <c r="L955" s="90">
        <v>0</v>
      </c>
      <c r="M955" s="90">
        <v>0.4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40.400000000000013</v>
      </c>
      <c r="D956" s="90">
        <v>1</v>
      </c>
      <c r="E956" s="90">
        <v>36</v>
      </c>
      <c r="F956" s="90">
        <v>0</v>
      </c>
      <c r="G956" s="90">
        <v>2.2000000000000002</v>
      </c>
      <c r="H956" s="90">
        <v>0.2</v>
      </c>
      <c r="I956" s="90">
        <v>0.2</v>
      </c>
      <c r="J956" s="90">
        <v>0</v>
      </c>
      <c r="K956" s="90">
        <v>0.2</v>
      </c>
      <c r="L956" s="90">
        <v>0.2</v>
      </c>
      <c r="M956" s="90">
        <v>0.4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36</v>
      </c>
      <c r="D957" s="90">
        <v>0</v>
      </c>
      <c r="E957" s="90">
        <v>31.2</v>
      </c>
      <c r="F957" s="90">
        <v>0</v>
      </c>
      <c r="G957" s="90">
        <v>3.4</v>
      </c>
      <c r="H957" s="90">
        <v>0.4</v>
      </c>
      <c r="I957" s="90">
        <v>0</v>
      </c>
      <c r="J957" s="90">
        <v>0</v>
      </c>
      <c r="K957" s="90">
        <v>0</v>
      </c>
      <c r="L957" s="90">
        <v>0.8</v>
      </c>
      <c r="M957" s="90">
        <v>0.2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30.4</v>
      </c>
      <c r="D958" s="92">
        <v>0.2</v>
      </c>
      <c r="E958" s="92">
        <v>24.6</v>
      </c>
      <c r="F958" s="92">
        <v>0</v>
      </c>
      <c r="G958" s="92">
        <v>4</v>
      </c>
      <c r="H958" s="92">
        <v>0.4</v>
      </c>
      <c r="I958" s="92">
        <v>0</v>
      </c>
      <c r="J958" s="92">
        <v>0</v>
      </c>
      <c r="K958" s="92">
        <v>0.2</v>
      </c>
      <c r="L958" s="92">
        <v>0.4</v>
      </c>
      <c r="M958" s="92">
        <v>0.6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10196.400000000001</v>
      </c>
      <c r="D959" s="400">
        <v>207.59999999999997</v>
      </c>
      <c r="E959" s="400">
        <v>8789.6</v>
      </c>
      <c r="F959" s="400">
        <v>68.600000000000009</v>
      </c>
      <c r="G959" s="400">
        <v>846.8</v>
      </c>
      <c r="H959" s="400">
        <v>77.599999999999994</v>
      </c>
      <c r="I959" s="400">
        <v>51.400000000000013</v>
      </c>
      <c r="J959" s="400">
        <v>32.599999999999994</v>
      </c>
      <c r="K959" s="400">
        <v>21.199999999999992</v>
      </c>
      <c r="L959" s="400">
        <v>46.199999999999996</v>
      </c>
      <c r="M959" s="400">
        <v>48.6</v>
      </c>
      <c r="N959" s="400">
        <v>3.0000000000000004</v>
      </c>
      <c r="O959" s="401">
        <v>3.2000000000000006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12232.400000000001</v>
      </c>
      <c r="D960" s="405">
        <v>241.39999999999995</v>
      </c>
      <c r="E960" s="405">
        <v>10618.599999999999</v>
      </c>
      <c r="F960" s="405">
        <v>73.600000000000051</v>
      </c>
      <c r="G960" s="405">
        <v>974.39999999999986</v>
      </c>
      <c r="H960" s="405">
        <v>91.200000000000017</v>
      </c>
      <c r="I960" s="405">
        <v>56.800000000000018</v>
      </c>
      <c r="J960" s="405">
        <v>33</v>
      </c>
      <c r="K960" s="405">
        <v>24.599999999999991</v>
      </c>
      <c r="L960" s="405">
        <v>54.2</v>
      </c>
      <c r="M960" s="405">
        <v>58.4</v>
      </c>
      <c r="N960" s="405">
        <v>3.0000000000000004</v>
      </c>
      <c r="O960" s="406">
        <v>3.2000000000000006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12649.8</v>
      </c>
      <c r="D961" s="410">
        <v>245.79999999999993</v>
      </c>
      <c r="E961" s="410">
        <v>10991.4</v>
      </c>
      <c r="F961" s="410">
        <v>74.20000000000006</v>
      </c>
      <c r="G961" s="410">
        <v>1001.9999999999998</v>
      </c>
      <c r="H961" s="410">
        <v>93.80000000000004</v>
      </c>
      <c r="I961" s="410">
        <v>58.200000000000024</v>
      </c>
      <c r="J961" s="410">
        <v>33.200000000000003</v>
      </c>
      <c r="K961" s="410">
        <v>25.999999999999989</v>
      </c>
      <c r="L961" s="410">
        <v>57.400000000000006</v>
      </c>
      <c r="M961" s="410">
        <v>61.6</v>
      </c>
      <c r="N961" s="410">
        <v>3.0000000000000004</v>
      </c>
      <c r="O961" s="411">
        <v>3.2000000000000006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13119.800000000001</v>
      </c>
      <c r="D962" s="415">
        <v>256.7999999999999</v>
      </c>
      <c r="E962" s="415">
        <v>11301.2</v>
      </c>
      <c r="F962" s="415">
        <v>74.800000000000068</v>
      </c>
      <c r="G962" s="415">
        <v>1087.2000000000003</v>
      </c>
      <c r="H962" s="415">
        <v>109.80000000000005</v>
      </c>
      <c r="I962" s="415">
        <v>59.400000000000027</v>
      </c>
      <c r="J962" s="415">
        <v>34.4</v>
      </c>
      <c r="K962" s="415">
        <v>31.999999999999996</v>
      </c>
      <c r="L962" s="415">
        <v>73.400000000000034</v>
      </c>
      <c r="M962" s="415">
        <v>84.600000000000023</v>
      </c>
      <c r="N962" s="415">
        <v>3.0000000000000004</v>
      </c>
      <c r="O962" s="416">
        <v>3.2000000000000006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30.142857142857146</v>
      </c>
      <c r="D965" s="295">
        <v>0.14285714285714285</v>
      </c>
      <c r="E965" s="87">
        <v>25.571428571428573</v>
      </c>
      <c r="F965" s="87">
        <v>0</v>
      </c>
      <c r="G965" s="87">
        <v>2.2857142857142856</v>
      </c>
      <c r="H965" s="87">
        <v>0.7142857142857143</v>
      </c>
      <c r="I965" s="87">
        <v>0</v>
      </c>
      <c r="J965" s="87">
        <v>0</v>
      </c>
      <c r="K965" s="87">
        <v>0</v>
      </c>
      <c r="L965" s="87">
        <v>0.8571428571428571</v>
      </c>
      <c r="M965" s="87">
        <v>0.5714285714285714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25.428571428571427</v>
      </c>
      <c r="D966" s="245">
        <v>0.14285714285714285</v>
      </c>
      <c r="E966" s="120">
        <v>20.142857142857142</v>
      </c>
      <c r="F966" s="120">
        <v>0</v>
      </c>
      <c r="G966" s="120">
        <v>2.7142857142857144</v>
      </c>
      <c r="H966" s="120">
        <v>0.14285714285714285</v>
      </c>
      <c r="I966" s="120">
        <v>0.2857142857142857</v>
      </c>
      <c r="J966" s="120">
        <v>0</v>
      </c>
      <c r="K966" s="120">
        <v>0.14285714285714285</v>
      </c>
      <c r="L966" s="120">
        <v>1</v>
      </c>
      <c r="M966" s="120">
        <v>0.8571428571428571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21.142857142857139</v>
      </c>
      <c r="D967" s="245">
        <v>0.14285714285714285</v>
      </c>
      <c r="E967" s="120">
        <v>17.428571428571427</v>
      </c>
      <c r="F967" s="120">
        <v>0</v>
      </c>
      <c r="G967" s="120">
        <v>2</v>
      </c>
      <c r="H967" s="120">
        <v>0.14285714285714285</v>
      </c>
      <c r="I967" s="120">
        <v>0</v>
      </c>
      <c r="J967" s="120">
        <v>0</v>
      </c>
      <c r="K967" s="120">
        <v>0.2857142857142857</v>
      </c>
      <c r="L967" s="120">
        <v>0.2857142857142857</v>
      </c>
      <c r="M967" s="120">
        <v>0.8571428571428571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21.428571428571427</v>
      </c>
      <c r="D968" s="245">
        <v>0.14285714285714285</v>
      </c>
      <c r="E968" s="120">
        <v>17.714285714285715</v>
      </c>
      <c r="F968" s="120">
        <v>0</v>
      </c>
      <c r="G968" s="120">
        <v>2.7142857142857144</v>
      </c>
      <c r="H968" s="120">
        <v>0.14285714285714285</v>
      </c>
      <c r="I968" s="120">
        <v>0</v>
      </c>
      <c r="J968" s="120">
        <v>0</v>
      </c>
      <c r="K968" s="120">
        <v>0</v>
      </c>
      <c r="L968" s="120">
        <v>0.42857142857142855</v>
      </c>
      <c r="M968" s="120">
        <v>0.2857142857142857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20</v>
      </c>
      <c r="D969" s="245">
        <v>0.14285714285714285</v>
      </c>
      <c r="E969" s="120">
        <v>14.857142857142858</v>
      </c>
      <c r="F969" s="120">
        <v>0</v>
      </c>
      <c r="G969" s="120">
        <v>2</v>
      </c>
      <c r="H969" s="120">
        <v>0.7142857142857143</v>
      </c>
      <c r="I969" s="120">
        <v>0</v>
      </c>
      <c r="J969" s="120">
        <v>0</v>
      </c>
      <c r="K969" s="120">
        <v>0.2857142857142857</v>
      </c>
      <c r="L969" s="120">
        <v>1.4285714285714286</v>
      </c>
      <c r="M969" s="120">
        <v>0.5714285714285714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19.714285714285715</v>
      </c>
      <c r="D970" s="245">
        <v>0.14285714285714285</v>
      </c>
      <c r="E970" s="120">
        <v>15.142857142857142</v>
      </c>
      <c r="F970" s="120">
        <v>0</v>
      </c>
      <c r="G970" s="120">
        <v>1.7142857142857142</v>
      </c>
      <c r="H970" s="120">
        <v>0.42857142857142855</v>
      </c>
      <c r="I970" s="120">
        <v>0.14285714285714285</v>
      </c>
      <c r="J970" s="120">
        <v>0</v>
      </c>
      <c r="K970" s="120">
        <v>0.5714285714285714</v>
      </c>
      <c r="L970" s="120">
        <v>0.8571428571428571</v>
      </c>
      <c r="M970" s="120">
        <v>0.7142857142857143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17.142857142857142</v>
      </c>
      <c r="D971" s="245">
        <v>0.14285714285714285</v>
      </c>
      <c r="E971" s="120">
        <v>13</v>
      </c>
      <c r="F971" s="120">
        <v>0</v>
      </c>
      <c r="G971" s="120">
        <v>2</v>
      </c>
      <c r="H971" s="120">
        <v>0.42857142857142855</v>
      </c>
      <c r="I971" s="120">
        <v>0.14285714285714285</v>
      </c>
      <c r="J971" s="120">
        <v>0</v>
      </c>
      <c r="K971" s="120">
        <v>0.42857142857142855</v>
      </c>
      <c r="L971" s="120">
        <v>0.2857142857142857</v>
      </c>
      <c r="M971" s="120">
        <v>0.7142857142857143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14.428571428571429</v>
      </c>
      <c r="D972" s="245">
        <v>0</v>
      </c>
      <c r="E972" s="120">
        <v>10.142857142857142</v>
      </c>
      <c r="F972" s="120">
        <v>0</v>
      </c>
      <c r="G972" s="120">
        <v>1.8571428571428572</v>
      </c>
      <c r="H972" s="120">
        <v>0.42857142857142855</v>
      </c>
      <c r="I972" s="120">
        <v>0</v>
      </c>
      <c r="J972" s="120">
        <v>0.2857142857142857</v>
      </c>
      <c r="K972" s="120">
        <v>0.5714285714285714</v>
      </c>
      <c r="L972" s="120">
        <v>0.5714285714285714</v>
      </c>
      <c r="M972" s="120">
        <v>0.5714285714285714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16.428571428571427</v>
      </c>
      <c r="D973" s="245">
        <v>0</v>
      </c>
      <c r="E973" s="120">
        <v>13.142857142857142</v>
      </c>
      <c r="F973" s="120">
        <v>0</v>
      </c>
      <c r="G973" s="120">
        <v>2.1428571428571428</v>
      </c>
      <c r="H973" s="120">
        <v>0.14285714285714285</v>
      </c>
      <c r="I973" s="120">
        <v>0</v>
      </c>
      <c r="J973" s="120">
        <v>0</v>
      </c>
      <c r="K973" s="120">
        <v>0.14285714285714285</v>
      </c>
      <c r="L973" s="120">
        <v>0.14285714285714285</v>
      </c>
      <c r="M973" s="120">
        <v>0.7142857142857143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15.285714285714283</v>
      </c>
      <c r="D974" s="245">
        <v>0.14285714285714285</v>
      </c>
      <c r="E974" s="120">
        <v>11.142857142857142</v>
      </c>
      <c r="F974" s="120">
        <v>0</v>
      </c>
      <c r="G974" s="120">
        <v>2.2857142857142856</v>
      </c>
      <c r="H974" s="120">
        <v>0.14285714285714285</v>
      </c>
      <c r="I974" s="120">
        <v>0</v>
      </c>
      <c r="J974" s="120">
        <v>0</v>
      </c>
      <c r="K974" s="120">
        <v>0.2857142857142857</v>
      </c>
      <c r="L974" s="120">
        <v>0.5714285714285714</v>
      </c>
      <c r="M974" s="120">
        <v>0.7142857142857143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11.999999999999998</v>
      </c>
      <c r="D975" s="245">
        <v>0.14285714285714285</v>
      </c>
      <c r="E975" s="120">
        <v>9.8571428571428577</v>
      </c>
      <c r="F975" s="120">
        <v>0</v>
      </c>
      <c r="G975" s="120">
        <v>1.5714285714285714</v>
      </c>
      <c r="H975" s="120">
        <v>0.14285714285714285</v>
      </c>
      <c r="I975" s="120">
        <v>0</v>
      </c>
      <c r="J975" s="120">
        <v>0</v>
      </c>
      <c r="K975" s="120">
        <v>0</v>
      </c>
      <c r="L975" s="120">
        <v>0.14285714285714285</v>
      </c>
      <c r="M975" s="120">
        <v>0.14285714285714285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13.999999999999998</v>
      </c>
      <c r="D976" s="245">
        <v>0</v>
      </c>
      <c r="E976" s="120">
        <v>9.1428571428571423</v>
      </c>
      <c r="F976" s="120">
        <v>0</v>
      </c>
      <c r="G976" s="120">
        <v>3.4285714285714284</v>
      </c>
      <c r="H976" s="120">
        <v>0.14285714285714285</v>
      </c>
      <c r="I976" s="120">
        <v>0</v>
      </c>
      <c r="J976" s="120">
        <v>0.14285714285714285</v>
      </c>
      <c r="K976" s="120">
        <v>0.14285714285714285</v>
      </c>
      <c r="L976" s="120">
        <v>0.2857142857142857</v>
      </c>
      <c r="M976" s="120">
        <v>0.7142857142857143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12.714285714285714</v>
      </c>
      <c r="D977" s="245">
        <v>0.42857142857142855</v>
      </c>
      <c r="E977" s="120">
        <v>10</v>
      </c>
      <c r="F977" s="120">
        <v>0.14285714285714285</v>
      </c>
      <c r="G977" s="120">
        <v>1.4285714285714286</v>
      </c>
      <c r="H977" s="120">
        <v>0</v>
      </c>
      <c r="I977" s="120">
        <v>0</v>
      </c>
      <c r="J977" s="120">
        <v>0</v>
      </c>
      <c r="K977" s="120">
        <v>0.14285714285714285</v>
      </c>
      <c r="L977" s="120">
        <v>0.14285714285714285</v>
      </c>
      <c r="M977" s="120">
        <v>0.42857142857142855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12.571428571428571</v>
      </c>
      <c r="D978" s="245">
        <v>0.14285714285714285</v>
      </c>
      <c r="E978" s="120">
        <v>8.7142857142857135</v>
      </c>
      <c r="F978" s="120">
        <v>0</v>
      </c>
      <c r="G978" s="120">
        <v>1</v>
      </c>
      <c r="H978" s="120">
        <v>1</v>
      </c>
      <c r="I978" s="120">
        <v>0</v>
      </c>
      <c r="J978" s="120">
        <v>0</v>
      </c>
      <c r="K978" s="120">
        <v>0</v>
      </c>
      <c r="L978" s="120">
        <v>0.8571428571428571</v>
      </c>
      <c r="M978" s="120">
        <v>0.8571428571428571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14.428571428571427</v>
      </c>
      <c r="D979" s="245">
        <v>0</v>
      </c>
      <c r="E979" s="120">
        <v>9.7142857142857135</v>
      </c>
      <c r="F979" s="120">
        <v>0</v>
      </c>
      <c r="G979" s="120">
        <v>2.7142857142857144</v>
      </c>
      <c r="H979" s="120">
        <v>0.5714285714285714</v>
      </c>
      <c r="I979" s="120">
        <v>0</v>
      </c>
      <c r="J979" s="120">
        <v>0</v>
      </c>
      <c r="K979" s="120">
        <v>0.2857142857142857</v>
      </c>
      <c r="L979" s="120">
        <v>0.5714285714285714</v>
      </c>
      <c r="M979" s="120">
        <v>0.5714285714285714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15.428571428571429</v>
      </c>
      <c r="D980" s="245">
        <v>0.42857142857142855</v>
      </c>
      <c r="E980" s="120">
        <v>11.428571428571429</v>
      </c>
      <c r="F980" s="120">
        <v>0.14285714285714285</v>
      </c>
      <c r="G980" s="120">
        <v>2</v>
      </c>
      <c r="H980" s="120">
        <v>0.8571428571428571</v>
      </c>
      <c r="I980" s="120">
        <v>0</v>
      </c>
      <c r="J980" s="120">
        <v>0</v>
      </c>
      <c r="K980" s="120">
        <v>0</v>
      </c>
      <c r="L980" s="120">
        <v>0.14285714285714285</v>
      </c>
      <c r="M980" s="120">
        <v>0.42857142857142855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11.285714285714286</v>
      </c>
      <c r="D981" s="245">
        <v>0.42857142857142855</v>
      </c>
      <c r="E981" s="120">
        <v>8.1428571428571423</v>
      </c>
      <c r="F981" s="120">
        <v>0</v>
      </c>
      <c r="G981" s="120">
        <v>1.4285714285714286</v>
      </c>
      <c r="H981" s="120">
        <v>0.5714285714285714</v>
      </c>
      <c r="I981" s="120">
        <v>0</v>
      </c>
      <c r="J981" s="120">
        <v>0</v>
      </c>
      <c r="K981" s="120">
        <v>0.14285714285714285</v>
      </c>
      <c r="L981" s="120">
        <v>0.2857142857142857</v>
      </c>
      <c r="M981" s="120">
        <v>0.2857142857142857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13.857142857142858</v>
      </c>
      <c r="D982" s="245">
        <v>0.14285714285714285</v>
      </c>
      <c r="E982" s="120">
        <v>8.2857142857142865</v>
      </c>
      <c r="F982" s="120">
        <v>0</v>
      </c>
      <c r="G982" s="120">
        <v>3.2857142857142856</v>
      </c>
      <c r="H982" s="120">
        <v>0.14285714285714285</v>
      </c>
      <c r="I982" s="120">
        <v>0</v>
      </c>
      <c r="J982" s="120">
        <v>0</v>
      </c>
      <c r="K982" s="120">
        <v>0.2857142857142857</v>
      </c>
      <c r="L982" s="120">
        <v>0.14285714285714285</v>
      </c>
      <c r="M982" s="120">
        <v>1.5714285714285714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21.285714285714281</v>
      </c>
      <c r="D983" s="245">
        <v>0.8571428571428571</v>
      </c>
      <c r="E983" s="120">
        <v>15.142857142857142</v>
      </c>
      <c r="F983" s="120">
        <v>0</v>
      </c>
      <c r="G983" s="120">
        <v>3.4285714285714284</v>
      </c>
      <c r="H983" s="120">
        <v>1.1428571428571428</v>
      </c>
      <c r="I983" s="120">
        <v>0</v>
      </c>
      <c r="J983" s="120">
        <v>0</v>
      </c>
      <c r="K983" s="120">
        <v>0.14285714285714285</v>
      </c>
      <c r="L983" s="120">
        <v>0.14285714285714285</v>
      </c>
      <c r="M983" s="120">
        <v>0.42857142857142855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23.571428571428569</v>
      </c>
      <c r="D984" s="245">
        <v>0.14285714285714285</v>
      </c>
      <c r="E984" s="120">
        <v>13.714285714285714</v>
      </c>
      <c r="F984" s="120">
        <v>0</v>
      </c>
      <c r="G984" s="120">
        <v>6.7142857142857144</v>
      </c>
      <c r="H984" s="120">
        <v>0.8571428571428571</v>
      </c>
      <c r="I984" s="120">
        <v>0.14285714285714285</v>
      </c>
      <c r="J984" s="120">
        <v>0</v>
      </c>
      <c r="K984" s="120">
        <v>0.14285714285714285</v>
      </c>
      <c r="L984" s="120">
        <v>0.8571428571428571</v>
      </c>
      <c r="M984" s="120">
        <v>1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23.285714285714285</v>
      </c>
      <c r="D985" s="245">
        <v>0.5714285714285714</v>
      </c>
      <c r="E985" s="120">
        <v>13.571428571428571</v>
      </c>
      <c r="F985" s="120">
        <v>0</v>
      </c>
      <c r="G985" s="120">
        <v>5.1428571428571432</v>
      </c>
      <c r="H985" s="120">
        <v>1.1428571428571428</v>
      </c>
      <c r="I985" s="120">
        <v>0.14285714285714285</v>
      </c>
      <c r="J985" s="120">
        <v>0</v>
      </c>
      <c r="K985" s="120">
        <v>0.5714285714285714</v>
      </c>
      <c r="L985" s="120">
        <v>0.8571428571428571</v>
      </c>
      <c r="M985" s="120">
        <v>1.2857142857142858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33.285714285714285</v>
      </c>
      <c r="D986" s="245">
        <v>0.7142857142857143</v>
      </c>
      <c r="E986" s="120">
        <v>20.428571428571427</v>
      </c>
      <c r="F986" s="120">
        <v>0</v>
      </c>
      <c r="G986" s="120">
        <v>5.5714285714285712</v>
      </c>
      <c r="H986" s="120">
        <v>2.2857142857142856</v>
      </c>
      <c r="I986" s="120">
        <v>0</v>
      </c>
      <c r="J986" s="120">
        <v>0.2857142857142857</v>
      </c>
      <c r="K986" s="120">
        <v>0.2857142857142857</v>
      </c>
      <c r="L986" s="120">
        <v>1.4285714285714286</v>
      </c>
      <c r="M986" s="120">
        <v>2.2857142857142856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43.428571428571423</v>
      </c>
      <c r="D987" s="245">
        <v>1.8571428571428572</v>
      </c>
      <c r="E987" s="120">
        <v>33.285714285714285</v>
      </c>
      <c r="F987" s="120">
        <v>0</v>
      </c>
      <c r="G987" s="120">
        <v>5.5714285714285712</v>
      </c>
      <c r="H987" s="120">
        <v>0.5714285714285714</v>
      </c>
      <c r="I987" s="120">
        <v>0.42857142857142855</v>
      </c>
      <c r="J987" s="120">
        <v>0</v>
      </c>
      <c r="K987" s="120">
        <v>0.14285714285714285</v>
      </c>
      <c r="L987" s="120">
        <v>0.2857142857142857</v>
      </c>
      <c r="M987" s="120">
        <v>1.2857142857142858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55.142857142857146</v>
      </c>
      <c r="D988" s="245">
        <v>2.7142857142857144</v>
      </c>
      <c r="E988" s="120">
        <v>38.285714285714285</v>
      </c>
      <c r="F988" s="120">
        <v>0.2857142857142857</v>
      </c>
      <c r="G988" s="120">
        <v>8.5714285714285712</v>
      </c>
      <c r="H988" s="120">
        <v>2</v>
      </c>
      <c r="I988" s="120">
        <v>0.14285714285714285</v>
      </c>
      <c r="J988" s="120">
        <v>0.2857142857142857</v>
      </c>
      <c r="K988" s="120">
        <v>0.2857142857142857</v>
      </c>
      <c r="L988" s="120">
        <v>1.4285714285714286</v>
      </c>
      <c r="M988" s="120">
        <v>1.1428571428571428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52.571428571428577</v>
      </c>
      <c r="D989" s="245">
        <v>1.4285714285714286</v>
      </c>
      <c r="E989" s="120">
        <v>40.142857142857146</v>
      </c>
      <c r="F989" s="120">
        <v>0.14285714285714285</v>
      </c>
      <c r="G989" s="120">
        <v>6.5714285714285712</v>
      </c>
      <c r="H989" s="120">
        <v>1.8571428571428572</v>
      </c>
      <c r="I989" s="120">
        <v>0.14285714285714285</v>
      </c>
      <c r="J989" s="120">
        <v>0</v>
      </c>
      <c r="K989" s="120">
        <v>0</v>
      </c>
      <c r="L989" s="120">
        <v>1.2857142857142858</v>
      </c>
      <c r="M989" s="120">
        <v>1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90.999999999999972</v>
      </c>
      <c r="D990" s="245">
        <v>1.7142857142857142</v>
      </c>
      <c r="E990" s="120">
        <v>72.714285714285708</v>
      </c>
      <c r="F990" s="120">
        <v>0.42857142857142855</v>
      </c>
      <c r="G990" s="120">
        <v>10.714285714285714</v>
      </c>
      <c r="H990" s="120">
        <v>1.4285714285714286</v>
      </c>
      <c r="I990" s="120">
        <v>0.7142857142857143</v>
      </c>
      <c r="J990" s="120">
        <v>0.14285714285714285</v>
      </c>
      <c r="K990" s="120">
        <v>0.7142857142857143</v>
      </c>
      <c r="L990" s="120">
        <v>1</v>
      </c>
      <c r="M990" s="120">
        <v>1.4285714285714286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116.14285714285714</v>
      </c>
      <c r="D991" s="245">
        <v>2.5714285714285716</v>
      </c>
      <c r="E991" s="120">
        <v>93.714285714285708</v>
      </c>
      <c r="F991" s="120">
        <v>0.14285714285714285</v>
      </c>
      <c r="G991" s="120">
        <v>15.428571428571429</v>
      </c>
      <c r="H991" s="120">
        <v>1.2857142857142858</v>
      </c>
      <c r="I991" s="120">
        <v>1.1428571428571428</v>
      </c>
      <c r="J991" s="120">
        <v>0</v>
      </c>
      <c r="K991" s="120">
        <v>0</v>
      </c>
      <c r="L991" s="120">
        <v>0.42857142857142855</v>
      </c>
      <c r="M991" s="120">
        <v>1.4285714285714286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159</v>
      </c>
      <c r="D992" s="245">
        <v>4.5714285714285712</v>
      </c>
      <c r="E992" s="120">
        <v>129</v>
      </c>
      <c r="F992" s="120">
        <v>0.7142857142857143</v>
      </c>
      <c r="G992" s="120">
        <v>19</v>
      </c>
      <c r="H992" s="120">
        <v>2</v>
      </c>
      <c r="I992" s="120">
        <v>1</v>
      </c>
      <c r="J992" s="120">
        <v>0.14285714285714285</v>
      </c>
      <c r="K992" s="120">
        <v>0.2857142857142857</v>
      </c>
      <c r="L992" s="120">
        <v>1</v>
      </c>
      <c r="M992" s="120">
        <v>1.2857142857142858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194.14285714285717</v>
      </c>
      <c r="D993" s="245">
        <v>4.8571428571428568</v>
      </c>
      <c r="E993" s="120">
        <v>165.85714285714286</v>
      </c>
      <c r="F993" s="120">
        <v>0.5714285714285714</v>
      </c>
      <c r="G993" s="120">
        <v>16.714285714285715</v>
      </c>
      <c r="H993" s="120">
        <v>1.7142857142857142</v>
      </c>
      <c r="I993" s="120">
        <v>1.5714285714285714</v>
      </c>
      <c r="J993" s="120">
        <v>0.42857142857142855</v>
      </c>
      <c r="K993" s="120">
        <v>0.14285714285714285</v>
      </c>
      <c r="L993" s="120">
        <v>1</v>
      </c>
      <c r="M993" s="120">
        <v>1.2857142857142858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199.28571428571425</v>
      </c>
      <c r="D994" s="245">
        <v>7.2857142857142856</v>
      </c>
      <c r="E994" s="120">
        <v>167.57142857142858</v>
      </c>
      <c r="F994" s="120">
        <v>2.2857142857142856</v>
      </c>
      <c r="G994" s="120">
        <v>16.714285714285715</v>
      </c>
      <c r="H994" s="120">
        <v>1.4285714285714286</v>
      </c>
      <c r="I994" s="120">
        <v>1.4285714285714286</v>
      </c>
      <c r="J994" s="120">
        <v>0.14285714285714285</v>
      </c>
      <c r="K994" s="120">
        <v>0.2857142857142857</v>
      </c>
      <c r="L994" s="120">
        <v>1</v>
      </c>
      <c r="M994" s="120">
        <v>1</v>
      </c>
      <c r="N994" s="120">
        <v>0.14285714285714285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193.71428571428572</v>
      </c>
      <c r="D995" s="245">
        <v>6.4285714285714288</v>
      </c>
      <c r="E995" s="120">
        <v>167.14285714285714</v>
      </c>
      <c r="F995" s="120">
        <v>2</v>
      </c>
      <c r="G995" s="120">
        <v>12.714285714285714</v>
      </c>
      <c r="H995" s="120">
        <v>1.5714285714285714</v>
      </c>
      <c r="I995" s="120">
        <v>2</v>
      </c>
      <c r="J995" s="120">
        <v>0.5714285714285714</v>
      </c>
      <c r="K995" s="120">
        <v>0</v>
      </c>
      <c r="L995" s="120">
        <v>0.8571428571428571</v>
      </c>
      <c r="M995" s="120">
        <v>0.42857142857142855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163.42857142857142</v>
      </c>
      <c r="D996" s="245">
        <v>6.4285714285714288</v>
      </c>
      <c r="E996" s="120">
        <v>136</v>
      </c>
      <c r="F996" s="120">
        <v>3.1428571428571428</v>
      </c>
      <c r="G996" s="120">
        <v>12.857142857142858</v>
      </c>
      <c r="H996" s="120">
        <v>2.2857142857142856</v>
      </c>
      <c r="I996" s="120">
        <v>0.8571428571428571</v>
      </c>
      <c r="J996" s="120">
        <v>0.7142857142857143</v>
      </c>
      <c r="K996" s="120">
        <v>0.14285714285714285</v>
      </c>
      <c r="L996" s="120">
        <v>0.14285714285714285</v>
      </c>
      <c r="M996" s="120">
        <v>0.8571428571428571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139.28571428571428</v>
      </c>
      <c r="D997" s="245">
        <v>6</v>
      </c>
      <c r="E997" s="120">
        <v>119.71428571428571</v>
      </c>
      <c r="F997" s="120">
        <v>1</v>
      </c>
      <c r="G997" s="120">
        <v>8.7142857142857135</v>
      </c>
      <c r="H997" s="120">
        <v>0.7142857142857143</v>
      </c>
      <c r="I997" s="120">
        <v>0.8571428571428571</v>
      </c>
      <c r="J997" s="120">
        <v>0.7142857142857143</v>
      </c>
      <c r="K997" s="120">
        <v>0.5714285714285714</v>
      </c>
      <c r="L997" s="120">
        <v>0.2857142857142857</v>
      </c>
      <c r="M997" s="120">
        <v>0.42857142857142855</v>
      </c>
      <c r="N997" s="120">
        <v>0.2857142857142857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163.8571428571428</v>
      </c>
      <c r="D998" s="245">
        <v>9.2857142857142865</v>
      </c>
      <c r="E998" s="120">
        <v>134.85714285714286</v>
      </c>
      <c r="F998" s="120">
        <v>2.4285714285714284</v>
      </c>
      <c r="G998" s="120">
        <v>9.4285714285714288</v>
      </c>
      <c r="H998" s="120">
        <v>2.7142857142857144</v>
      </c>
      <c r="I998" s="120">
        <v>1.5714285714285714</v>
      </c>
      <c r="J998" s="120">
        <v>1</v>
      </c>
      <c r="K998" s="120">
        <v>0.42857142857142855</v>
      </c>
      <c r="L998" s="120">
        <v>0.2857142857142857</v>
      </c>
      <c r="M998" s="120">
        <v>1.2857142857142858</v>
      </c>
      <c r="N998" s="120">
        <v>0.2857142857142857</v>
      </c>
      <c r="O998" s="297">
        <v>0.2857142857142857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191.14285714285711</v>
      </c>
      <c r="D999" s="245">
        <v>7.2857142857142856</v>
      </c>
      <c r="E999" s="120">
        <v>160.42857142857142</v>
      </c>
      <c r="F999" s="120">
        <v>3.1428571428571428</v>
      </c>
      <c r="G999" s="120">
        <v>13.142857142857142</v>
      </c>
      <c r="H999" s="120">
        <v>2.8571428571428572</v>
      </c>
      <c r="I999" s="120">
        <v>1.7142857142857142</v>
      </c>
      <c r="J999" s="120">
        <v>1.1428571428571428</v>
      </c>
      <c r="K999" s="120">
        <v>0.5714285714285714</v>
      </c>
      <c r="L999" s="120">
        <v>0.2857142857142857</v>
      </c>
      <c r="M999" s="120">
        <v>0.42857142857142855</v>
      </c>
      <c r="N999" s="120">
        <v>0</v>
      </c>
      <c r="O999" s="297">
        <v>0.14285714285714285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197.71428571428569</v>
      </c>
      <c r="D1000" s="245">
        <v>11.428571428571429</v>
      </c>
      <c r="E1000" s="120">
        <v>162.28571428571428</v>
      </c>
      <c r="F1000" s="120">
        <v>2.7142857142857144</v>
      </c>
      <c r="G1000" s="120">
        <v>15.571428571428571</v>
      </c>
      <c r="H1000" s="120">
        <v>1.5714285714285714</v>
      </c>
      <c r="I1000" s="120">
        <v>1.1428571428571428</v>
      </c>
      <c r="J1000" s="120">
        <v>1.1428571428571428</v>
      </c>
      <c r="K1000" s="120">
        <v>0.42857142857142855</v>
      </c>
      <c r="L1000" s="120">
        <v>0.42857142857142855</v>
      </c>
      <c r="M1000" s="120">
        <v>0.8571428571428571</v>
      </c>
      <c r="N1000" s="120">
        <v>0</v>
      </c>
      <c r="O1000" s="297">
        <v>0.14285714285714285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190.71428571428569</v>
      </c>
      <c r="D1001" s="245">
        <v>8</v>
      </c>
      <c r="E1001" s="120">
        <v>160.71428571428572</v>
      </c>
      <c r="F1001" s="120">
        <v>1.5714285714285714</v>
      </c>
      <c r="G1001" s="120">
        <v>13.428571428571429</v>
      </c>
      <c r="H1001" s="120">
        <v>2.4285714285714284</v>
      </c>
      <c r="I1001" s="120">
        <v>0.8571428571428571</v>
      </c>
      <c r="J1001" s="120">
        <v>1</v>
      </c>
      <c r="K1001" s="120">
        <v>0.42857142857142855</v>
      </c>
      <c r="L1001" s="120">
        <v>0.7142857142857143</v>
      </c>
      <c r="M1001" s="120">
        <v>1.4285714285714286</v>
      </c>
      <c r="N1001" s="120">
        <v>0</v>
      </c>
      <c r="O1001" s="297">
        <v>0.14285714285714285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212.28571428571425</v>
      </c>
      <c r="D1002" s="245">
        <v>7.4285714285714288</v>
      </c>
      <c r="E1002" s="120">
        <v>181.28571428571428</v>
      </c>
      <c r="F1002" s="120">
        <v>2</v>
      </c>
      <c r="G1002" s="120">
        <v>15.142857142857142</v>
      </c>
      <c r="H1002" s="120">
        <v>2</v>
      </c>
      <c r="I1002" s="120">
        <v>0.7142857142857143</v>
      </c>
      <c r="J1002" s="120">
        <v>0.5714285714285714</v>
      </c>
      <c r="K1002" s="120">
        <v>1.4285714285714286</v>
      </c>
      <c r="L1002" s="120">
        <v>0.2857142857142857</v>
      </c>
      <c r="M1002" s="120">
        <v>1.4285714285714286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229.71428571428572</v>
      </c>
      <c r="D1003" s="245">
        <v>6.2857142857142856</v>
      </c>
      <c r="E1003" s="120">
        <v>195.85714285714286</v>
      </c>
      <c r="F1003" s="120">
        <v>1.8571428571428572</v>
      </c>
      <c r="G1003" s="120">
        <v>18.857142857142858</v>
      </c>
      <c r="H1003" s="120">
        <v>2</v>
      </c>
      <c r="I1003" s="120">
        <v>2</v>
      </c>
      <c r="J1003" s="120">
        <v>0.42857142857142855</v>
      </c>
      <c r="K1003" s="120">
        <v>0.5714285714285714</v>
      </c>
      <c r="L1003" s="120">
        <v>0.7142857142857143</v>
      </c>
      <c r="M1003" s="120">
        <v>1.1428571428571428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219.71428571428567</v>
      </c>
      <c r="D1004" s="245">
        <v>6</v>
      </c>
      <c r="E1004" s="120">
        <v>186.71428571428572</v>
      </c>
      <c r="F1004" s="120">
        <v>1.2857142857142858</v>
      </c>
      <c r="G1004" s="120">
        <v>18.428571428571427</v>
      </c>
      <c r="H1004" s="120">
        <v>2</v>
      </c>
      <c r="I1004" s="120">
        <v>1.2857142857142858</v>
      </c>
      <c r="J1004" s="120">
        <v>1.4285714285714286</v>
      </c>
      <c r="K1004" s="120">
        <v>0.2857142857142857</v>
      </c>
      <c r="L1004" s="120">
        <v>1.4285714285714286</v>
      </c>
      <c r="M1004" s="120">
        <v>0.7142857142857143</v>
      </c>
      <c r="N1004" s="120">
        <v>0.14285714285714285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215.57142857142861</v>
      </c>
      <c r="D1005" s="245">
        <v>4.1428571428571432</v>
      </c>
      <c r="E1005" s="120">
        <v>186.71428571428572</v>
      </c>
      <c r="F1005" s="120">
        <v>1.5714285714285714</v>
      </c>
      <c r="G1005" s="120">
        <v>18.714285714285715</v>
      </c>
      <c r="H1005" s="120">
        <v>1.5714285714285714</v>
      </c>
      <c r="I1005" s="120">
        <v>0.5714285714285714</v>
      </c>
      <c r="J1005" s="120">
        <v>0.5714285714285714</v>
      </c>
      <c r="K1005" s="120">
        <v>0.14285714285714285</v>
      </c>
      <c r="L1005" s="120">
        <v>0.42857142857142855</v>
      </c>
      <c r="M1005" s="120">
        <v>0.8571428571428571</v>
      </c>
      <c r="N1005" s="120">
        <v>0.14285714285714285</v>
      </c>
      <c r="O1005" s="297">
        <v>0.14285714285714285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229.28571428571431</v>
      </c>
      <c r="D1006" s="245">
        <v>4</v>
      </c>
      <c r="E1006" s="120">
        <v>199.14285714285714</v>
      </c>
      <c r="F1006" s="120">
        <v>2.7142857142857144</v>
      </c>
      <c r="G1006" s="120">
        <v>19.571428571428573</v>
      </c>
      <c r="H1006" s="120">
        <v>1</v>
      </c>
      <c r="I1006" s="120">
        <v>0.7142857142857143</v>
      </c>
      <c r="J1006" s="120">
        <v>0.2857142857142857</v>
      </c>
      <c r="K1006" s="120">
        <v>0</v>
      </c>
      <c r="L1006" s="120">
        <v>0.7142857142857143</v>
      </c>
      <c r="M1006" s="120">
        <v>0.8571428571428571</v>
      </c>
      <c r="N1006" s="120">
        <v>0.14285714285714285</v>
      </c>
      <c r="O1006" s="297">
        <v>0.14285714285714285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214.57142857142853</v>
      </c>
      <c r="D1007" s="245">
        <v>3.4285714285714284</v>
      </c>
      <c r="E1007" s="120">
        <v>185.42857142857142</v>
      </c>
      <c r="F1007" s="120">
        <v>1.4285714285714286</v>
      </c>
      <c r="G1007" s="120">
        <v>19.714285714285715</v>
      </c>
      <c r="H1007" s="120">
        <v>2.2857142857142856</v>
      </c>
      <c r="I1007" s="120">
        <v>0.5714285714285714</v>
      </c>
      <c r="J1007" s="120">
        <v>0.2857142857142857</v>
      </c>
      <c r="K1007" s="120">
        <v>0.14285714285714285</v>
      </c>
      <c r="L1007" s="120">
        <v>0.42857142857142855</v>
      </c>
      <c r="M1007" s="120">
        <v>0.8571428571428571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211</v>
      </c>
      <c r="D1008" s="245">
        <v>4.2857142857142856</v>
      </c>
      <c r="E1008" s="120">
        <v>181.85714285714286</v>
      </c>
      <c r="F1008" s="120">
        <v>1</v>
      </c>
      <c r="G1008" s="120">
        <v>18.714285714285715</v>
      </c>
      <c r="H1008" s="120">
        <v>1.5714285714285714</v>
      </c>
      <c r="I1008" s="120">
        <v>0.5714285714285714</v>
      </c>
      <c r="J1008" s="120">
        <v>0.42857142857142855</v>
      </c>
      <c r="K1008" s="120">
        <v>0.42857142857142855</v>
      </c>
      <c r="L1008" s="120">
        <v>1.2857142857142858</v>
      </c>
      <c r="M1008" s="120">
        <v>0.8571428571428571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214.57142857142861</v>
      </c>
      <c r="D1009" s="245">
        <v>4</v>
      </c>
      <c r="E1009" s="120">
        <v>186.71428571428572</v>
      </c>
      <c r="F1009" s="120">
        <v>0.5714285714285714</v>
      </c>
      <c r="G1009" s="120">
        <v>18.714285714285715</v>
      </c>
      <c r="H1009" s="120">
        <v>1</v>
      </c>
      <c r="I1009" s="120">
        <v>0.7142857142857143</v>
      </c>
      <c r="J1009" s="120">
        <v>0.2857142857142857</v>
      </c>
      <c r="K1009" s="120">
        <v>1</v>
      </c>
      <c r="L1009" s="120">
        <v>0.5714285714285714</v>
      </c>
      <c r="M1009" s="120">
        <v>1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218.14285714285711</v>
      </c>
      <c r="D1010" s="245">
        <v>3.1428571428571428</v>
      </c>
      <c r="E1010" s="120">
        <v>191.14285714285714</v>
      </c>
      <c r="F1010" s="120">
        <v>0.42857142857142855</v>
      </c>
      <c r="G1010" s="120">
        <v>17.571428571428573</v>
      </c>
      <c r="H1010" s="120">
        <v>2.1428571428571428</v>
      </c>
      <c r="I1010" s="120">
        <v>0.7142857142857143</v>
      </c>
      <c r="J1010" s="120">
        <v>0.14285714285714285</v>
      </c>
      <c r="K1010" s="120">
        <v>0.42857142857142855</v>
      </c>
      <c r="L1010" s="120">
        <v>1.1428571428571428</v>
      </c>
      <c r="M1010" s="120">
        <v>1.1428571428571428</v>
      </c>
      <c r="N1010" s="120">
        <v>0.14285714285714285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214.57142857142858</v>
      </c>
      <c r="D1011" s="245">
        <v>3.5714285714285716</v>
      </c>
      <c r="E1011" s="120">
        <v>184.57142857142858</v>
      </c>
      <c r="F1011" s="120">
        <v>0.5714285714285714</v>
      </c>
      <c r="G1011" s="120">
        <v>18.285714285714285</v>
      </c>
      <c r="H1011" s="120">
        <v>2.1428571428571428</v>
      </c>
      <c r="I1011" s="120">
        <v>1</v>
      </c>
      <c r="J1011" s="120">
        <v>0.8571428571428571</v>
      </c>
      <c r="K1011" s="120">
        <v>0.2857142857142857</v>
      </c>
      <c r="L1011" s="120">
        <v>1.8571428571428572</v>
      </c>
      <c r="M1011" s="120">
        <v>1.2857142857142858</v>
      </c>
      <c r="N1011" s="120">
        <v>0</v>
      </c>
      <c r="O1011" s="297">
        <v>0.14285714285714285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216.42857142857144</v>
      </c>
      <c r="D1012" s="245">
        <v>2.8571428571428572</v>
      </c>
      <c r="E1012" s="120">
        <v>189.71428571428572</v>
      </c>
      <c r="F1012" s="120">
        <v>0.7142857142857143</v>
      </c>
      <c r="G1012" s="120">
        <v>18.857142857142858</v>
      </c>
      <c r="H1012" s="120">
        <v>1</v>
      </c>
      <c r="I1012" s="120">
        <v>0.8571428571428571</v>
      </c>
      <c r="J1012" s="120">
        <v>0.42857142857142855</v>
      </c>
      <c r="K1012" s="120">
        <v>0.14285714285714285</v>
      </c>
      <c r="L1012" s="120">
        <v>1.1428571428571428</v>
      </c>
      <c r="M1012" s="120">
        <v>0.5714285714285714</v>
      </c>
      <c r="N1012" s="120">
        <v>0</v>
      </c>
      <c r="O1012" s="297">
        <v>0.14285714285714285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208.42857142857142</v>
      </c>
      <c r="D1013" s="245">
        <v>2.1428571428571428</v>
      </c>
      <c r="E1013" s="120">
        <v>182.42857142857142</v>
      </c>
      <c r="F1013" s="120">
        <v>0.7142857142857143</v>
      </c>
      <c r="G1013" s="120">
        <v>18.857142857142858</v>
      </c>
      <c r="H1013" s="120">
        <v>0.8571428571428571</v>
      </c>
      <c r="I1013" s="120">
        <v>0.14285714285714285</v>
      </c>
      <c r="J1013" s="120">
        <v>0.2857142857142857</v>
      </c>
      <c r="K1013" s="120">
        <v>0.5714285714285714</v>
      </c>
      <c r="L1013" s="120">
        <v>1.2857142857142858</v>
      </c>
      <c r="M1013" s="120">
        <v>1</v>
      </c>
      <c r="N1013" s="120">
        <v>0.14285714285714285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210.57142857142858</v>
      </c>
      <c r="D1014" s="245">
        <v>1.7142857142857142</v>
      </c>
      <c r="E1014" s="120">
        <v>182</v>
      </c>
      <c r="F1014" s="120">
        <v>1.8571428571428572</v>
      </c>
      <c r="G1014" s="120">
        <v>19.428571428571427</v>
      </c>
      <c r="H1014" s="120">
        <v>1.7142857142857142</v>
      </c>
      <c r="I1014" s="120">
        <v>1.2857142857142858</v>
      </c>
      <c r="J1014" s="120">
        <v>0.5714285714285714</v>
      </c>
      <c r="K1014" s="120">
        <v>0.14285714285714285</v>
      </c>
      <c r="L1014" s="120">
        <v>1</v>
      </c>
      <c r="M1014" s="120">
        <v>0.8571428571428571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218.28571428571425</v>
      </c>
      <c r="D1015" s="245">
        <v>4.1428571428571432</v>
      </c>
      <c r="E1015" s="120">
        <v>190.42857142857142</v>
      </c>
      <c r="F1015" s="120">
        <v>1.5714285714285714</v>
      </c>
      <c r="G1015" s="120">
        <v>16.857142857142858</v>
      </c>
      <c r="H1015" s="120">
        <v>1.2857142857142858</v>
      </c>
      <c r="I1015" s="120">
        <v>0.42857142857142855</v>
      </c>
      <c r="J1015" s="120">
        <v>0.2857142857142857</v>
      </c>
      <c r="K1015" s="120">
        <v>0.2857142857142857</v>
      </c>
      <c r="L1015" s="120">
        <v>1.5714285714285714</v>
      </c>
      <c r="M1015" s="120">
        <v>1.4285714285714286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217.28571428571428</v>
      </c>
      <c r="D1016" s="245">
        <v>2.5714285714285716</v>
      </c>
      <c r="E1016" s="120">
        <v>186.85714285714286</v>
      </c>
      <c r="F1016" s="120">
        <v>0.42857142857142855</v>
      </c>
      <c r="G1016" s="120">
        <v>21.857142857142858</v>
      </c>
      <c r="H1016" s="120">
        <v>1.1428571428571428</v>
      </c>
      <c r="I1016" s="120">
        <v>1</v>
      </c>
      <c r="J1016" s="120">
        <v>0.5714285714285714</v>
      </c>
      <c r="K1016" s="120">
        <v>0.42857142857142855</v>
      </c>
      <c r="L1016" s="120">
        <v>1.1428571428571428</v>
      </c>
      <c r="M1016" s="120">
        <v>1.1428571428571428</v>
      </c>
      <c r="N1016" s="120">
        <v>0</v>
      </c>
      <c r="O1016" s="297">
        <v>0.14285714285714285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213.28571428571428</v>
      </c>
      <c r="D1017" s="245">
        <v>2.5714285714285716</v>
      </c>
      <c r="E1017" s="120">
        <v>182.14285714285714</v>
      </c>
      <c r="F1017" s="120">
        <v>1.1428571428571428</v>
      </c>
      <c r="G1017" s="120">
        <v>20.285714285714285</v>
      </c>
      <c r="H1017" s="120">
        <v>1.7142857142857142</v>
      </c>
      <c r="I1017" s="120">
        <v>1.1428571428571428</v>
      </c>
      <c r="J1017" s="120">
        <v>0.7142857142857143</v>
      </c>
      <c r="K1017" s="120">
        <v>0.42857142857142855</v>
      </c>
      <c r="L1017" s="120">
        <v>1.8571428571428572</v>
      </c>
      <c r="M1017" s="120">
        <v>1.1428571428571428</v>
      </c>
      <c r="N1017" s="120">
        <v>0.14285714285714285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213.14285714285708</v>
      </c>
      <c r="D1018" s="245">
        <v>2.8571428571428572</v>
      </c>
      <c r="E1018" s="120">
        <v>184</v>
      </c>
      <c r="F1018" s="120">
        <v>1</v>
      </c>
      <c r="G1018" s="120">
        <v>18.428571428571427</v>
      </c>
      <c r="H1018" s="120">
        <v>2.4285714285714284</v>
      </c>
      <c r="I1018" s="120">
        <v>0.7142857142857143</v>
      </c>
      <c r="J1018" s="120">
        <v>0.2857142857142857</v>
      </c>
      <c r="K1018" s="120">
        <v>0.42857142857142855</v>
      </c>
      <c r="L1018" s="120">
        <v>1.4285714285714286</v>
      </c>
      <c r="M1018" s="120">
        <v>1.2857142857142858</v>
      </c>
      <c r="N1018" s="120">
        <v>0</v>
      </c>
      <c r="O1018" s="297">
        <v>0.2857142857142857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213.71428571428572</v>
      </c>
      <c r="D1019" s="245">
        <v>2.7142857142857144</v>
      </c>
      <c r="E1019" s="120">
        <v>186.28571428571428</v>
      </c>
      <c r="F1019" s="120">
        <v>1.2857142857142858</v>
      </c>
      <c r="G1019" s="120">
        <v>18</v>
      </c>
      <c r="H1019" s="120">
        <v>1.4285714285714286</v>
      </c>
      <c r="I1019" s="120">
        <v>0.5714285714285714</v>
      </c>
      <c r="J1019" s="120">
        <v>0.42857142857142855</v>
      </c>
      <c r="K1019" s="120">
        <v>0.5714285714285714</v>
      </c>
      <c r="L1019" s="120">
        <v>1.5714285714285714</v>
      </c>
      <c r="M1019" s="120">
        <v>0.5714285714285714</v>
      </c>
      <c r="N1019" s="120">
        <v>0.14285714285714285</v>
      </c>
      <c r="O1019" s="297">
        <v>0.14285714285714285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218.71428571428572</v>
      </c>
      <c r="D1020" s="245">
        <v>2.4285714285714284</v>
      </c>
      <c r="E1020" s="120">
        <v>189.71428571428572</v>
      </c>
      <c r="F1020" s="120">
        <v>1</v>
      </c>
      <c r="G1020" s="120">
        <v>20.857142857142858</v>
      </c>
      <c r="H1020" s="120">
        <v>0.7142857142857143</v>
      </c>
      <c r="I1020" s="120">
        <v>0.8571428571428571</v>
      </c>
      <c r="J1020" s="120">
        <v>0.14285714285714285</v>
      </c>
      <c r="K1020" s="120">
        <v>0.42857142857142855</v>
      </c>
      <c r="L1020" s="120">
        <v>1.5714285714285714</v>
      </c>
      <c r="M1020" s="120">
        <v>0.8571428571428571</v>
      </c>
      <c r="N1020" s="120">
        <v>0</v>
      </c>
      <c r="O1020" s="297">
        <v>0.14285714285714285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194.99999999999997</v>
      </c>
      <c r="D1021" s="245">
        <v>2.8571428571428572</v>
      </c>
      <c r="E1021" s="120">
        <v>168.71428571428572</v>
      </c>
      <c r="F1021" s="120">
        <v>1</v>
      </c>
      <c r="G1021" s="120">
        <v>17.285714285714285</v>
      </c>
      <c r="H1021" s="120">
        <v>0.8571428571428571</v>
      </c>
      <c r="I1021" s="120">
        <v>0.8571428571428571</v>
      </c>
      <c r="J1021" s="120">
        <v>0.42857142857142855</v>
      </c>
      <c r="K1021" s="120">
        <v>0.42857142857142855</v>
      </c>
      <c r="L1021" s="120">
        <v>1.2857142857142858</v>
      </c>
      <c r="M1021" s="120">
        <v>1.2857142857142858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196.57142857142858</v>
      </c>
      <c r="D1022" s="245">
        <v>2</v>
      </c>
      <c r="E1022" s="120">
        <v>171.14285714285714</v>
      </c>
      <c r="F1022" s="120">
        <v>0.8571428571428571</v>
      </c>
      <c r="G1022" s="120">
        <v>17.285714285714285</v>
      </c>
      <c r="H1022" s="120">
        <v>1.1428571428571428</v>
      </c>
      <c r="I1022" s="120">
        <v>0.7142857142857143</v>
      </c>
      <c r="J1022" s="120">
        <v>0.5714285714285714</v>
      </c>
      <c r="K1022" s="120">
        <v>0.5714285714285714</v>
      </c>
      <c r="L1022" s="120">
        <v>1.2857142857142858</v>
      </c>
      <c r="M1022" s="120">
        <v>1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224.85714285714286</v>
      </c>
      <c r="D1023" s="245">
        <v>4</v>
      </c>
      <c r="E1023" s="120">
        <v>196.28571428571428</v>
      </c>
      <c r="F1023" s="120">
        <v>1.2857142857142858</v>
      </c>
      <c r="G1023" s="120">
        <v>17.857142857142858</v>
      </c>
      <c r="H1023" s="120">
        <v>1.5714285714285714</v>
      </c>
      <c r="I1023" s="120">
        <v>0.5714285714285714</v>
      </c>
      <c r="J1023" s="120">
        <v>0.14285714285714285</v>
      </c>
      <c r="K1023" s="120">
        <v>1.2857142857142858</v>
      </c>
      <c r="L1023" s="120">
        <v>1</v>
      </c>
      <c r="M1023" s="120">
        <v>0.8571428571428571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203.00000000000003</v>
      </c>
      <c r="D1024" s="245">
        <v>2.8571428571428572</v>
      </c>
      <c r="E1024" s="120">
        <v>177.85714285714286</v>
      </c>
      <c r="F1024" s="120">
        <v>0.2857142857142857</v>
      </c>
      <c r="G1024" s="120">
        <v>15.571428571428571</v>
      </c>
      <c r="H1024" s="120">
        <v>1.2857142857142858</v>
      </c>
      <c r="I1024" s="120">
        <v>0.5714285714285714</v>
      </c>
      <c r="J1024" s="120">
        <v>0.7142857142857143</v>
      </c>
      <c r="K1024" s="120">
        <v>0.5714285714285714</v>
      </c>
      <c r="L1024" s="120">
        <v>2</v>
      </c>
      <c r="M1024" s="120">
        <v>1.2857142857142858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207.42857142857142</v>
      </c>
      <c r="D1025" s="245">
        <v>2.5714285714285716</v>
      </c>
      <c r="E1025" s="120">
        <v>183</v>
      </c>
      <c r="F1025" s="120">
        <v>0.7142857142857143</v>
      </c>
      <c r="G1025" s="120">
        <v>16.857142857142858</v>
      </c>
      <c r="H1025" s="120">
        <v>0.42857142857142855</v>
      </c>
      <c r="I1025" s="120">
        <v>1.4285714285714286</v>
      </c>
      <c r="J1025" s="120">
        <v>0</v>
      </c>
      <c r="K1025" s="120">
        <v>0.14285714285714285</v>
      </c>
      <c r="L1025" s="120">
        <v>0.8571428571428571</v>
      </c>
      <c r="M1025" s="120">
        <v>1.4285714285714286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218.42857142857142</v>
      </c>
      <c r="D1026" s="245">
        <v>2</v>
      </c>
      <c r="E1026" s="120">
        <v>195.28571428571428</v>
      </c>
      <c r="F1026" s="120">
        <v>1</v>
      </c>
      <c r="G1026" s="120">
        <v>15.285714285714286</v>
      </c>
      <c r="H1026" s="120">
        <v>1.1428571428571428</v>
      </c>
      <c r="I1026" s="120">
        <v>0.42857142857142855</v>
      </c>
      <c r="J1026" s="120">
        <v>0.8571428571428571</v>
      </c>
      <c r="K1026" s="120">
        <v>0.7142857142857143</v>
      </c>
      <c r="L1026" s="120">
        <v>0.7142857142857143</v>
      </c>
      <c r="M1026" s="120">
        <v>0.8571428571428571</v>
      </c>
      <c r="N1026" s="120">
        <v>0.14285714285714285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218.42857142857144</v>
      </c>
      <c r="D1027" s="245">
        <v>2.5714285714285716</v>
      </c>
      <c r="E1027" s="120">
        <v>196.71428571428572</v>
      </c>
      <c r="F1027" s="120">
        <v>0.8571428571428571</v>
      </c>
      <c r="G1027" s="120">
        <v>15.142857142857142</v>
      </c>
      <c r="H1027" s="120">
        <v>0.7142857142857143</v>
      </c>
      <c r="I1027" s="120">
        <v>0.8571428571428571</v>
      </c>
      <c r="J1027" s="120">
        <v>0.14285714285714285</v>
      </c>
      <c r="K1027" s="120">
        <v>0.2857142857142857</v>
      </c>
      <c r="L1027" s="120">
        <v>0.8571428571428571</v>
      </c>
      <c r="M1027" s="120">
        <v>0.2857142857142857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215.1428571428572</v>
      </c>
      <c r="D1028" s="245">
        <v>3</v>
      </c>
      <c r="E1028" s="120">
        <v>195.57142857142858</v>
      </c>
      <c r="F1028" s="120">
        <v>1.1428571428571428</v>
      </c>
      <c r="G1028" s="120">
        <v>11.571428571428571</v>
      </c>
      <c r="H1028" s="120">
        <v>0.8571428571428571</v>
      </c>
      <c r="I1028" s="120">
        <v>0.5714285714285714</v>
      </c>
      <c r="J1028" s="120">
        <v>0.5714285714285714</v>
      </c>
      <c r="K1028" s="120">
        <v>0.42857142857142855</v>
      </c>
      <c r="L1028" s="120">
        <v>0.7142857142857143</v>
      </c>
      <c r="M1028" s="120">
        <v>0.5714285714285714</v>
      </c>
      <c r="N1028" s="120">
        <v>0.14285714285714285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223.42857142857142</v>
      </c>
      <c r="D1029" s="245">
        <v>4.1428571428571432</v>
      </c>
      <c r="E1029" s="120">
        <v>200.28571428571428</v>
      </c>
      <c r="F1029" s="120">
        <v>1.2857142857142858</v>
      </c>
      <c r="G1029" s="120">
        <v>14.142857142857142</v>
      </c>
      <c r="H1029" s="120">
        <v>0.7142857142857143</v>
      </c>
      <c r="I1029" s="120">
        <v>0.7142857142857143</v>
      </c>
      <c r="J1029" s="120">
        <v>0.42857142857142855</v>
      </c>
      <c r="K1029" s="120">
        <v>0.2857142857142857</v>
      </c>
      <c r="L1029" s="120">
        <v>0.7142857142857143</v>
      </c>
      <c r="M1029" s="120">
        <v>0.5714285714285714</v>
      </c>
      <c r="N1029" s="120">
        <v>0.14285714285714285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208.8571428571428</v>
      </c>
      <c r="D1030" s="245">
        <v>3.2857142857142856</v>
      </c>
      <c r="E1030" s="120">
        <v>189.28571428571428</v>
      </c>
      <c r="F1030" s="120">
        <v>1</v>
      </c>
      <c r="G1030" s="120">
        <v>12.285714285714286</v>
      </c>
      <c r="H1030" s="120">
        <v>0.8571428571428571</v>
      </c>
      <c r="I1030" s="120">
        <v>0.2857142857142857</v>
      </c>
      <c r="J1030" s="120">
        <v>0.7142857142857143</v>
      </c>
      <c r="K1030" s="120">
        <v>0.42857142857142855</v>
      </c>
      <c r="L1030" s="120">
        <v>0.2857142857142857</v>
      </c>
      <c r="M1030" s="120">
        <v>0.2857142857142857</v>
      </c>
      <c r="N1030" s="120">
        <v>0</v>
      </c>
      <c r="O1030" s="297">
        <v>0.14285714285714285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210</v>
      </c>
      <c r="D1031" s="245">
        <v>3.1428571428571428</v>
      </c>
      <c r="E1031" s="120">
        <v>191.85714285714286</v>
      </c>
      <c r="F1031" s="120">
        <v>0.8571428571428571</v>
      </c>
      <c r="G1031" s="120">
        <v>10.857142857142858</v>
      </c>
      <c r="H1031" s="120">
        <v>0.42857142857142855</v>
      </c>
      <c r="I1031" s="120">
        <v>0.8571428571428571</v>
      </c>
      <c r="J1031" s="120">
        <v>0.7142857142857143</v>
      </c>
      <c r="K1031" s="120">
        <v>0.2857142857142857</v>
      </c>
      <c r="L1031" s="120">
        <v>0.42857142857142855</v>
      </c>
      <c r="M1031" s="120">
        <v>0.5714285714285714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211.14285714285717</v>
      </c>
      <c r="D1032" s="245">
        <v>3.7142857142857144</v>
      </c>
      <c r="E1032" s="120">
        <v>193.85714285714286</v>
      </c>
      <c r="F1032" s="120">
        <v>1.1428571428571428</v>
      </c>
      <c r="G1032" s="120">
        <v>9.2857142857142865</v>
      </c>
      <c r="H1032" s="120">
        <v>1.1428571428571428</v>
      </c>
      <c r="I1032" s="120">
        <v>0.5714285714285714</v>
      </c>
      <c r="J1032" s="120">
        <v>0</v>
      </c>
      <c r="K1032" s="120">
        <v>0</v>
      </c>
      <c r="L1032" s="120">
        <v>0.7142857142857143</v>
      </c>
      <c r="M1032" s="120">
        <v>0.5714285714285714</v>
      </c>
      <c r="N1032" s="120">
        <v>0</v>
      </c>
      <c r="O1032" s="297">
        <v>0.14285714285714285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203.28571428571431</v>
      </c>
      <c r="D1033" s="245">
        <v>3.7142857142857144</v>
      </c>
      <c r="E1033" s="120">
        <v>185.14285714285714</v>
      </c>
      <c r="F1033" s="120">
        <v>1.7142857142857142</v>
      </c>
      <c r="G1033" s="120">
        <v>9.2857142857142865</v>
      </c>
      <c r="H1033" s="120">
        <v>1.5714285714285714</v>
      </c>
      <c r="I1033" s="120">
        <v>0.5714285714285714</v>
      </c>
      <c r="J1033" s="120">
        <v>0.7142857142857143</v>
      </c>
      <c r="K1033" s="120">
        <v>0</v>
      </c>
      <c r="L1033" s="120">
        <v>0.14285714285714285</v>
      </c>
      <c r="M1033" s="120">
        <v>0.42857142857142855</v>
      </c>
      <c r="N1033" s="120">
        <v>0</v>
      </c>
      <c r="O1033" s="297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202.42857142857139</v>
      </c>
      <c r="D1034" s="245">
        <v>3.4285714285714284</v>
      </c>
      <c r="E1034" s="120">
        <v>184.28571428571428</v>
      </c>
      <c r="F1034" s="120">
        <v>0.5714285714285714</v>
      </c>
      <c r="G1034" s="120">
        <v>11.571428571428571</v>
      </c>
      <c r="H1034" s="120">
        <v>0.42857142857142855</v>
      </c>
      <c r="I1034" s="120">
        <v>0.2857142857142857</v>
      </c>
      <c r="J1034" s="120">
        <v>1</v>
      </c>
      <c r="K1034" s="120">
        <v>0.2857142857142857</v>
      </c>
      <c r="L1034" s="120">
        <v>0.2857142857142857</v>
      </c>
      <c r="M1034" s="120">
        <v>0.2857142857142857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216.71428571428569</v>
      </c>
      <c r="D1035" s="245">
        <v>2.4285714285714284</v>
      </c>
      <c r="E1035" s="120">
        <v>201.71428571428572</v>
      </c>
      <c r="F1035" s="120">
        <v>1</v>
      </c>
      <c r="G1035" s="120">
        <v>9.1428571428571423</v>
      </c>
      <c r="H1035" s="120">
        <v>0.2857142857142857</v>
      </c>
      <c r="I1035" s="120">
        <v>0.42857142857142855</v>
      </c>
      <c r="J1035" s="120">
        <v>0.8571428571428571</v>
      </c>
      <c r="K1035" s="120">
        <v>0</v>
      </c>
      <c r="L1035" s="120">
        <v>0.14285714285714285</v>
      </c>
      <c r="M1035" s="120">
        <v>0.5714285714285714</v>
      </c>
      <c r="N1035" s="120">
        <v>0</v>
      </c>
      <c r="O1035" s="297">
        <v>0.14285714285714285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201.85714285714283</v>
      </c>
      <c r="D1036" s="245">
        <v>2.5714285714285716</v>
      </c>
      <c r="E1036" s="120">
        <v>186</v>
      </c>
      <c r="F1036" s="120">
        <v>1.1428571428571428</v>
      </c>
      <c r="G1036" s="120">
        <v>9.1428571428571423</v>
      </c>
      <c r="H1036" s="120">
        <v>1.1428571428571428</v>
      </c>
      <c r="I1036" s="120">
        <v>0.7142857142857143</v>
      </c>
      <c r="J1036" s="120">
        <v>0.2857142857142857</v>
      </c>
      <c r="K1036" s="120">
        <v>0.2857142857142857</v>
      </c>
      <c r="L1036" s="120">
        <v>0.2857142857142857</v>
      </c>
      <c r="M1036" s="120">
        <v>0.2857142857142857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207.57142857142856</v>
      </c>
      <c r="D1037" s="245">
        <v>3.4285714285714284</v>
      </c>
      <c r="E1037" s="120">
        <v>195</v>
      </c>
      <c r="F1037" s="120">
        <v>0.7142857142857143</v>
      </c>
      <c r="G1037" s="120">
        <v>6.2857142857142856</v>
      </c>
      <c r="H1037" s="120">
        <v>0.7142857142857143</v>
      </c>
      <c r="I1037" s="120">
        <v>0.14285714285714285</v>
      </c>
      <c r="J1037" s="120">
        <v>0.2857142857142857</v>
      </c>
      <c r="K1037" s="120">
        <v>0.14285714285714285</v>
      </c>
      <c r="L1037" s="120">
        <v>0.5714285714285714</v>
      </c>
      <c r="M1037" s="120">
        <v>0.14285714285714285</v>
      </c>
      <c r="N1037" s="120">
        <v>0.14285714285714285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213.71428571428569</v>
      </c>
      <c r="D1038" s="245">
        <v>4</v>
      </c>
      <c r="E1038" s="120">
        <v>198.85714285714286</v>
      </c>
      <c r="F1038" s="120">
        <v>1.2857142857142858</v>
      </c>
      <c r="G1038" s="120">
        <v>7.2857142857142856</v>
      </c>
      <c r="H1038" s="120">
        <v>0.7142857142857143</v>
      </c>
      <c r="I1038" s="120">
        <v>0.14285714285714285</v>
      </c>
      <c r="J1038" s="120">
        <v>0.42857142857142855</v>
      </c>
      <c r="K1038" s="120">
        <v>0.14285714285714285</v>
      </c>
      <c r="L1038" s="120">
        <v>0.5714285714285714</v>
      </c>
      <c r="M1038" s="120">
        <v>0.2857142857142857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208.71428571428569</v>
      </c>
      <c r="D1039" s="245">
        <v>2.4285714285714284</v>
      </c>
      <c r="E1039" s="120">
        <v>195.14285714285714</v>
      </c>
      <c r="F1039" s="120">
        <v>1</v>
      </c>
      <c r="G1039" s="120">
        <v>8</v>
      </c>
      <c r="H1039" s="120">
        <v>0.7142857142857143</v>
      </c>
      <c r="I1039" s="120">
        <v>0.42857142857142855</v>
      </c>
      <c r="J1039" s="120">
        <v>0.5714285714285714</v>
      </c>
      <c r="K1039" s="120">
        <v>0.2857142857142857</v>
      </c>
      <c r="L1039" s="120">
        <v>0.14285714285714285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205.85714285714278</v>
      </c>
      <c r="D1040" s="245">
        <v>3.2857142857142856</v>
      </c>
      <c r="E1040" s="120">
        <v>190</v>
      </c>
      <c r="F1040" s="120">
        <v>1.4285714285714286</v>
      </c>
      <c r="G1040" s="120">
        <v>8.4285714285714288</v>
      </c>
      <c r="H1040" s="120">
        <v>1.1428571428571428</v>
      </c>
      <c r="I1040" s="120">
        <v>0.42857142857142855</v>
      </c>
      <c r="J1040" s="120">
        <v>0.42857142857142855</v>
      </c>
      <c r="K1040" s="120">
        <v>0</v>
      </c>
      <c r="L1040" s="120">
        <v>0.2857142857142857</v>
      </c>
      <c r="M1040" s="120">
        <v>0.42857142857142855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212.57142857142853</v>
      </c>
      <c r="D1041" s="245">
        <v>1.7142857142857142</v>
      </c>
      <c r="E1041" s="120">
        <v>203.28571428571428</v>
      </c>
      <c r="F1041" s="120">
        <v>0.42857142857142855</v>
      </c>
      <c r="G1041" s="120">
        <v>5.4285714285714288</v>
      </c>
      <c r="H1041" s="120">
        <v>0.42857142857142855</v>
      </c>
      <c r="I1041" s="120">
        <v>0.2857142857142857</v>
      </c>
      <c r="J1041" s="120">
        <v>0</v>
      </c>
      <c r="K1041" s="120">
        <v>0.14285714285714285</v>
      </c>
      <c r="L1041" s="120">
        <v>0.2857142857142857</v>
      </c>
      <c r="M1041" s="120">
        <v>0.5714285714285714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167.8571428571428</v>
      </c>
      <c r="D1042" s="245">
        <v>2</v>
      </c>
      <c r="E1042" s="120">
        <v>157.28571428571428</v>
      </c>
      <c r="F1042" s="120">
        <v>0.2857142857142857</v>
      </c>
      <c r="G1042" s="120">
        <v>6.1428571428571432</v>
      </c>
      <c r="H1042" s="120">
        <v>1.1428571428571428</v>
      </c>
      <c r="I1042" s="120">
        <v>0</v>
      </c>
      <c r="J1042" s="120">
        <v>0.14285714285714285</v>
      </c>
      <c r="K1042" s="120">
        <v>0</v>
      </c>
      <c r="L1042" s="120">
        <v>0.42857142857142855</v>
      </c>
      <c r="M1042" s="120">
        <v>0.42857142857142855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164.57142857142853</v>
      </c>
      <c r="D1043" s="245">
        <v>2.1428571428571428</v>
      </c>
      <c r="E1043" s="120">
        <v>155.42857142857142</v>
      </c>
      <c r="F1043" s="120">
        <v>0.2857142857142857</v>
      </c>
      <c r="G1043" s="120">
        <v>5.1428571428571432</v>
      </c>
      <c r="H1043" s="120">
        <v>0.7142857142857143</v>
      </c>
      <c r="I1043" s="120">
        <v>0.14285714285714285</v>
      </c>
      <c r="J1043" s="120">
        <v>0</v>
      </c>
      <c r="K1043" s="120">
        <v>0.14285714285714285</v>
      </c>
      <c r="L1043" s="120">
        <v>0.14285714285714285</v>
      </c>
      <c r="M1043" s="120">
        <v>0.42857142857142855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146.28571428571425</v>
      </c>
      <c r="D1044" s="245">
        <v>2</v>
      </c>
      <c r="E1044" s="120">
        <v>137.42857142857142</v>
      </c>
      <c r="F1044" s="120">
        <v>0.2857142857142857</v>
      </c>
      <c r="G1044" s="120">
        <v>5.8571428571428568</v>
      </c>
      <c r="H1044" s="120">
        <v>0</v>
      </c>
      <c r="I1044" s="120">
        <v>0</v>
      </c>
      <c r="J1044" s="120">
        <v>0.14285714285714285</v>
      </c>
      <c r="K1044" s="120">
        <v>0</v>
      </c>
      <c r="L1044" s="120">
        <v>0.2857142857142857</v>
      </c>
      <c r="M1044" s="120">
        <v>0.2857142857142857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125.00000000000001</v>
      </c>
      <c r="D1045" s="245">
        <v>1.8571428571428572</v>
      </c>
      <c r="E1045" s="120">
        <v>116</v>
      </c>
      <c r="F1045" s="120">
        <v>0.42857142857142855</v>
      </c>
      <c r="G1045" s="120">
        <v>5.4285714285714288</v>
      </c>
      <c r="H1045" s="120">
        <v>0.2857142857142857</v>
      </c>
      <c r="I1045" s="120">
        <v>0.2857142857142857</v>
      </c>
      <c r="J1045" s="120">
        <v>0</v>
      </c>
      <c r="K1045" s="120">
        <v>0.5714285714285714</v>
      </c>
      <c r="L1045" s="120">
        <v>0.14285714285714285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113.57142857142857</v>
      </c>
      <c r="D1046" s="245">
        <v>1.7142857142857142</v>
      </c>
      <c r="E1046" s="120">
        <v>105.14285714285714</v>
      </c>
      <c r="F1046" s="120">
        <v>0.42857142857142855</v>
      </c>
      <c r="G1046" s="120">
        <v>5.1428571428571432</v>
      </c>
      <c r="H1046" s="120">
        <v>0.42857142857142855</v>
      </c>
      <c r="I1046" s="120">
        <v>0</v>
      </c>
      <c r="J1046" s="120">
        <v>0</v>
      </c>
      <c r="K1046" s="120">
        <v>0.42857142857142855</v>
      </c>
      <c r="L1046" s="120">
        <v>0</v>
      </c>
      <c r="M1046" s="120">
        <v>0.2857142857142857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100.71428571428571</v>
      </c>
      <c r="D1047" s="245">
        <v>1.1428571428571428</v>
      </c>
      <c r="E1047" s="120">
        <v>94.285714285714292</v>
      </c>
      <c r="F1047" s="120">
        <v>0.14285714285714285</v>
      </c>
      <c r="G1047" s="120">
        <v>4</v>
      </c>
      <c r="H1047" s="120">
        <v>0.5714285714285714</v>
      </c>
      <c r="I1047" s="120">
        <v>0.14285714285714285</v>
      </c>
      <c r="J1047" s="120">
        <v>0</v>
      </c>
      <c r="K1047" s="120">
        <v>0.2857142857142857</v>
      </c>
      <c r="L1047" s="120">
        <v>0.14285714285714285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98.142857142857153</v>
      </c>
      <c r="D1048" s="245">
        <v>1.5714285714285714</v>
      </c>
      <c r="E1048" s="120">
        <v>91.857142857142861</v>
      </c>
      <c r="F1048" s="120">
        <v>0</v>
      </c>
      <c r="G1048" s="120">
        <v>4</v>
      </c>
      <c r="H1048" s="120">
        <v>0.2857142857142857</v>
      </c>
      <c r="I1048" s="120">
        <v>0</v>
      </c>
      <c r="J1048" s="120">
        <v>0</v>
      </c>
      <c r="K1048" s="120">
        <v>0</v>
      </c>
      <c r="L1048" s="120">
        <v>0.2857142857142857</v>
      </c>
      <c r="M1048" s="120">
        <v>0.14285714285714285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88.142857142857139</v>
      </c>
      <c r="D1049" s="245">
        <v>2</v>
      </c>
      <c r="E1049" s="120">
        <v>80.285714285714292</v>
      </c>
      <c r="F1049" s="120">
        <v>0.2857142857142857</v>
      </c>
      <c r="G1049" s="120">
        <v>4.5714285714285712</v>
      </c>
      <c r="H1049" s="120">
        <v>0.42857142857142855</v>
      </c>
      <c r="I1049" s="120">
        <v>0.14285714285714285</v>
      </c>
      <c r="J1049" s="120">
        <v>0.14285714285714285</v>
      </c>
      <c r="K1049" s="120">
        <v>0</v>
      </c>
      <c r="L1049" s="120">
        <v>0.14285714285714285</v>
      </c>
      <c r="M1049" s="120">
        <v>0.14285714285714285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87.285714285714292</v>
      </c>
      <c r="D1050" s="245">
        <v>1.1428571428571428</v>
      </c>
      <c r="E1050" s="120">
        <v>81.285714285714292</v>
      </c>
      <c r="F1050" s="120">
        <v>0.2857142857142857</v>
      </c>
      <c r="G1050" s="120">
        <v>4</v>
      </c>
      <c r="H1050" s="120">
        <v>0.2857142857142857</v>
      </c>
      <c r="I1050" s="120">
        <v>0</v>
      </c>
      <c r="J1050" s="120">
        <v>0</v>
      </c>
      <c r="K1050" s="120">
        <v>0.14285714285714285</v>
      </c>
      <c r="L1050" s="120">
        <v>0</v>
      </c>
      <c r="M1050" s="120">
        <v>0.14285714285714285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80.285714285714292</v>
      </c>
      <c r="D1051" s="245">
        <v>1.8571428571428572</v>
      </c>
      <c r="E1051" s="120">
        <v>72.714285714285708</v>
      </c>
      <c r="F1051" s="120">
        <v>0</v>
      </c>
      <c r="G1051" s="120">
        <v>4.2857142857142856</v>
      </c>
      <c r="H1051" s="120">
        <v>0.42857142857142855</v>
      </c>
      <c r="I1051" s="120">
        <v>0.14285714285714285</v>
      </c>
      <c r="J1051" s="120">
        <v>0</v>
      </c>
      <c r="K1051" s="120">
        <v>0.14285714285714285</v>
      </c>
      <c r="L1051" s="120">
        <v>0.42857142857142855</v>
      </c>
      <c r="M1051" s="120">
        <v>0.2857142857142857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77.428571428571431</v>
      </c>
      <c r="D1052" s="245">
        <v>0.7142857142857143</v>
      </c>
      <c r="E1052" s="120">
        <v>72.714285714285708</v>
      </c>
      <c r="F1052" s="120">
        <v>0.2857142857142857</v>
      </c>
      <c r="G1052" s="120">
        <v>3.1428571428571428</v>
      </c>
      <c r="H1052" s="120">
        <v>0.2857142857142857</v>
      </c>
      <c r="I1052" s="120">
        <v>0</v>
      </c>
      <c r="J1052" s="120">
        <v>0</v>
      </c>
      <c r="K1052" s="120">
        <v>0</v>
      </c>
      <c r="L1052" s="120">
        <v>0.2857142857142857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74</v>
      </c>
      <c r="D1053" s="245">
        <v>1.1428571428571428</v>
      </c>
      <c r="E1053" s="120">
        <v>66.142857142857139</v>
      </c>
      <c r="F1053" s="120">
        <v>0</v>
      </c>
      <c r="G1053" s="120">
        <v>4.4285714285714288</v>
      </c>
      <c r="H1053" s="120">
        <v>0.42857142857142855</v>
      </c>
      <c r="I1053" s="120">
        <v>0.5714285714285714</v>
      </c>
      <c r="J1053" s="120">
        <v>0.2857142857142857</v>
      </c>
      <c r="K1053" s="120">
        <v>0</v>
      </c>
      <c r="L1053" s="120">
        <v>0.7142857142857143</v>
      </c>
      <c r="M1053" s="120">
        <v>0.2857142857142857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73.714285714285708</v>
      </c>
      <c r="D1054" s="245">
        <v>1</v>
      </c>
      <c r="E1054" s="120">
        <v>68.285714285714292</v>
      </c>
      <c r="F1054" s="120">
        <v>0.14285714285714285</v>
      </c>
      <c r="G1054" s="120">
        <v>3.1428571428571428</v>
      </c>
      <c r="H1054" s="120">
        <v>0.42857142857142855</v>
      </c>
      <c r="I1054" s="120">
        <v>0</v>
      </c>
      <c r="J1054" s="120">
        <v>0</v>
      </c>
      <c r="K1054" s="120">
        <v>0.14285714285714285</v>
      </c>
      <c r="L1054" s="120">
        <v>0.14285714285714285</v>
      </c>
      <c r="M1054" s="120">
        <v>0.42857142857142855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57.142857142857153</v>
      </c>
      <c r="D1055" s="245">
        <v>0.7142857142857143</v>
      </c>
      <c r="E1055" s="120">
        <v>51.857142857142854</v>
      </c>
      <c r="F1055" s="120">
        <v>0.14285714285714285</v>
      </c>
      <c r="G1055" s="120">
        <v>3.4285714285714284</v>
      </c>
      <c r="H1055" s="120">
        <v>0.2857142857142857</v>
      </c>
      <c r="I1055" s="120">
        <v>0.14285714285714285</v>
      </c>
      <c r="J1055" s="120">
        <v>0</v>
      </c>
      <c r="K1055" s="120">
        <v>0.14285714285714285</v>
      </c>
      <c r="L1055" s="120">
        <v>0.2857142857142857</v>
      </c>
      <c r="M1055" s="120">
        <v>0.14285714285714285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52.000000000000007</v>
      </c>
      <c r="D1056" s="245">
        <v>0.14285714285714285</v>
      </c>
      <c r="E1056" s="120">
        <v>46</v>
      </c>
      <c r="F1056" s="120">
        <v>0.14285714285714285</v>
      </c>
      <c r="G1056" s="120">
        <v>3.1428571428571428</v>
      </c>
      <c r="H1056" s="120">
        <v>0.7142857142857143</v>
      </c>
      <c r="I1056" s="120">
        <v>0</v>
      </c>
      <c r="J1056" s="120">
        <v>0</v>
      </c>
      <c r="K1056" s="120">
        <v>0.5714285714285714</v>
      </c>
      <c r="L1056" s="120">
        <v>0.8571428571428571</v>
      </c>
      <c r="M1056" s="120">
        <v>0.42857142857142855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50.857142857142861</v>
      </c>
      <c r="D1057" s="245">
        <v>1</v>
      </c>
      <c r="E1057" s="120">
        <v>44.428571428571431</v>
      </c>
      <c r="F1057" s="120">
        <v>0</v>
      </c>
      <c r="G1057" s="120">
        <v>3.8571428571428572</v>
      </c>
      <c r="H1057" s="120">
        <v>0.42857142857142855</v>
      </c>
      <c r="I1057" s="120">
        <v>0.42857142857142855</v>
      </c>
      <c r="J1057" s="120">
        <v>0</v>
      </c>
      <c r="K1057" s="120">
        <v>0</v>
      </c>
      <c r="L1057" s="120">
        <v>0.2857142857142857</v>
      </c>
      <c r="M1057" s="120">
        <v>0.42857142857142855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42.428571428571445</v>
      </c>
      <c r="D1058" s="245">
        <v>1</v>
      </c>
      <c r="E1058" s="120">
        <v>38.285714285714285</v>
      </c>
      <c r="F1058" s="120">
        <v>0</v>
      </c>
      <c r="G1058" s="120">
        <v>2.1428571428571428</v>
      </c>
      <c r="H1058" s="120">
        <v>0.14285714285714285</v>
      </c>
      <c r="I1058" s="120">
        <v>0.14285714285714285</v>
      </c>
      <c r="J1058" s="120">
        <v>0</v>
      </c>
      <c r="K1058" s="120">
        <v>0.14285714285714285</v>
      </c>
      <c r="L1058" s="120">
        <v>0.14285714285714285</v>
      </c>
      <c r="M1058" s="120">
        <v>0.42857142857142855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36</v>
      </c>
      <c r="D1059" s="245">
        <v>0.14285714285714285</v>
      </c>
      <c r="E1059" s="120">
        <v>31.857142857142858</v>
      </c>
      <c r="F1059" s="120">
        <v>0</v>
      </c>
      <c r="G1059" s="120">
        <v>2.8571428571428572</v>
      </c>
      <c r="H1059" s="120">
        <v>0.42857142857142855</v>
      </c>
      <c r="I1059" s="120">
        <v>0</v>
      </c>
      <c r="J1059" s="120">
        <v>0</v>
      </c>
      <c r="K1059" s="120">
        <v>0</v>
      </c>
      <c r="L1059" s="120">
        <v>0.5714285714285714</v>
      </c>
      <c r="M1059" s="120">
        <v>0.14285714285714285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35.142857142857146</v>
      </c>
      <c r="D1060" s="298">
        <v>0.14285714285714285</v>
      </c>
      <c r="E1060" s="299">
        <v>29.714285714285715</v>
      </c>
      <c r="F1060" s="299">
        <v>0.14285714285714285</v>
      </c>
      <c r="G1060" s="299">
        <v>3.7142857142857144</v>
      </c>
      <c r="H1060" s="299">
        <v>0.2857142857142857</v>
      </c>
      <c r="I1060" s="299">
        <v>0</v>
      </c>
      <c r="J1060" s="299">
        <v>0</v>
      </c>
      <c r="K1060" s="299">
        <v>0.14285714285714285</v>
      </c>
      <c r="L1060" s="299">
        <v>0.42857142857142855</v>
      </c>
      <c r="M1060" s="299">
        <v>0.5714285714285714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9935.0000000000018</v>
      </c>
      <c r="D1061" s="400">
        <v>198.71428571428569</v>
      </c>
      <c r="E1061" s="400">
        <v>8723.5714285714294</v>
      </c>
      <c r="F1061" s="400">
        <v>62.285714285714285</v>
      </c>
      <c r="G1061" s="400">
        <v>719.00000000000011</v>
      </c>
      <c r="H1061" s="400">
        <v>65.142857142857153</v>
      </c>
      <c r="I1061" s="400">
        <v>39.428571428571438</v>
      </c>
      <c r="J1061" s="400">
        <v>25.714285714285719</v>
      </c>
      <c r="K1061" s="400">
        <v>17.714285714285712</v>
      </c>
      <c r="L1061" s="400">
        <v>39.714285714285715</v>
      </c>
      <c r="M1061" s="400">
        <v>38.999999999999986</v>
      </c>
      <c r="N1061" s="400">
        <v>2.2857142857142851</v>
      </c>
      <c r="O1061" s="401">
        <v>2.4285714285714279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11815.571428571429</v>
      </c>
      <c r="D1062" s="405">
        <v>228.85714285714292</v>
      </c>
      <c r="E1062" s="405">
        <v>10426.857142857141</v>
      </c>
      <c r="F1062" s="405">
        <v>66.85714285714289</v>
      </c>
      <c r="G1062" s="405">
        <v>827.857142857143</v>
      </c>
      <c r="H1062" s="405">
        <v>77.000000000000014</v>
      </c>
      <c r="I1062" s="405">
        <v>43.571428571428591</v>
      </c>
      <c r="J1062" s="405">
        <v>26.428571428571431</v>
      </c>
      <c r="K1062" s="405">
        <v>20.571428571428559</v>
      </c>
      <c r="L1062" s="405">
        <v>46.000000000000014</v>
      </c>
      <c r="M1062" s="405">
        <v>46.857142857142854</v>
      </c>
      <c r="N1062" s="405">
        <v>2.2857142857142851</v>
      </c>
      <c r="O1062" s="406">
        <v>2.4285714285714279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12236.857142857143</v>
      </c>
      <c r="D1063" s="410">
        <v>234.1428571428572</v>
      </c>
      <c r="E1063" s="410">
        <v>10803.428571428569</v>
      </c>
      <c r="F1063" s="410">
        <v>67.428571428571445</v>
      </c>
      <c r="G1063" s="410">
        <v>854.57142857142867</v>
      </c>
      <c r="H1063" s="410">
        <v>80.142857142857167</v>
      </c>
      <c r="I1063" s="410">
        <v>44.857142857142883</v>
      </c>
      <c r="J1063" s="410">
        <v>26.714285714285715</v>
      </c>
      <c r="K1063" s="410">
        <v>21.714285714285701</v>
      </c>
      <c r="L1063" s="410">
        <v>49.428571428571445</v>
      </c>
      <c r="M1063" s="410">
        <v>49.714285714285722</v>
      </c>
      <c r="N1063" s="410">
        <v>2.2857142857142851</v>
      </c>
      <c r="O1063" s="411">
        <v>2.4285714285714279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12744.285714285716</v>
      </c>
      <c r="D1064" s="415">
        <v>243.85714285714295</v>
      </c>
      <c r="E1064" s="415">
        <v>11171.428571428569</v>
      </c>
      <c r="F1064" s="415">
        <v>68.000000000000028</v>
      </c>
      <c r="G1064" s="415">
        <v>928.14285714285745</v>
      </c>
      <c r="H1064" s="415">
        <v>95</v>
      </c>
      <c r="I1064" s="415">
        <v>46.285714285714306</v>
      </c>
      <c r="J1064" s="415">
        <v>27.714285714285712</v>
      </c>
      <c r="K1064" s="415">
        <v>26.999999999999986</v>
      </c>
      <c r="L1064" s="415">
        <v>63.428571428571431</v>
      </c>
      <c r="M1064" s="415">
        <v>68.714285714285694</v>
      </c>
      <c r="N1064" s="415">
        <v>2.2857142857142851</v>
      </c>
      <c r="O1064" s="416">
        <v>2.4285714285714279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6">
        <v>30</v>
      </c>
      <c r="Y1066" s="557"/>
      <c r="Z1066" s="557">
        <v>35</v>
      </c>
      <c r="AA1066" s="557"/>
      <c r="AB1066" s="557">
        <v>45</v>
      </c>
      <c r="AC1066" s="558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65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92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71</v>
      </c>
      <c r="D1069" s="295">
        <v>0</v>
      </c>
      <c r="E1069" s="87">
        <v>1</v>
      </c>
      <c r="F1069" s="87">
        <v>3</v>
      </c>
      <c r="G1069" s="87">
        <v>25</v>
      </c>
      <c r="H1069" s="87">
        <v>28</v>
      </c>
      <c r="I1069" s="87">
        <v>11</v>
      </c>
      <c r="J1069" s="87">
        <v>2</v>
      </c>
      <c r="K1069" s="87">
        <v>1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14</v>
      </c>
      <c r="Y1069" s="30">
        <v>0.19718309859154928</v>
      </c>
      <c r="Z1069" s="97">
        <v>3</v>
      </c>
      <c r="AA1069" s="30">
        <v>4.2253521126760563E-2</v>
      </c>
      <c r="AB1069" s="97">
        <v>0</v>
      </c>
      <c r="AC1069" s="30">
        <v>0</v>
      </c>
      <c r="AD1069" s="25">
        <v>26.143802816901403</v>
      </c>
      <c r="AE1069" s="25">
        <v>30.308</v>
      </c>
      <c r="AF1069" s="25">
        <v>35.429999999999971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48</v>
      </c>
      <c r="D1070" s="245">
        <v>0</v>
      </c>
      <c r="E1070" s="120">
        <v>0</v>
      </c>
      <c r="F1070" s="120">
        <v>2</v>
      </c>
      <c r="G1070" s="120">
        <v>17</v>
      </c>
      <c r="H1070" s="120">
        <v>18</v>
      </c>
      <c r="I1070" s="120">
        <v>8</v>
      </c>
      <c r="J1070" s="120">
        <v>3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11</v>
      </c>
      <c r="Y1070" s="31">
        <v>0.22916666666666666</v>
      </c>
      <c r="Z1070" s="98">
        <v>3</v>
      </c>
      <c r="AA1070" s="31">
        <v>6.25E-2</v>
      </c>
      <c r="AB1070" s="98">
        <v>0</v>
      </c>
      <c r="AC1070" s="31">
        <v>0</v>
      </c>
      <c r="AD1070" s="27">
        <v>26.603750000000002</v>
      </c>
      <c r="AE1070" s="27">
        <v>31.411999999999999</v>
      </c>
      <c r="AF1070" s="27">
        <v>38.116999999999997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27</v>
      </c>
      <c r="D1071" s="245">
        <v>0</v>
      </c>
      <c r="E1071" s="120">
        <v>0</v>
      </c>
      <c r="F1071" s="120">
        <v>1</v>
      </c>
      <c r="G1071" s="120">
        <v>11</v>
      </c>
      <c r="H1071" s="120">
        <v>10</v>
      </c>
      <c r="I1071" s="120">
        <v>4</v>
      </c>
      <c r="J1071" s="120">
        <v>1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5</v>
      </c>
      <c r="Y1071" s="31">
        <v>0.18518518518518517</v>
      </c>
      <c r="Z1071" s="98">
        <v>1</v>
      </c>
      <c r="AA1071" s="31">
        <v>3.7037037037037035E-2</v>
      </c>
      <c r="AB1071" s="98">
        <v>0</v>
      </c>
      <c r="AC1071" s="31">
        <v>0</v>
      </c>
      <c r="AD1071" s="27">
        <v>26.704074074074082</v>
      </c>
      <c r="AE1071" s="27">
        <v>32.409999999999997</v>
      </c>
      <c r="AF1071" s="27">
        <v>37.419999999999987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42</v>
      </c>
      <c r="D1072" s="245">
        <v>0</v>
      </c>
      <c r="E1072" s="120">
        <v>0</v>
      </c>
      <c r="F1072" s="120">
        <v>0</v>
      </c>
      <c r="G1072" s="120">
        <v>8</v>
      </c>
      <c r="H1072" s="120">
        <v>22</v>
      </c>
      <c r="I1072" s="120">
        <v>11</v>
      </c>
      <c r="J1072" s="120">
        <v>0</v>
      </c>
      <c r="K1072" s="120">
        <v>1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12</v>
      </c>
      <c r="Y1072" s="31">
        <v>0.2857142857142857</v>
      </c>
      <c r="Z1072" s="98">
        <v>1</v>
      </c>
      <c r="AA1072" s="31">
        <v>2.3809523809523808E-2</v>
      </c>
      <c r="AB1072" s="98">
        <v>0</v>
      </c>
      <c r="AC1072" s="31">
        <v>0</v>
      </c>
      <c r="AD1072" s="27">
        <v>28.225714285714293</v>
      </c>
      <c r="AE1072" s="27">
        <v>31.569499999999998</v>
      </c>
      <c r="AF1072" s="27">
        <v>33.443999999999996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73</v>
      </c>
      <c r="D1073" s="245">
        <v>0</v>
      </c>
      <c r="E1073" s="120">
        <v>1</v>
      </c>
      <c r="F1073" s="120">
        <v>2</v>
      </c>
      <c r="G1073" s="120">
        <v>18</v>
      </c>
      <c r="H1073" s="120">
        <v>37</v>
      </c>
      <c r="I1073" s="120">
        <v>13</v>
      </c>
      <c r="J1073" s="120">
        <v>2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15</v>
      </c>
      <c r="Y1073" s="31">
        <v>0.20547945205479451</v>
      </c>
      <c r="Z1073" s="98">
        <v>2</v>
      </c>
      <c r="AA1073" s="31">
        <v>2.7397260273972601E-2</v>
      </c>
      <c r="AB1073" s="98">
        <v>0</v>
      </c>
      <c r="AC1073" s="31">
        <v>0</v>
      </c>
      <c r="AD1073" s="27">
        <v>26.98342465753424</v>
      </c>
      <c r="AE1073" s="27">
        <v>30.869</v>
      </c>
      <c r="AF1073" s="27">
        <v>33.081999999999994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192</v>
      </c>
      <c r="D1074" s="245">
        <v>0</v>
      </c>
      <c r="E1074" s="120">
        <v>4</v>
      </c>
      <c r="F1074" s="120">
        <v>2</v>
      </c>
      <c r="G1074" s="120">
        <v>56</v>
      </c>
      <c r="H1074" s="120">
        <v>99</v>
      </c>
      <c r="I1074" s="120">
        <v>26</v>
      </c>
      <c r="J1074" s="120">
        <v>4</v>
      </c>
      <c r="K1074" s="120">
        <v>0</v>
      </c>
      <c r="L1074" s="120">
        <v>1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31</v>
      </c>
      <c r="Y1074" s="31">
        <v>0.16145833333333334</v>
      </c>
      <c r="Z1074" s="98">
        <v>5</v>
      </c>
      <c r="AA1074" s="31">
        <v>2.6041666666666668E-2</v>
      </c>
      <c r="AB1074" s="98">
        <v>1</v>
      </c>
      <c r="AC1074" s="31">
        <v>5.208333333333333E-3</v>
      </c>
      <c r="AD1074" s="27">
        <v>26.821041666666673</v>
      </c>
      <c r="AE1074" s="27">
        <v>30.251000000000001</v>
      </c>
      <c r="AF1074" s="27">
        <v>33.587499999999999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527</v>
      </c>
      <c r="D1075" s="245">
        <v>4</v>
      </c>
      <c r="E1075" s="120">
        <v>25</v>
      </c>
      <c r="F1075" s="120">
        <v>75</v>
      </c>
      <c r="G1075" s="120">
        <v>201</v>
      </c>
      <c r="H1075" s="120">
        <v>198</v>
      </c>
      <c r="I1075" s="120">
        <v>22</v>
      </c>
      <c r="J1075" s="120">
        <v>1</v>
      </c>
      <c r="K1075" s="120">
        <v>1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23</v>
      </c>
      <c r="Y1075" s="31">
        <v>4.3643263757115747E-2</v>
      </c>
      <c r="Z1075" s="98">
        <v>2</v>
      </c>
      <c r="AA1075" s="31">
        <v>3.7950664136622392E-3</v>
      </c>
      <c r="AB1075" s="98">
        <v>0</v>
      </c>
      <c r="AC1075" s="31">
        <v>0</v>
      </c>
      <c r="AD1075" s="27">
        <v>23.518273244781753</v>
      </c>
      <c r="AE1075" s="27">
        <v>28.125999999999998</v>
      </c>
      <c r="AF1075" s="27">
        <v>29.885999999999999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964</v>
      </c>
      <c r="D1076" s="245">
        <v>49</v>
      </c>
      <c r="E1076" s="120">
        <v>204</v>
      </c>
      <c r="F1076" s="120">
        <v>402</v>
      </c>
      <c r="G1076" s="120">
        <v>272</v>
      </c>
      <c r="H1076" s="120">
        <v>34</v>
      </c>
      <c r="I1076" s="120">
        <v>2</v>
      </c>
      <c r="J1076" s="120">
        <v>1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3</v>
      </c>
      <c r="Y1076" s="31">
        <v>3.1120331950207467E-3</v>
      </c>
      <c r="Z1076" s="98">
        <v>1</v>
      </c>
      <c r="AA1076" s="31">
        <v>1.037344398340249E-3</v>
      </c>
      <c r="AB1076" s="98">
        <v>0</v>
      </c>
      <c r="AC1076" s="31">
        <v>0</v>
      </c>
      <c r="AD1076" s="27">
        <v>17.757707468879669</v>
      </c>
      <c r="AE1076" s="27">
        <v>22.295000000000002</v>
      </c>
      <c r="AF1076" s="27">
        <v>24.515000000000001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757</v>
      </c>
      <c r="D1077" s="245">
        <v>171</v>
      </c>
      <c r="E1077" s="120">
        <v>317</v>
      </c>
      <c r="F1077" s="120">
        <v>210</v>
      </c>
      <c r="G1077" s="120">
        <v>54</v>
      </c>
      <c r="H1077" s="120">
        <v>5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0</v>
      </c>
      <c r="Y1077" s="31">
        <v>0</v>
      </c>
      <c r="Z1077" s="98">
        <v>0</v>
      </c>
      <c r="AA1077" s="31">
        <v>0</v>
      </c>
      <c r="AB1077" s="98">
        <v>0</v>
      </c>
      <c r="AC1077" s="31">
        <v>0</v>
      </c>
      <c r="AD1077" s="27">
        <v>13.500871862615586</v>
      </c>
      <c r="AE1077" s="27">
        <v>17.82</v>
      </c>
      <c r="AF1077" s="27">
        <v>21.111000000000001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882</v>
      </c>
      <c r="D1078" s="245">
        <v>79</v>
      </c>
      <c r="E1078" s="120">
        <v>289</v>
      </c>
      <c r="F1078" s="120">
        <v>342</v>
      </c>
      <c r="G1078" s="120">
        <v>154</v>
      </c>
      <c r="H1078" s="120">
        <v>16</v>
      </c>
      <c r="I1078" s="120">
        <v>1</v>
      </c>
      <c r="J1078" s="120">
        <v>1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2</v>
      </c>
      <c r="Y1078" s="31">
        <v>2.2675736961451248E-3</v>
      </c>
      <c r="Z1078" s="98">
        <v>1</v>
      </c>
      <c r="AA1078" s="31">
        <v>1.1337868480725624E-3</v>
      </c>
      <c r="AB1078" s="98">
        <v>0</v>
      </c>
      <c r="AC1078" s="31">
        <v>0</v>
      </c>
      <c r="AD1078" s="27">
        <v>16.104750566893436</v>
      </c>
      <c r="AE1078" s="27">
        <v>20.690999999999999</v>
      </c>
      <c r="AF1078" s="27">
        <v>23.247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819</v>
      </c>
      <c r="D1079" s="245">
        <v>47</v>
      </c>
      <c r="E1079" s="120">
        <v>217</v>
      </c>
      <c r="F1079" s="120">
        <v>315</v>
      </c>
      <c r="G1079" s="120">
        <v>209</v>
      </c>
      <c r="H1079" s="120">
        <v>29</v>
      </c>
      <c r="I1079" s="120">
        <v>2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2</v>
      </c>
      <c r="Y1079" s="31">
        <v>2.442002442002442E-3</v>
      </c>
      <c r="Z1079" s="98">
        <v>0</v>
      </c>
      <c r="AA1079" s="31">
        <v>0</v>
      </c>
      <c r="AB1079" s="98">
        <v>0</v>
      </c>
      <c r="AC1079" s="31">
        <v>0</v>
      </c>
      <c r="AD1079" s="27">
        <v>17.243162393162375</v>
      </c>
      <c r="AE1079" s="27">
        <v>21.93</v>
      </c>
      <c r="AF1079" s="27">
        <v>24.74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832</v>
      </c>
      <c r="D1080" s="245">
        <v>75</v>
      </c>
      <c r="E1080" s="120">
        <v>214</v>
      </c>
      <c r="F1080" s="120">
        <v>336</v>
      </c>
      <c r="G1080" s="120">
        <v>192</v>
      </c>
      <c r="H1080" s="120">
        <v>14</v>
      </c>
      <c r="I1080" s="120">
        <v>1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1</v>
      </c>
      <c r="Y1080" s="31">
        <v>1.201923076923077E-3</v>
      </c>
      <c r="Z1080" s="98">
        <v>0</v>
      </c>
      <c r="AA1080" s="31">
        <v>0</v>
      </c>
      <c r="AB1080" s="98">
        <v>0</v>
      </c>
      <c r="AC1080" s="31">
        <v>0</v>
      </c>
      <c r="AD1080" s="27">
        <v>16.664242788461561</v>
      </c>
      <c r="AE1080" s="27">
        <v>21.540999999999997</v>
      </c>
      <c r="AF1080" s="27">
        <v>23.715499999999988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885</v>
      </c>
      <c r="D1081" s="245">
        <v>96</v>
      </c>
      <c r="E1081" s="120">
        <v>265</v>
      </c>
      <c r="F1081" s="120">
        <v>409</v>
      </c>
      <c r="G1081" s="120">
        <v>102</v>
      </c>
      <c r="H1081" s="120">
        <v>13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0</v>
      </c>
      <c r="Y1081" s="31">
        <v>0</v>
      </c>
      <c r="Z1081" s="98">
        <v>0</v>
      </c>
      <c r="AA1081" s="31">
        <v>0</v>
      </c>
      <c r="AB1081" s="98">
        <v>0</v>
      </c>
      <c r="AC1081" s="31">
        <v>0</v>
      </c>
      <c r="AD1081" s="27">
        <v>15.545762711864427</v>
      </c>
      <c r="AE1081" s="27">
        <v>19.701999999999998</v>
      </c>
      <c r="AF1081" s="27">
        <v>21.757000000000001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816</v>
      </c>
      <c r="D1082" s="245">
        <v>22</v>
      </c>
      <c r="E1082" s="120">
        <v>233</v>
      </c>
      <c r="F1082" s="120">
        <v>363</v>
      </c>
      <c r="G1082" s="120">
        <v>184</v>
      </c>
      <c r="H1082" s="120">
        <v>14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0</v>
      </c>
      <c r="Y1082" s="31">
        <v>0</v>
      </c>
      <c r="Z1082" s="98">
        <v>0</v>
      </c>
      <c r="AA1082" s="31">
        <v>0</v>
      </c>
      <c r="AB1082" s="98">
        <v>0</v>
      </c>
      <c r="AC1082" s="31">
        <v>0</v>
      </c>
      <c r="AD1082" s="27">
        <v>17.137475490196085</v>
      </c>
      <c r="AE1082" s="27">
        <v>21.0945</v>
      </c>
      <c r="AF1082" s="27">
        <v>23.5215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833</v>
      </c>
      <c r="D1083" s="245">
        <v>65</v>
      </c>
      <c r="E1083" s="120">
        <v>234</v>
      </c>
      <c r="F1083" s="120">
        <v>334</v>
      </c>
      <c r="G1083" s="120">
        <v>182</v>
      </c>
      <c r="H1083" s="120">
        <v>16</v>
      </c>
      <c r="I1083" s="120">
        <v>2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2</v>
      </c>
      <c r="Y1083" s="31">
        <v>2.4009603841536613E-3</v>
      </c>
      <c r="Z1083" s="98">
        <v>0</v>
      </c>
      <c r="AA1083" s="31">
        <v>0</v>
      </c>
      <c r="AB1083" s="98">
        <v>0</v>
      </c>
      <c r="AC1083" s="31">
        <v>0</v>
      </c>
      <c r="AD1083" s="27">
        <v>16.589195678271295</v>
      </c>
      <c r="AE1083" s="27">
        <v>21.07</v>
      </c>
      <c r="AF1083" s="27">
        <v>23.576000000000001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860</v>
      </c>
      <c r="D1084" s="245">
        <v>27</v>
      </c>
      <c r="E1084" s="120">
        <v>179</v>
      </c>
      <c r="F1084" s="120">
        <v>442</v>
      </c>
      <c r="G1084" s="120">
        <v>191</v>
      </c>
      <c r="H1084" s="120">
        <v>19</v>
      </c>
      <c r="I1084" s="120">
        <v>0</v>
      </c>
      <c r="J1084" s="120">
        <v>2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2</v>
      </c>
      <c r="Y1084" s="31">
        <v>2.3255813953488372E-3</v>
      </c>
      <c r="Z1084" s="98">
        <v>2</v>
      </c>
      <c r="AA1084" s="31">
        <v>2.3255813953488372E-3</v>
      </c>
      <c r="AB1084" s="98">
        <v>0</v>
      </c>
      <c r="AC1084" s="31">
        <v>0</v>
      </c>
      <c r="AD1084" s="27">
        <v>17.541999999999998</v>
      </c>
      <c r="AE1084" s="27">
        <v>21.646999999999998</v>
      </c>
      <c r="AF1084" s="27">
        <v>23.918499999999998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855</v>
      </c>
      <c r="D1085" s="245">
        <v>122</v>
      </c>
      <c r="E1085" s="120">
        <v>288</v>
      </c>
      <c r="F1085" s="120">
        <v>274</v>
      </c>
      <c r="G1085" s="120">
        <v>155</v>
      </c>
      <c r="H1085" s="120">
        <v>15</v>
      </c>
      <c r="I1085" s="120">
        <v>1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1</v>
      </c>
      <c r="Y1085" s="31">
        <v>1.1695906432748538E-3</v>
      </c>
      <c r="Z1085" s="98">
        <v>0</v>
      </c>
      <c r="AA1085" s="31">
        <v>0</v>
      </c>
      <c r="AB1085" s="98">
        <v>0</v>
      </c>
      <c r="AC1085" s="31">
        <v>0</v>
      </c>
      <c r="AD1085" s="27">
        <v>15.372105263157897</v>
      </c>
      <c r="AE1085" s="27">
        <v>20.876000000000001</v>
      </c>
      <c r="AF1085" s="27">
        <v>23.613999999999997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828</v>
      </c>
      <c r="D1086" s="245">
        <v>112</v>
      </c>
      <c r="E1086" s="120">
        <v>334</v>
      </c>
      <c r="F1086" s="120">
        <v>304</v>
      </c>
      <c r="G1086" s="120">
        <v>73</v>
      </c>
      <c r="H1086" s="120">
        <v>5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0</v>
      </c>
      <c r="Y1086" s="31">
        <v>0</v>
      </c>
      <c r="Z1086" s="98">
        <v>0</v>
      </c>
      <c r="AA1086" s="31">
        <v>0</v>
      </c>
      <c r="AB1086" s="98">
        <v>0</v>
      </c>
      <c r="AC1086" s="31">
        <v>0</v>
      </c>
      <c r="AD1086" s="27">
        <v>14.6962922705314</v>
      </c>
      <c r="AE1086" s="27">
        <v>18.8565</v>
      </c>
      <c r="AF1086" s="27">
        <v>21.502999999999997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853</v>
      </c>
      <c r="D1087" s="245">
        <v>92</v>
      </c>
      <c r="E1087" s="120">
        <v>322</v>
      </c>
      <c r="F1087" s="120">
        <v>274</v>
      </c>
      <c r="G1087" s="120">
        <v>150</v>
      </c>
      <c r="H1087" s="120">
        <v>11</v>
      </c>
      <c r="I1087" s="120">
        <v>3</v>
      </c>
      <c r="J1087" s="120">
        <v>1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4</v>
      </c>
      <c r="Y1087" s="31">
        <v>4.6893317702227429E-3</v>
      </c>
      <c r="Z1087" s="98">
        <v>1</v>
      </c>
      <c r="AA1087" s="31">
        <v>1.1723329425556857E-3</v>
      </c>
      <c r="AB1087" s="98">
        <v>0</v>
      </c>
      <c r="AC1087" s="31">
        <v>0</v>
      </c>
      <c r="AD1087" s="27">
        <v>15.621266119577976</v>
      </c>
      <c r="AE1087" s="27">
        <v>20.806999999999999</v>
      </c>
      <c r="AF1087" s="27">
        <v>22.995999999999999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674</v>
      </c>
      <c r="D1088" s="245">
        <v>5</v>
      </c>
      <c r="E1088" s="120">
        <v>34</v>
      </c>
      <c r="F1088" s="120">
        <v>184</v>
      </c>
      <c r="G1088" s="120">
        <v>367</v>
      </c>
      <c r="H1088" s="120">
        <v>78</v>
      </c>
      <c r="I1088" s="120">
        <v>6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6</v>
      </c>
      <c r="Y1088" s="31">
        <v>8.9020771513353119E-3</v>
      </c>
      <c r="Z1088" s="98">
        <v>0</v>
      </c>
      <c r="AA1088" s="31">
        <v>0</v>
      </c>
      <c r="AB1088" s="98">
        <v>0</v>
      </c>
      <c r="AC1088" s="31">
        <v>0</v>
      </c>
      <c r="AD1088" s="27">
        <v>21.132833827893194</v>
      </c>
      <c r="AE1088" s="27">
        <v>24.565000000000001</v>
      </c>
      <c r="AF1088" s="27">
        <v>26.785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362</v>
      </c>
      <c r="D1089" s="245">
        <v>3</v>
      </c>
      <c r="E1089" s="120">
        <v>8</v>
      </c>
      <c r="F1089" s="120">
        <v>49</v>
      </c>
      <c r="G1089" s="120">
        <v>211</v>
      </c>
      <c r="H1089" s="120">
        <v>76</v>
      </c>
      <c r="I1089" s="120">
        <v>14</v>
      </c>
      <c r="J1089" s="120">
        <v>1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15</v>
      </c>
      <c r="Y1089" s="31">
        <v>4.1436464088397788E-2</v>
      </c>
      <c r="Z1089" s="98">
        <v>1</v>
      </c>
      <c r="AA1089" s="31">
        <v>2.7624309392265192E-3</v>
      </c>
      <c r="AB1089" s="98">
        <v>0</v>
      </c>
      <c r="AC1089" s="31">
        <v>0</v>
      </c>
      <c r="AD1089" s="27">
        <v>23.05113259668509</v>
      </c>
      <c r="AE1089" s="27">
        <v>26.050999999999998</v>
      </c>
      <c r="AF1089" s="27">
        <v>29.436499999999985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299</v>
      </c>
      <c r="D1090" s="245">
        <v>1</v>
      </c>
      <c r="E1090" s="120">
        <v>8</v>
      </c>
      <c r="F1090" s="120">
        <v>33</v>
      </c>
      <c r="G1090" s="120">
        <v>150</v>
      </c>
      <c r="H1090" s="120">
        <v>95</v>
      </c>
      <c r="I1090" s="120">
        <v>10</v>
      </c>
      <c r="J1090" s="120">
        <v>2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12</v>
      </c>
      <c r="Y1090" s="31">
        <v>4.0133779264214048E-2</v>
      </c>
      <c r="Z1090" s="98">
        <v>2</v>
      </c>
      <c r="AA1090" s="31">
        <v>6.688963210702341E-3</v>
      </c>
      <c r="AB1090" s="98">
        <v>0</v>
      </c>
      <c r="AC1090" s="31">
        <v>0</v>
      </c>
      <c r="AD1090" s="27">
        <v>23.608662207357856</v>
      </c>
      <c r="AE1090" s="27">
        <v>27.45</v>
      </c>
      <c r="AF1090" s="27">
        <v>29.68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215</v>
      </c>
      <c r="D1091" s="245">
        <v>0</v>
      </c>
      <c r="E1091" s="120">
        <v>9</v>
      </c>
      <c r="F1091" s="120">
        <v>16</v>
      </c>
      <c r="G1091" s="120">
        <v>90</v>
      </c>
      <c r="H1091" s="120">
        <v>82</v>
      </c>
      <c r="I1091" s="120">
        <v>12</v>
      </c>
      <c r="J1091" s="120">
        <v>6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18</v>
      </c>
      <c r="Y1091" s="31">
        <v>8.3720930232558138E-2</v>
      </c>
      <c r="Z1091" s="98">
        <v>5</v>
      </c>
      <c r="AA1091" s="31">
        <v>2.3255813953488372E-2</v>
      </c>
      <c r="AB1091" s="98">
        <v>0</v>
      </c>
      <c r="AC1091" s="31">
        <v>0</v>
      </c>
      <c r="AD1091" s="27">
        <v>24.644651162790698</v>
      </c>
      <c r="AE1091" s="27">
        <v>28.474</v>
      </c>
      <c r="AF1091" s="27">
        <v>32.071999999999996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101</v>
      </c>
      <c r="D1092" s="298">
        <v>0</v>
      </c>
      <c r="E1092" s="299">
        <v>1</v>
      </c>
      <c r="F1092" s="299">
        <v>5</v>
      </c>
      <c r="G1092" s="299">
        <v>34</v>
      </c>
      <c r="H1092" s="299">
        <v>45</v>
      </c>
      <c r="I1092" s="299">
        <v>13</v>
      </c>
      <c r="J1092" s="299">
        <v>3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16</v>
      </c>
      <c r="Y1092" s="310">
        <v>0.15841584158415842</v>
      </c>
      <c r="Z1092" s="311">
        <v>3</v>
      </c>
      <c r="AA1092" s="310">
        <v>2.9702970297029702E-2</v>
      </c>
      <c r="AB1092" s="311">
        <v>0</v>
      </c>
      <c r="AC1092" s="310">
        <v>0</v>
      </c>
      <c r="AD1092" s="122">
        <v>25.805841584158411</v>
      </c>
      <c r="AE1092" s="122">
        <v>30.257000000000001</v>
      </c>
      <c r="AF1092" s="122">
        <v>32.611999999999995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10184</v>
      </c>
      <c r="D1093" s="400">
        <v>957</v>
      </c>
      <c r="E1093" s="400">
        <v>3096</v>
      </c>
      <c r="F1093" s="400">
        <v>4005</v>
      </c>
      <c r="G1093" s="400">
        <v>1918</v>
      </c>
      <c r="H1093" s="400">
        <v>191</v>
      </c>
      <c r="I1093" s="400">
        <v>12</v>
      </c>
      <c r="J1093" s="400">
        <v>5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17</v>
      </c>
      <c r="Y1093" s="418">
        <v>1.6692851531814612E-3</v>
      </c>
      <c r="Z1093" s="402">
        <v>5</v>
      </c>
      <c r="AA1093" s="418">
        <v>4.9096622152395913E-4</v>
      </c>
      <c r="AB1093" s="402">
        <v>0</v>
      </c>
      <c r="AC1093" s="418">
        <v>0</v>
      </c>
      <c r="AD1093" s="419">
        <v>16.183572270227742</v>
      </c>
      <c r="AE1093" s="419">
        <v>20.95</v>
      </c>
      <c r="AF1093" s="419">
        <v>23.41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12046</v>
      </c>
      <c r="D1094" s="405">
        <v>970</v>
      </c>
      <c r="E1094" s="405">
        <v>3171</v>
      </c>
      <c r="F1094" s="405">
        <v>4346</v>
      </c>
      <c r="G1094" s="405">
        <v>2847</v>
      </c>
      <c r="H1094" s="405">
        <v>638</v>
      </c>
      <c r="I1094" s="405">
        <v>64</v>
      </c>
      <c r="J1094" s="405">
        <v>9</v>
      </c>
      <c r="K1094" s="405">
        <v>1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73</v>
      </c>
      <c r="Y1094" s="420">
        <v>6.0601029387348498E-3</v>
      </c>
      <c r="Z1094" s="407">
        <v>10</v>
      </c>
      <c r="AA1094" s="420">
        <v>8.301510874979246E-4</v>
      </c>
      <c r="AB1094" s="407">
        <v>0</v>
      </c>
      <c r="AC1094" s="420">
        <v>0</v>
      </c>
      <c r="AD1094" s="421">
        <v>17.172062095301257</v>
      </c>
      <c r="AE1094" s="421">
        <v>22.47</v>
      </c>
      <c r="AF1094" s="421">
        <v>25.37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12362</v>
      </c>
      <c r="D1095" s="410">
        <v>970</v>
      </c>
      <c r="E1095" s="410">
        <v>3181</v>
      </c>
      <c r="F1095" s="410">
        <v>4367</v>
      </c>
      <c r="G1095" s="410">
        <v>2971</v>
      </c>
      <c r="H1095" s="410">
        <v>765</v>
      </c>
      <c r="I1095" s="410">
        <v>89</v>
      </c>
      <c r="J1095" s="410">
        <v>18</v>
      </c>
      <c r="K1095" s="410">
        <v>1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107</v>
      </c>
      <c r="Y1095" s="422">
        <v>8.6555573531790966E-3</v>
      </c>
      <c r="Z1095" s="412">
        <v>18</v>
      </c>
      <c r="AA1095" s="422">
        <v>1.4560750687591004E-3</v>
      </c>
      <c r="AB1095" s="412">
        <v>0</v>
      </c>
      <c r="AC1095" s="422">
        <v>0</v>
      </c>
      <c r="AD1095" s="423">
        <v>17.303095995432589</v>
      </c>
      <c r="AE1095" s="423">
        <v>22.65</v>
      </c>
      <c r="AF1095" s="423">
        <v>25.69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12815</v>
      </c>
      <c r="D1096" s="415">
        <v>970</v>
      </c>
      <c r="E1096" s="415">
        <v>3187</v>
      </c>
      <c r="F1096" s="415">
        <v>4377</v>
      </c>
      <c r="G1096" s="415">
        <v>3106</v>
      </c>
      <c r="H1096" s="415">
        <v>979</v>
      </c>
      <c r="I1096" s="415">
        <v>162</v>
      </c>
      <c r="J1096" s="415">
        <v>30</v>
      </c>
      <c r="K1096" s="415">
        <v>3</v>
      </c>
      <c r="L1096" s="415">
        <v>1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195</v>
      </c>
      <c r="Y1096" s="424">
        <v>1.5216543113538821E-2</v>
      </c>
      <c r="Z1096" s="417">
        <v>33</v>
      </c>
      <c r="AA1096" s="424">
        <v>2.5751072961373391E-3</v>
      </c>
      <c r="AB1096" s="417">
        <v>1</v>
      </c>
      <c r="AC1096" s="424">
        <v>7.8033554428404218E-5</v>
      </c>
      <c r="AD1096" s="425">
        <v>17.707277409285904</v>
      </c>
      <c r="AE1096" s="425">
        <v>23.39</v>
      </c>
      <c r="AF1096" s="425">
        <v>26.85199999999999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65</v>
      </c>
      <c r="D1099" s="295">
        <v>0</v>
      </c>
      <c r="E1099" s="87">
        <v>2</v>
      </c>
      <c r="F1099" s="87">
        <v>3</v>
      </c>
      <c r="G1099" s="87">
        <v>21</v>
      </c>
      <c r="H1099" s="87">
        <v>23</v>
      </c>
      <c r="I1099" s="87">
        <v>14</v>
      </c>
      <c r="J1099" s="87">
        <v>1</v>
      </c>
      <c r="K1099" s="87">
        <v>1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15</v>
      </c>
      <c r="Y1099" s="30">
        <v>0.23076923076923078</v>
      </c>
      <c r="Z1099" s="97">
        <v>2</v>
      </c>
      <c r="AA1099" s="30">
        <v>3.0769230769230771E-2</v>
      </c>
      <c r="AB1099" s="97">
        <v>0</v>
      </c>
      <c r="AC1099" s="30">
        <v>0</v>
      </c>
      <c r="AD1099" s="25">
        <v>26.352153846153847</v>
      </c>
      <c r="AE1099" s="25">
        <v>30.641000000000002</v>
      </c>
      <c r="AF1099" s="25">
        <v>33.515999999999998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46</v>
      </c>
      <c r="D1100" s="245">
        <v>0</v>
      </c>
      <c r="E1100" s="120">
        <v>2</v>
      </c>
      <c r="F1100" s="120">
        <v>3</v>
      </c>
      <c r="G1100" s="120">
        <v>14</v>
      </c>
      <c r="H1100" s="120">
        <v>17</v>
      </c>
      <c r="I1100" s="120">
        <v>8</v>
      </c>
      <c r="J1100" s="120">
        <v>2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9</v>
      </c>
      <c r="Y1100" s="31">
        <v>0.19565217391304349</v>
      </c>
      <c r="Z1100" s="98">
        <v>2</v>
      </c>
      <c r="AA1100" s="31">
        <v>4.3478260869565216E-2</v>
      </c>
      <c r="AB1100" s="98">
        <v>0</v>
      </c>
      <c r="AC1100" s="31">
        <v>0</v>
      </c>
      <c r="AD1100" s="27">
        <v>25.973695652173912</v>
      </c>
      <c r="AE1100" s="27">
        <v>30.704000000000001</v>
      </c>
      <c r="AF1100" s="27">
        <v>36.072499999999998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37</v>
      </c>
      <c r="D1101" s="245">
        <v>0</v>
      </c>
      <c r="E1101" s="120">
        <v>0</v>
      </c>
      <c r="F1101" s="120">
        <v>1</v>
      </c>
      <c r="G1101" s="120">
        <v>13</v>
      </c>
      <c r="H1101" s="120">
        <v>13</v>
      </c>
      <c r="I1101" s="120">
        <v>9</v>
      </c>
      <c r="J1101" s="120">
        <v>1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10</v>
      </c>
      <c r="Y1101" s="31">
        <v>0.27027027027027029</v>
      </c>
      <c r="Z1101" s="98">
        <v>1</v>
      </c>
      <c r="AA1101" s="31">
        <v>2.7027027027027029E-2</v>
      </c>
      <c r="AB1101" s="98">
        <v>0</v>
      </c>
      <c r="AC1101" s="31">
        <v>0</v>
      </c>
      <c r="AD1101" s="27">
        <v>26.648918918918916</v>
      </c>
      <c r="AE1101" s="27">
        <v>32.161999999999999</v>
      </c>
      <c r="AF1101" s="27">
        <v>34.090000000000003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45</v>
      </c>
      <c r="D1102" s="245">
        <v>0</v>
      </c>
      <c r="E1102" s="120">
        <v>1</v>
      </c>
      <c r="F1102" s="120">
        <v>1</v>
      </c>
      <c r="G1102" s="120">
        <v>5</v>
      </c>
      <c r="H1102" s="120">
        <v>23</v>
      </c>
      <c r="I1102" s="120">
        <v>11</v>
      </c>
      <c r="J1102" s="120">
        <v>4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15</v>
      </c>
      <c r="Y1102" s="31">
        <v>0.33333333333333331</v>
      </c>
      <c r="Z1102" s="98">
        <v>4</v>
      </c>
      <c r="AA1102" s="31">
        <v>8.8888888888888892E-2</v>
      </c>
      <c r="AB1102" s="98">
        <v>0</v>
      </c>
      <c r="AC1102" s="31">
        <v>0</v>
      </c>
      <c r="AD1102" s="27">
        <v>28.425111111111114</v>
      </c>
      <c r="AE1102" s="27">
        <v>32.987000000000002</v>
      </c>
      <c r="AF1102" s="27">
        <v>36.067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67</v>
      </c>
      <c r="D1103" s="245">
        <v>0</v>
      </c>
      <c r="E1103" s="120">
        <v>1</v>
      </c>
      <c r="F1103" s="120">
        <v>2</v>
      </c>
      <c r="G1103" s="120">
        <v>11</v>
      </c>
      <c r="H1103" s="120">
        <v>35</v>
      </c>
      <c r="I1103" s="120">
        <v>13</v>
      </c>
      <c r="J1103" s="120">
        <v>5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18</v>
      </c>
      <c r="Y1103" s="31">
        <v>0.26865671641791045</v>
      </c>
      <c r="Z1103" s="98">
        <v>5</v>
      </c>
      <c r="AA1103" s="31">
        <v>7.4626865671641784E-2</v>
      </c>
      <c r="AB1103" s="98">
        <v>0</v>
      </c>
      <c r="AC1103" s="31">
        <v>0</v>
      </c>
      <c r="AD1103" s="27">
        <v>27.86298507462687</v>
      </c>
      <c r="AE1103" s="27">
        <v>32.676000000000002</v>
      </c>
      <c r="AF1103" s="27">
        <v>36.26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209</v>
      </c>
      <c r="D1104" s="245">
        <v>0</v>
      </c>
      <c r="E1104" s="120">
        <v>4</v>
      </c>
      <c r="F1104" s="120">
        <v>1</v>
      </c>
      <c r="G1104" s="120">
        <v>58</v>
      </c>
      <c r="H1104" s="120">
        <v>126</v>
      </c>
      <c r="I1104" s="120">
        <v>16</v>
      </c>
      <c r="J1104" s="120">
        <v>2</v>
      </c>
      <c r="K1104" s="120">
        <v>2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20</v>
      </c>
      <c r="Y1104" s="31">
        <v>9.569377990430622E-2</v>
      </c>
      <c r="Z1104" s="98">
        <v>4</v>
      </c>
      <c r="AA1104" s="31">
        <v>1.9138755980861243E-2</v>
      </c>
      <c r="AB1104" s="98">
        <v>0</v>
      </c>
      <c r="AC1104" s="31">
        <v>0</v>
      </c>
      <c r="AD1104" s="27">
        <v>26.535789473684208</v>
      </c>
      <c r="AE1104" s="27">
        <v>29.494999999999997</v>
      </c>
      <c r="AF1104" s="27">
        <v>31.909999999999997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571</v>
      </c>
      <c r="D1105" s="245">
        <v>3</v>
      </c>
      <c r="E1105" s="120">
        <v>16</v>
      </c>
      <c r="F1105" s="120">
        <v>72</v>
      </c>
      <c r="G1105" s="120">
        <v>285</v>
      </c>
      <c r="H1105" s="120">
        <v>178</v>
      </c>
      <c r="I1105" s="120">
        <v>16</v>
      </c>
      <c r="J1105" s="120">
        <v>1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17</v>
      </c>
      <c r="Y1105" s="31">
        <v>2.9772329246935202E-2</v>
      </c>
      <c r="Z1105" s="98">
        <v>1</v>
      </c>
      <c r="AA1105" s="31">
        <v>1.7513134851138354E-3</v>
      </c>
      <c r="AB1105" s="98">
        <v>0</v>
      </c>
      <c r="AC1105" s="31">
        <v>0</v>
      </c>
      <c r="AD1105" s="27">
        <v>23.43290718038531</v>
      </c>
      <c r="AE1105" s="27">
        <v>27.192</v>
      </c>
      <c r="AF1105" s="27">
        <v>29.259999999999998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938</v>
      </c>
      <c r="D1106" s="245">
        <v>62</v>
      </c>
      <c r="E1106" s="120">
        <v>308</v>
      </c>
      <c r="F1106" s="120">
        <v>330</v>
      </c>
      <c r="G1106" s="120">
        <v>205</v>
      </c>
      <c r="H1106" s="120">
        <v>32</v>
      </c>
      <c r="I1106" s="120">
        <v>1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1</v>
      </c>
      <c r="Y1106" s="31">
        <v>1.0660980810234541E-3</v>
      </c>
      <c r="Z1106" s="98">
        <v>0</v>
      </c>
      <c r="AA1106" s="31">
        <v>0</v>
      </c>
      <c r="AB1106" s="98">
        <v>0</v>
      </c>
      <c r="AC1106" s="31">
        <v>0</v>
      </c>
      <c r="AD1106" s="27">
        <v>16.617302771855005</v>
      </c>
      <c r="AE1106" s="27">
        <v>21.854500000000002</v>
      </c>
      <c r="AF1106" s="27">
        <v>24.400499999999997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739</v>
      </c>
      <c r="D1107" s="245">
        <v>215</v>
      </c>
      <c r="E1107" s="120">
        <v>397</v>
      </c>
      <c r="F1107" s="120">
        <v>124</v>
      </c>
      <c r="G1107" s="120">
        <v>3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0</v>
      </c>
      <c r="Y1107" s="31">
        <v>0</v>
      </c>
      <c r="Z1107" s="98">
        <v>0</v>
      </c>
      <c r="AA1107" s="31">
        <v>0</v>
      </c>
      <c r="AB1107" s="98">
        <v>0</v>
      </c>
      <c r="AC1107" s="31">
        <v>0</v>
      </c>
      <c r="AD1107" s="27">
        <v>11.804018944519628</v>
      </c>
      <c r="AE1107" s="27">
        <v>15.36</v>
      </c>
      <c r="AF1107" s="27">
        <v>17.100000000000001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814</v>
      </c>
      <c r="D1108" s="245">
        <v>158</v>
      </c>
      <c r="E1108" s="120">
        <v>394</v>
      </c>
      <c r="F1108" s="120">
        <v>216</v>
      </c>
      <c r="G1108" s="120">
        <v>37</v>
      </c>
      <c r="H1108" s="120">
        <v>8</v>
      </c>
      <c r="I1108" s="120">
        <v>1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1</v>
      </c>
      <c r="Y1108" s="31">
        <v>1.2285012285012285E-3</v>
      </c>
      <c r="Z1108" s="98">
        <v>0</v>
      </c>
      <c r="AA1108" s="31">
        <v>0</v>
      </c>
      <c r="AB1108" s="98">
        <v>0</v>
      </c>
      <c r="AC1108" s="31">
        <v>0</v>
      </c>
      <c r="AD1108" s="27">
        <v>13.558194103194127</v>
      </c>
      <c r="AE1108" s="27">
        <v>17.87</v>
      </c>
      <c r="AF1108" s="27">
        <v>20.254999999999999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858</v>
      </c>
      <c r="D1109" s="245">
        <v>45</v>
      </c>
      <c r="E1109" s="120">
        <v>155</v>
      </c>
      <c r="F1109" s="120">
        <v>373</v>
      </c>
      <c r="G1109" s="120">
        <v>264</v>
      </c>
      <c r="H1109" s="120">
        <v>17</v>
      </c>
      <c r="I1109" s="120">
        <v>3</v>
      </c>
      <c r="J1109" s="120">
        <v>1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4</v>
      </c>
      <c r="Y1109" s="31">
        <v>4.662004662004662E-3</v>
      </c>
      <c r="Z1109" s="98">
        <v>1</v>
      </c>
      <c r="AA1109" s="31">
        <v>1.1655011655011655E-3</v>
      </c>
      <c r="AB1109" s="98">
        <v>0</v>
      </c>
      <c r="AC1109" s="31">
        <v>0</v>
      </c>
      <c r="AD1109" s="27">
        <v>17.812191142191161</v>
      </c>
      <c r="AE1109" s="27">
        <v>22.096</v>
      </c>
      <c r="AF1109" s="27">
        <v>23.93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854</v>
      </c>
      <c r="D1110" s="245">
        <v>54</v>
      </c>
      <c r="E1110" s="120">
        <v>234</v>
      </c>
      <c r="F1110" s="120">
        <v>370</v>
      </c>
      <c r="G1110" s="120">
        <v>167</v>
      </c>
      <c r="H1110" s="120">
        <v>27</v>
      </c>
      <c r="I1110" s="120">
        <v>2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2</v>
      </c>
      <c r="Y1110" s="31">
        <v>2.34192037470726E-3</v>
      </c>
      <c r="Z1110" s="98">
        <v>0</v>
      </c>
      <c r="AA1110" s="31">
        <v>0</v>
      </c>
      <c r="AB1110" s="98">
        <v>0</v>
      </c>
      <c r="AC1110" s="31">
        <v>0</v>
      </c>
      <c r="AD1110" s="27">
        <v>16.787716627634655</v>
      </c>
      <c r="AE1110" s="27">
        <v>21.737499999999997</v>
      </c>
      <c r="AF1110" s="27">
        <v>23.98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822</v>
      </c>
      <c r="D1111" s="245">
        <v>26</v>
      </c>
      <c r="E1111" s="120">
        <v>121</v>
      </c>
      <c r="F1111" s="120">
        <v>368</v>
      </c>
      <c r="G1111" s="120">
        <v>265</v>
      </c>
      <c r="H1111" s="120">
        <v>41</v>
      </c>
      <c r="I1111" s="120">
        <v>1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1</v>
      </c>
      <c r="Y1111" s="31">
        <v>1.2165450121654502E-3</v>
      </c>
      <c r="Z1111" s="98">
        <v>0</v>
      </c>
      <c r="AA1111" s="31">
        <v>0</v>
      </c>
      <c r="AB1111" s="98">
        <v>0</v>
      </c>
      <c r="AC1111" s="31">
        <v>0</v>
      </c>
      <c r="AD1111" s="27">
        <v>18.564975669099727</v>
      </c>
      <c r="AE1111" s="27">
        <v>22.802999999999997</v>
      </c>
      <c r="AF1111" s="27">
        <v>25.067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817</v>
      </c>
      <c r="D1112" s="245">
        <v>42</v>
      </c>
      <c r="E1112" s="120">
        <v>154</v>
      </c>
      <c r="F1112" s="120">
        <v>288</v>
      </c>
      <c r="G1112" s="120">
        <v>300</v>
      </c>
      <c r="H1112" s="120">
        <v>29</v>
      </c>
      <c r="I1112" s="120">
        <v>4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4</v>
      </c>
      <c r="Y1112" s="31">
        <v>4.8959608323133411E-3</v>
      </c>
      <c r="Z1112" s="98">
        <v>0</v>
      </c>
      <c r="AA1112" s="31">
        <v>0</v>
      </c>
      <c r="AB1112" s="98">
        <v>0</v>
      </c>
      <c r="AC1112" s="31">
        <v>0</v>
      </c>
      <c r="AD1112" s="27">
        <v>18.269669522643824</v>
      </c>
      <c r="AE1112" s="27">
        <v>22.533000000000001</v>
      </c>
      <c r="AF1112" s="27">
        <v>24.578999999999994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832</v>
      </c>
      <c r="D1113" s="245">
        <v>12</v>
      </c>
      <c r="E1113" s="120">
        <v>64</v>
      </c>
      <c r="F1113" s="120">
        <v>285</v>
      </c>
      <c r="G1113" s="120">
        <v>384</v>
      </c>
      <c r="H1113" s="120">
        <v>74</v>
      </c>
      <c r="I1113" s="120">
        <v>11</v>
      </c>
      <c r="J1113" s="120">
        <v>2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13</v>
      </c>
      <c r="Y1113" s="31">
        <v>1.5625E-2</v>
      </c>
      <c r="Z1113" s="98">
        <v>2</v>
      </c>
      <c r="AA1113" s="31">
        <v>2.403846153846154E-3</v>
      </c>
      <c r="AB1113" s="98">
        <v>0</v>
      </c>
      <c r="AC1113" s="31">
        <v>0</v>
      </c>
      <c r="AD1113" s="27">
        <v>20.324314903846169</v>
      </c>
      <c r="AE1113" s="27">
        <v>24.180499999999999</v>
      </c>
      <c r="AF1113" s="27">
        <v>26.460999999999995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887</v>
      </c>
      <c r="D1114" s="245">
        <v>29</v>
      </c>
      <c r="E1114" s="120">
        <v>201</v>
      </c>
      <c r="F1114" s="120">
        <v>425</v>
      </c>
      <c r="G1114" s="120">
        <v>210</v>
      </c>
      <c r="H1114" s="120">
        <v>20</v>
      </c>
      <c r="I1114" s="120">
        <v>2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2</v>
      </c>
      <c r="Y1114" s="31">
        <v>2.2547914317925591E-3</v>
      </c>
      <c r="Z1114" s="98">
        <v>0</v>
      </c>
      <c r="AA1114" s="31">
        <v>0</v>
      </c>
      <c r="AB1114" s="98">
        <v>0</v>
      </c>
      <c r="AC1114" s="31">
        <v>0</v>
      </c>
      <c r="AD1114" s="27">
        <v>17.488173618940245</v>
      </c>
      <c r="AE1114" s="27">
        <v>21.603999999999999</v>
      </c>
      <c r="AF1114" s="27">
        <v>23.843999999999998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807</v>
      </c>
      <c r="D1115" s="245">
        <v>58</v>
      </c>
      <c r="E1115" s="120">
        <v>265</v>
      </c>
      <c r="F1115" s="120">
        <v>336</v>
      </c>
      <c r="G1115" s="120">
        <v>135</v>
      </c>
      <c r="H1115" s="120">
        <v>9</v>
      </c>
      <c r="I1115" s="120">
        <v>3</v>
      </c>
      <c r="J1115" s="120">
        <v>0</v>
      </c>
      <c r="K1115" s="120">
        <v>1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4</v>
      </c>
      <c r="Y1115" s="31">
        <v>4.9566294919454771E-3</v>
      </c>
      <c r="Z1115" s="98">
        <v>1</v>
      </c>
      <c r="AA1115" s="31">
        <v>1.2391573729863693E-3</v>
      </c>
      <c r="AB1115" s="98">
        <v>0</v>
      </c>
      <c r="AC1115" s="31">
        <v>0</v>
      </c>
      <c r="AD1115" s="27">
        <v>16.12596034696406</v>
      </c>
      <c r="AE1115" s="27">
        <v>20.497999999999998</v>
      </c>
      <c r="AF1115" s="27">
        <v>23.241999999999994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850</v>
      </c>
      <c r="D1116" s="245">
        <v>121</v>
      </c>
      <c r="E1116" s="120">
        <v>352</v>
      </c>
      <c r="F1116" s="120">
        <v>287</v>
      </c>
      <c r="G1116" s="120">
        <v>87</v>
      </c>
      <c r="H1116" s="120">
        <v>2</v>
      </c>
      <c r="I1116" s="120">
        <v>1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</v>
      </c>
      <c r="Y1116" s="31">
        <v>1.176470588235294E-3</v>
      </c>
      <c r="Z1116" s="98">
        <v>0</v>
      </c>
      <c r="AA1116" s="31">
        <v>0</v>
      </c>
      <c r="AB1116" s="98">
        <v>0</v>
      </c>
      <c r="AC1116" s="31">
        <v>0</v>
      </c>
      <c r="AD1116" s="27">
        <v>14.475541176470584</v>
      </c>
      <c r="AE1116" s="27">
        <v>18.767000000000003</v>
      </c>
      <c r="AF1116" s="27">
        <v>21.471499999999995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845</v>
      </c>
      <c r="D1117" s="245">
        <v>54</v>
      </c>
      <c r="E1117" s="120">
        <v>235</v>
      </c>
      <c r="F1117" s="120">
        <v>407</v>
      </c>
      <c r="G1117" s="120">
        <v>144</v>
      </c>
      <c r="H1117" s="120">
        <v>4</v>
      </c>
      <c r="I1117" s="120">
        <v>0</v>
      </c>
      <c r="J1117" s="120">
        <v>1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1</v>
      </c>
      <c r="Y1117" s="31">
        <v>1.1834319526627219E-3</v>
      </c>
      <c r="Z1117" s="98">
        <v>1</v>
      </c>
      <c r="AA1117" s="31">
        <v>1.1834319526627219E-3</v>
      </c>
      <c r="AB1117" s="98">
        <v>0</v>
      </c>
      <c r="AC1117" s="31">
        <v>0</v>
      </c>
      <c r="AD1117" s="27">
        <v>16.318094674556217</v>
      </c>
      <c r="AE1117" s="27">
        <v>20.283000000000001</v>
      </c>
      <c r="AF1117" s="27">
        <v>22.400999999999996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668</v>
      </c>
      <c r="D1118" s="245">
        <v>6</v>
      </c>
      <c r="E1118" s="120">
        <v>62</v>
      </c>
      <c r="F1118" s="120">
        <v>244</v>
      </c>
      <c r="G1118" s="120">
        <v>296</v>
      </c>
      <c r="H1118" s="120">
        <v>58</v>
      </c>
      <c r="I1118" s="120">
        <v>2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2</v>
      </c>
      <c r="Y1118" s="31">
        <v>2.9940119760479044E-3</v>
      </c>
      <c r="Z1118" s="98">
        <v>0</v>
      </c>
      <c r="AA1118" s="31">
        <v>0</v>
      </c>
      <c r="AB1118" s="98">
        <v>0</v>
      </c>
      <c r="AC1118" s="31">
        <v>0</v>
      </c>
      <c r="AD1118" s="27">
        <v>19.999925149700584</v>
      </c>
      <c r="AE1118" s="27">
        <v>23.98</v>
      </c>
      <c r="AF1118" s="27">
        <v>26.3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443</v>
      </c>
      <c r="D1119" s="245">
        <v>3</v>
      </c>
      <c r="E1119" s="120">
        <v>20</v>
      </c>
      <c r="F1119" s="120">
        <v>74</v>
      </c>
      <c r="G1119" s="120">
        <v>263</v>
      </c>
      <c r="H1119" s="120">
        <v>76</v>
      </c>
      <c r="I1119" s="120">
        <v>7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7</v>
      </c>
      <c r="Y1119" s="31">
        <v>1.580135440180587E-2</v>
      </c>
      <c r="Z1119" s="98">
        <v>0</v>
      </c>
      <c r="AA1119" s="31">
        <v>0</v>
      </c>
      <c r="AB1119" s="98">
        <v>0</v>
      </c>
      <c r="AC1119" s="31">
        <v>0</v>
      </c>
      <c r="AD1119" s="27">
        <v>22.143521444695267</v>
      </c>
      <c r="AE1119" s="27">
        <v>25.538</v>
      </c>
      <c r="AF1119" s="27">
        <v>27.535999999999998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322</v>
      </c>
      <c r="D1120" s="245">
        <v>0</v>
      </c>
      <c r="E1120" s="120">
        <v>5</v>
      </c>
      <c r="F1120" s="120">
        <v>35</v>
      </c>
      <c r="G1120" s="120">
        <v>189</v>
      </c>
      <c r="H1120" s="120">
        <v>84</v>
      </c>
      <c r="I1120" s="120">
        <v>8</v>
      </c>
      <c r="J1120" s="120">
        <v>1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9</v>
      </c>
      <c r="Y1120" s="31">
        <v>2.7950310559006212E-2</v>
      </c>
      <c r="Z1120" s="98">
        <v>1</v>
      </c>
      <c r="AA1120" s="31">
        <v>3.105590062111801E-3</v>
      </c>
      <c r="AB1120" s="98">
        <v>0</v>
      </c>
      <c r="AC1120" s="31">
        <v>0</v>
      </c>
      <c r="AD1120" s="27">
        <v>23.325496894409916</v>
      </c>
      <c r="AE1120" s="27">
        <v>26.409500000000001</v>
      </c>
      <c r="AF1120" s="27">
        <v>29.025999999999996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230</v>
      </c>
      <c r="D1121" s="245">
        <v>0</v>
      </c>
      <c r="E1121" s="120">
        <v>1</v>
      </c>
      <c r="F1121" s="120">
        <v>34</v>
      </c>
      <c r="G1121" s="120">
        <v>103</v>
      </c>
      <c r="H1121" s="120">
        <v>74</v>
      </c>
      <c r="I1121" s="120">
        <v>15</v>
      </c>
      <c r="J1121" s="120">
        <v>2</v>
      </c>
      <c r="K1121" s="120">
        <v>1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18</v>
      </c>
      <c r="Y1121" s="31">
        <v>7.8260869565217397E-2</v>
      </c>
      <c r="Z1121" s="98">
        <v>3</v>
      </c>
      <c r="AA1121" s="31">
        <v>1.3043478260869565E-2</v>
      </c>
      <c r="AB1121" s="98">
        <v>0</v>
      </c>
      <c r="AC1121" s="31">
        <v>0</v>
      </c>
      <c r="AD1121" s="27">
        <v>24.369608695652182</v>
      </c>
      <c r="AE1121" s="27">
        <v>28.12</v>
      </c>
      <c r="AF1121" s="27">
        <v>31.974999999999998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128</v>
      </c>
      <c r="D1122" s="298">
        <v>0</v>
      </c>
      <c r="E1122" s="299">
        <v>2</v>
      </c>
      <c r="F1122" s="299">
        <v>10</v>
      </c>
      <c r="G1122" s="299">
        <v>59</v>
      </c>
      <c r="H1122" s="299">
        <v>42</v>
      </c>
      <c r="I1122" s="299">
        <v>10</v>
      </c>
      <c r="J1122" s="299">
        <v>4</v>
      </c>
      <c r="K1122" s="299">
        <v>1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15</v>
      </c>
      <c r="Y1122" s="310">
        <v>0.1171875</v>
      </c>
      <c r="Z1122" s="311">
        <v>5</v>
      </c>
      <c r="AA1122" s="310">
        <v>3.90625E-2</v>
      </c>
      <c r="AB1122" s="311">
        <v>0</v>
      </c>
      <c r="AC1122" s="310">
        <v>0</v>
      </c>
      <c r="AD1122" s="122">
        <v>24.982578125000011</v>
      </c>
      <c r="AE1122" s="122">
        <v>28.634499999999999</v>
      </c>
      <c r="AF1122" s="122">
        <v>33.677499999999995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10063</v>
      </c>
      <c r="D1123" s="400">
        <v>876</v>
      </c>
      <c r="E1123" s="400">
        <v>2880</v>
      </c>
      <c r="F1123" s="400">
        <v>3809</v>
      </c>
      <c r="G1123" s="400">
        <v>2201</v>
      </c>
      <c r="H1123" s="400">
        <v>263</v>
      </c>
      <c r="I1123" s="400">
        <v>29</v>
      </c>
      <c r="J1123" s="400">
        <v>4</v>
      </c>
      <c r="K1123" s="400">
        <v>1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34</v>
      </c>
      <c r="Y1123" s="418">
        <v>3.3787141011626751E-3</v>
      </c>
      <c r="Z1123" s="402">
        <v>5</v>
      </c>
      <c r="AA1123" s="418">
        <v>4.9686972075921689E-4</v>
      </c>
      <c r="AB1123" s="402">
        <v>0</v>
      </c>
      <c r="AC1123" s="418">
        <v>0</v>
      </c>
      <c r="AD1123" s="419">
        <v>16.563784159793293</v>
      </c>
      <c r="AE1123" s="419">
        <v>21.51</v>
      </c>
      <c r="AF1123" s="419">
        <v>23.997999999999994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12067</v>
      </c>
      <c r="D1124" s="405">
        <v>888</v>
      </c>
      <c r="E1124" s="405">
        <v>2983</v>
      </c>
      <c r="F1124" s="405">
        <v>4234</v>
      </c>
      <c r="G1124" s="405">
        <v>3234</v>
      </c>
      <c r="H1124" s="405">
        <v>659</v>
      </c>
      <c r="I1124" s="405">
        <v>62</v>
      </c>
      <c r="J1124" s="405">
        <v>6</v>
      </c>
      <c r="K1124" s="405">
        <v>1</v>
      </c>
      <c r="L1124" s="405">
        <v>0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0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69</v>
      </c>
      <c r="Y1124" s="420">
        <v>5.7180740863512058E-3</v>
      </c>
      <c r="Z1124" s="407">
        <v>7</v>
      </c>
      <c r="AA1124" s="420">
        <v>5.8009447252838314E-4</v>
      </c>
      <c r="AB1124" s="407">
        <v>0</v>
      </c>
      <c r="AC1124" s="420">
        <v>0</v>
      </c>
      <c r="AD1124" s="421">
        <v>17.464315074169257</v>
      </c>
      <c r="AE1124" s="421">
        <v>22.83</v>
      </c>
      <c r="AF1124" s="421">
        <v>25.42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12425</v>
      </c>
      <c r="D1125" s="410">
        <v>888</v>
      </c>
      <c r="E1125" s="410">
        <v>2986</v>
      </c>
      <c r="F1125" s="410">
        <v>4278</v>
      </c>
      <c r="G1125" s="410">
        <v>3396</v>
      </c>
      <c r="H1125" s="410">
        <v>775</v>
      </c>
      <c r="I1125" s="410">
        <v>87</v>
      </c>
      <c r="J1125" s="410">
        <v>12</v>
      </c>
      <c r="K1125" s="410">
        <v>3</v>
      </c>
      <c r="L1125" s="410">
        <v>0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0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102</v>
      </c>
      <c r="Y1125" s="422">
        <v>8.2092555331991952E-3</v>
      </c>
      <c r="Z1125" s="412">
        <v>15</v>
      </c>
      <c r="AA1125" s="422">
        <v>1.2072434607645875E-3</v>
      </c>
      <c r="AB1125" s="412">
        <v>0</v>
      </c>
      <c r="AC1125" s="422">
        <v>0</v>
      </c>
      <c r="AD1125" s="423">
        <v>17.593469952020833</v>
      </c>
      <c r="AE1125" s="423">
        <v>22.98</v>
      </c>
      <c r="AF1125" s="423">
        <v>25.69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12894</v>
      </c>
      <c r="D1126" s="415">
        <v>888</v>
      </c>
      <c r="E1126" s="415">
        <v>2996</v>
      </c>
      <c r="F1126" s="415">
        <v>4289</v>
      </c>
      <c r="G1126" s="415">
        <v>3518</v>
      </c>
      <c r="H1126" s="415">
        <v>1012</v>
      </c>
      <c r="I1126" s="415">
        <v>158</v>
      </c>
      <c r="J1126" s="415">
        <v>27</v>
      </c>
      <c r="K1126" s="415">
        <v>6</v>
      </c>
      <c r="L1126" s="415">
        <v>0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0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189</v>
      </c>
      <c r="Y1126" s="424">
        <v>1.4657980456026058E-2</v>
      </c>
      <c r="Z1126" s="417">
        <v>33</v>
      </c>
      <c r="AA1126" s="424">
        <v>2.5593299208934387E-3</v>
      </c>
      <c r="AB1126" s="417">
        <v>0</v>
      </c>
      <c r="AC1126" s="424">
        <v>0</v>
      </c>
      <c r="AD1126" s="425">
        <v>18.00296959826278</v>
      </c>
      <c r="AE1126" s="425">
        <v>23.57</v>
      </c>
      <c r="AF1126" s="425">
        <v>26.77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72</v>
      </c>
      <c r="D1129" s="295">
        <v>0</v>
      </c>
      <c r="E1129" s="87">
        <v>0</v>
      </c>
      <c r="F1129" s="87">
        <v>7</v>
      </c>
      <c r="G1129" s="87">
        <v>29</v>
      </c>
      <c r="H1129" s="87">
        <v>28</v>
      </c>
      <c r="I1129" s="87">
        <v>8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8</v>
      </c>
      <c r="Y1129" s="30">
        <v>0.1111111111111111</v>
      </c>
      <c r="Z1129" s="97">
        <v>0</v>
      </c>
      <c r="AA1129" s="30">
        <v>0</v>
      </c>
      <c r="AB1129" s="97">
        <v>0</v>
      </c>
      <c r="AC1129" s="30">
        <v>0</v>
      </c>
      <c r="AD1129" s="25">
        <v>25.236805555555559</v>
      </c>
      <c r="AE1129" s="25">
        <v>29.174000000000003</v>
      </c>
      <c r="AF1129" s="25">
        <v>31.388999999999996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49</v>
      </c>
      <c r="D1130" s="245">
        <v>0</v>
      </c>
      <c r="E1130" s="120">
        <v>0</v>
      </c>
      <c r="F1130" s="120">
        <v>1</v>
      </c>
      <c r="G1130" s="120">
        <v>6</v>
      </c>
      <c r="H1130" s="120">
        <v>22</v>
      </c>
      <c r="I1130" s="120">
        <v>17</v>
      </c>
      <c r="J1130" s="120">
        <v>2</v>
      </c>
      <c r="K1130" s="120">
        <v>0</v>
      </c>
      <c r="L1130" s="120">
        <v>0</v>
      </c>
      <c r="M1130" s="120">
        <v>1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20</v>
      </c>
      <c r="Y1130" s="31">
        <v>0.40816326530612246</v>
      </c>
      <c r="Z1130" s="98">
        <v>3</v>
      </c>
      <c r="AA1130" s="31">
        <v>6.1224489795918366E-2</v>
      </c>
      <c r="AB1130" s="98">
        <v>1</v>
      </c>
      <c r="AC1130" s="31">
        <v>2.0408163265306121E-2</v>
      </c>
      <c r="AD1130" s="27">
        <v>29.348571428571447</v>
      </c>
      <c r="AE1130" s="27">
        <v>33.505000000000003</v>
      </c>
      <c r="AF1130" s="27">
        <v>37.125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45</v>
      </c>
      <c r="D1131" s="245">
        <v>0</v>
      </c>
      <c r="E1131" s="120">
        <v>0</v>
      </c>
      <c r="F1131" s="120">
        <v>1</v>
      </c>
      <c r="G1131" s="120">
        <v>9</v>
      </c>
      <c r="H1131" s="120">
        <v>19</v>
      </c>
      <c r="I1131" s="120">
        <v>9</v>
      </c>
      <c r="J1131" s="120">
        <v>7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16</v>
      </c>
      <c r="Y1131" s="31">
        <v>0.35555555555555557</v>
      </c>
      <c r="Z1131" s="98">
        <v>7</v>
      </c>
      <c r="AA1131" s="31">
        <v>0.15555555555555556</v>
      </c>
      <c r="AB1131" s="98">
        <v>0</v>
      </c>
      <c r="AC1131" s="31">
        <v>0</v>
      </c>
      <c r="AD1131" s="27">
        <v>28.396666666666665</v>
      </c>
      <c r="AE1131" s="27">
        <v>35.445999999999998</v>
      </c>
      <c r="AF1131" s="27">
        <v>38.161999999999999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36</v>
      </c>
      <c r="D1132" s="245">
        <v>0</v>
      </c>
      <c r="E1132" s="120">
        <v>0</v>
      </c>
      <c r="F1132" s="120">
        <v>1</v>
      </c>
      <c r="G1132" s="120">
        <v>6</v>
      </c>
      <c r="H1132" s="120">
        <v>16</v>
      </c>
      <c r="I1132" s="120">
        <v>12</v>
      </c>
      <c r="J1132" s="120">
        <v>1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13</v>
      </c>
      <c r="Y1132" s="31">
        <v>0.3611111111111111</v>
      </c>
      <c r="Z1132" s="98">
        <v>1</v>
      </c>
      <c r="AA1132" s="31">
        <v>2.7777777777777776E-2</v>
      </c>
      <c r="AB1132" s="98">
        <v>0</v>
      </c>
      <c r="AC1132" s="31">
        <v>0</v>
      </c>
      <c r="AD1132" s="27">
        <v>28.213888888888889</v>
      </c>
      <c r="AE1132" s="27">
        <v>31.532</v>
      </c>
      <c r="AF1132" s="27">
        <v>34.863500000000002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80</v>
      </c>
      <c r="D1133" s="245">
        <v>0</v>
      </c>
      <c r="E1133" s="120">
        <v>1</v>
      </c>
      <c r="F1133" s="120">
        <v>2</v>
      </c>
      <c r="G1133" s="120">
        <v>20</v>
      </c>
      <c r="H1133" s="120">
        <v>38</v>
      </c>
      <c r="I1133" s="120">
        <v>15</v>
      </c>
      <c r="J1133" s="120">
        <v>3</v>
      </c>
      <c r="K1133" s="120">
        <v>0</v>
      </c>
      <c r="L1133" s="120">
        <v>1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19</v>
      </c>
      <c r="Y1133" s="31">
        <v>0.23749999999999999</v>
      </c>
      <c r="Z1133" s="98">
        <v>4</v>
      </c>
      <c r="AA1133" s="31">
        <v>0.05</v>
      </c>
      <c r="AB1133" s="98">
        <v>1</v>
      </c>
      <c r="AC1133" s="31">
        <v>1.2500000000000001E-2</v>
      </c>
      <c r="AD1133" s="27">
        <v>27.310125000000006</v>
      </c>
      <c r="AE1133" s="27">
        <v>32.019999999999996</v>
      </c>
      <c r="AF1133" s="27">
        <v>36.657000000000011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170</v>
      </c>
      <c r="D1134" s="245">
        <v>1</v>
      </c>
      <c r="E1134" s="120">
        <v>2</v>
      </c>
      <c r="F1134" s="120">
        <v>2</v>
      </c>
      <c r="G1134" s="120">
        <v>45</v>
      </c>
      <c r="H1134" s="120">
        <v>93</v>
      </c>
      <c r="I1134" s="120">
        <v>16</v>
      </c>
      <c r="J1134" s="120">
        <v>9</v>
      </c>
      <c r="K1134" s="120">
        <v>1</v>
      </c>
      <c r="L1134" s="120">
        <v>1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27</v>
      </c>
      <c r="Y1134" s="31">
        <v>0.1588235294117647</v>
      </c>
      <c r="Z1134" s="98">
        <v>11</v>
      </c>
      <c r="AA1134" s="31">
        <v>6.4705882352941183E-2</v>
      </c>
      <c r="AB1134" s="98">
        <v>1</v>
      </c>
      <c r="AC1134" s="31">
        <v>5.8823529411764705E-3</v>
      </c>
      <c r="AD1134" s="27">
        <v>27.001470588235271</v>
      </c>
      <c r="AE1134" s="27">
        <v>31.168499999999998</v>
      </c>
      <c r="AF1134" s="27">
        <v>35.597000000000001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554</v>
      </c>
      <c r="D1135" s="245">
        <v>0</v>
      </c>
      <c r="E1135" s="120">
        <v>14</v>
      </c>
      <c r="F1135" s="120">
        <v>50</v>
      </c>
      <c r="G1135" s="120">
        <v>300</v>
      </c>
      <c r="H1135" s="120">
        <v>175</v>
      </c>
      <c r="I1135" s="120">
        <v>15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15</v>
      </c>
      <c r="Y1135" s="31">
        <v>2.7075812274368231E-2</v>
      </c>
      <c r="Z1135" s="98">
        <v>0</v>
      </c>
      <c r="AA1135" s="31">
        <v>0</v>
      </c>
      <c r="AB1135" s="98">
        <v>0</v>
      </c>
      <c r="AC1135" s="31">
        <v>0</v>
      </c>
      <c r="AD1135" s="27">
        <v>23.645740072202191</v>
      </c>
      <c r="AE1135" s="27">
        <v>26.975000000000001</v>
      </c>
      <c r="AF1135" s="27">
        <v>28.912499999999998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907</v>
      </c>
      <c r="D1136" s="245">
        <v>65</v>
      </c>
      <c r="E1136" s="120">
        <v>250</v>
      </c>
      <c r="F1136" s="120">
        <v>322</v>
      </c>
      <c r="G1136" s="120">
        <v>233</v>
      </c>
      <c r="H1136" s="120">
        <v>36</v>
      </c>
      <c r="I1136" s="120">
        <v>1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1</v>
      </c>
      <c r="Y1136" s="31">
        <v>1.1025358324145535E-3</v>
      </c>
      <c r="Z1136" s="98">
        <v>0</v>
      </c>
      <c r="AA1136" s="31">
        <v>0</v>
      </c>
      <c r="AB1136" s="98">
        <v>0</v>
      </c>
      <c r="AC1136" s="31">
        <v>0</v>
      </c>
      <c r="AD1136" s="27">
        <v>17.049162072767349</v>
      </c>
      <c r="AE1136" s="27">
        <v>21.936</v>
      </c>
      <c r="AF1136" s="27">
        <v>24.707999999999998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719</v>
      </c>
      <c r="D1137" s="245">
        <v>179</v>
      </c>
      <c r="E1137" s="120">
        <v>307</v>
      </c>
      <c r="F1137" s="120">
        <v>211</v>
      </c>
      <c r="G1137" s="120">
        <v>20</v>
      </c>
      <c r="H1137" s="120">
        <v>1</v>
      </c>
      <c r="I1137" s="120">
        <v>0</v>
      </c>
      <c r="J1137" s="120">
        <v>1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1</v>
      </c>
      <c r="Y1137" s="31">
        <v>1.3908205841446453E-3</v>
      </c>
      <c r="Z1137" s="98">
        <v>1</v>
      </c>
      <c r="AA1137" s="31">
        <v>1.3908205841446453E-3</v>
      </c>
      <c r="AB1137" s="98">
        <v>0</v>
      </c>
      <c r="AC1137" s="31">
        <v>0</v>
      </c>
      <c r="AD1137" s="27">
        <v>13.011084840055652</v>
      </c>
      <c r="AE1137" s="27">
        <v>17.010000000000002</v>
      </c>
      <c r="AF1137" s="27">
        <v>18.78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832</v>
      </c>
      <c r="D1138" s="245">
        <v>86</v>
      </c>
      <c r="E1138" s="120">
        <v>300</v>
      </c>
      <c r="F1138" s="120">
        <v>295</v>
      </c>
      <c r="G1138" s="120">
        <v>132</v>
      </c>
      <c r="H1138" s="120">
        <v>16</v>
      </c>
      <c r="I1138" s="120">
        <v>3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2</v>
      </c>
      <c r="Y1138" s="31">
        <v>2.403846153846154E-3</v>
      </c>
      <c r="Z1138" s="98">
        <v>0</v>
      </c>
      <c r="AA1138" s="31">
        <v>0</v>
      </c>
      <c r="AB1138" s="98">
        <v>0</v>
      </c>
      <c r="AC1138" s="31">
        <v>0</v>
      </c>
      <c r="AD1138" s="27">
        <v>15.632524038461543</v>
      </c>
      <c r="AE1138" s="27">
        <v>20.661999999999999</v>
      </c>
      <c r="AF1138" s="27">
        <v>23.513999999999996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869</v>
      </c>
      <c r="D1139" s="245">
        <v>33</v>
      </c>
      <c r="E1139" s="120">
        <v>213</v>
      </c>
      <c r="F1139" s="120">
        <v>396</v>
      </c>
      <c r="G1139" s="120">
        <v>209</v>
      </c>
      <c r="H1139" s="120">
        <v>18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0</v>
      </c>
      <c r="Y1139" s="31">
        <v>0</v>
      </c>
      <c r="Z1139" s="98">
        <v>0</v>
      </c>
      <c r="AA1139" s="31">
        <v>0</v>
      </c>
      <c r="AB1139" s="98">
        <v>0</v>
      </c>
      <c r="AC1139" s="31">
        <v>0</v>
      </c>
      <c r="AD1139" s="27">
        <v>17.169930955120815</v>
      </c>
      <c r="AE1139" s="27">
        <v>21.835000000000001</v>
      </c>
      <c r="AF1139" s="27">
        <v>23.759999999999998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854</v>
      </c>
      <c r="D1140" s="245">
        <v>41</v>
      </c>
      <c r="E1140" s="120">
        <v>204</v>
      </c>
      <c r="F1140" s="120">
        <v>361</v>
      </c>
      <c r="G1140" s="120">
        <v>240</v>
      </c>
      <c r="H1140" s="120">
        <v>8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0</v>
      </c>
      <c r="Y1140" s="31">
        <v>0</v>
      </c>
      <c r="Z1140" s="98">
        <v>0</v>
      </c>
      <c r="AA1140" s="31">
        <v>0</v>
      </c>
      <c r="AB1140" s="98">
        <v>0</v>
      </c>
      <c r="AC1140" s="31">
        <v>0</v>
      </c>
      <c r="AD1140" s="27">
        <v>17.241791569086665</v>
      </c>
      <c r="AE1140" s="27">
        <v>21.495000000000001</v>
      </c>
      <c r="AF1140" s="27">
        <v>23.297499999999999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848</v>
      </c>
      <c r="D1141" s="245">
        <v>36</v>
      </c>
      <c r="E1141" s="120">
        <v>114</v>
      </c>
      <c r="F1141" s="120">
        <v>291</v>
      </c>
      <c r="G1141" s="120">
        <v>349</v>
      </c>
      <c r="H1141" s="120">
        <v>55</v>
      </c>
      <c r="I1141" s="120">
        <v>3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3</v>
      </c>
      <c r="Y1141" s="31">
        <v>3.5377358490566039E-3</v>
      </c>
      <c r="Z1141" s="98">
        <v>0</v>
      </c>
      <c r="AA1141" s="31">
        <v>0</v>
      </c>
      <c r="AB1141" s="98">
        <v>0</v>
      </c>
      <c r="AC1141" s="31">
        <v>0</v>
      </c>
      <c r="AD1141" s="27">
        <v>19.164952830188664</v>
      </c>
      <c r="AE1141" s="27">
        <v>23.566499999999998</v>
      </c>
      <c r="AF1141" s="27">
        <v>25.845500000000001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881</v>
      </c>
      <c r="D1142" s="245">
        <v>49</v>
      </c>
      <c r="E1142" s="120">
        <v>232</v>
      </c>
      <c r="F1142" s="120">
        <v>367</v>
      </c>
      <c r="G1142" s="120">
        <v>216</v>
      </c>
      <c r="H1142" s="120">
        <v>17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0</v>
      </c>
      <c r="Y1142" s="31">
        <v>0</v>
      </c>
      <c r="Z1142" s="98">
        <v>0</v>
      </c>
      <c r="AA1142" s="31">
        <v>0</v>
      </c>
      <c r="AB1142" s="98">
        <v>0</v>
      </c>
      <c r="AC1142" s="31">
        <v>0</v>
      </c>
      <c r="AD1142" s="27">
        <v>16.937434733257671</v>
      </c>
      <c r="AE1142" s="27">
        <v>21.430999999999997</v>
      </c>
      <c r="AF1142" s="27">
        <v>23.474999999999998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862</v>
      </c>
      <c r="D1143" s="245">
        <v>22</v>
      </c>
      <c r="E1143" s="120">
        <v>176</v>
      </c>
      <c r="F1143" s="120">
        <v>380</v>
      </c>
      <c r="G1143" s="120">
        <v>256</v>
      </c>
      <c r="H1143" s="120">
        <v>27</v>
      </c>
      <c r="I1143" s="120">
        <v>1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1</v>
      </c>
      <c r="Y1143" s="31">
        <v>1.1600928074245939E-3</v>
      </c>
      <c r="Z1143" s="98">
        <v>0</v>
      </c>
      <c r="AA1143" s="31">
        <v>0</v>
      </c>
      <c r="AB1143" s="98">
        <v>0</v>
      </c>
      <c r="AC1143" s="31">
        <v>0</v>
      </c>
      <c r="AD1143" s="27">
        <v>18.027703016241297</v>
      </c>
      <c r="AE1143" s="27">
        <v>22.615500000000001</v>
      </c>
      <c r="AF1143" s="27">
        <v>24.450999999999993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835</v>
      </c>
      <c r="D1144" s="245">
        <v>88</v>
      </c>
      <c r="E1144" s="120">
        <v>323</v>
      </c>
      <c r="F1144" s="120">
        <v>335</v>
      </c>
      <c r="G1144" s="120">
        <v>76</v>
      </c>
      <c r="H1144" s="120">
        <v>11</v>
      </c>
      <c r="I1144" s="120">
        <v>1</v>
      </c>
      <c r="J1144" s="120">
        <v>1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2</v>
      </c>
      <c r="Y1144" s="31">
        <v>2.3952095808383233E-3</v>
      </c>
      <c r="Z1144" s="98">
        <v>1</v>
      </c>
      <c r="AA1144" s="31">
        <v>1.1976047904191617E-3</v>
      </c>
      <c r="AB1144" s="98">
        <v>0</v>
      </c>
      <c r="AC1144" s="31">
        <v>0</v>
      </c>
      <c r="AD1144" s="27">
        <v>15.104622754491023</v>
      </c>
      <c r="AE1144" s="27">
        <v>19</v>
      </c>
      <c r="AF1144" s="27">
        <v>22.155999999999995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859</v>
      </c>
      <c r="D1145" s="245">
        <v>117</v>
      </c>
      <c r="E1145" s="120">
        <v>269</v>
      </c>
      <c r="F1145" s="120">
        <v>322</v>
      </c>
      <c r="G1145" s="120">
        <v>145</v>
      </c>
      <c r="H1145" s="120">
        <v>5</v>
      </c>
      <c r="I1145" s="120">
        <v>0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1</v>
      </c>
      <c r="Y1145" s="31">
        <v>1.1641443538998836E-3</v>
      </c>
      <c r="Z1145" s="98">
        <v>1</v>
      </c>
      <c r="AA1145" s="31">
        <v>1.1641443538998836E-3</v>
      </c>
      <c r="AB1145" s="98">
        <v>0</v>
      </c>
      <c r="AC1145" s="31">
        <v>0</v>
      </c>
      <c r="AD1145" s="27">
        <v>15.405087310826543</v>
      </c>
      <c r="AE1145" s="27">
        <v>20.34</v>
      </c>
      <c r="AF1145" s="27">
        <v>22.36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786</v>
      </c>
      <c r="D1146" s="245">
        <v>88</v>
      </c>
      <c r="E1146" s="120">
        <v>276</v>
      </c>
      <c r="F1146" s="120">
        <v>304</v>
      </c>
      <c r="G1146" s="120">
        <v>107</v>
      </c>
      <c r="H1146" s="120">
        <v>10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1</v>
      </c>
      <c r="Y1146" s="31">
        <v>1.2722646310432571E-3</v>
      </c>
      <c r="Z1146" s="98">
        <v>0</v>
      </c>
      <c r="AA1146" s="31">
        <v>0</v>
      </c>
      <c r="AB1146" s="98">
        <v>0</v>
      </c>
      <c r="AC1146" s="31">
        <v>0</v>
      </c>
      <c r="AD1146" s="27">
        <v>15.436017811704838</v>
      </c>
      <c r="AE1146" s="27">
        <v>19.999499999999998</v>
      </c>
      <c r="AF1146" s="27">
        <v>22.231999999999999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878</v>
      </c>
      <c r="D1147" s="245">
        <v>114</v>
      </c>
      <c r="E1147" s="120">
        <v>328</v>
      </c>
      <c r="F1147" s="120">
        <v>304</v>
      </c>
      <c r="G1147" s="120">
        <v>118</v>
      </c>
      <c r="H1147" s="120">
        <v>11</v>
      </c>
      <c r="I1147" s="120">
        <v>2</v>
      </c>
      <c r="J1147" s="120">
        <v>0</v>
      </c>
      <c r="K1147" s="120">
        <v>1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3</v>
      </c>
      <c r="Y1147" s="31">
        <v>3.4168564920273349E-3</v>
      </c>
      <c r="Z1147" s="98">
        <v>1</v>
      </c>
      <c r="AA1147" s="31">
        <v>1.1389521640091116E-3</v>
      </c>
      <c r="AB1147" s="98">
        <v>0</v>
      </c>
      <c r="AC1147" s="31">
        <v>0</v>
      </c>
      <c r="AD1147" s="27">
        <v>15.082232346241467</v>
      </c>
      <c r="AE1147" s="27">
        <v>20.0015</v>
      </c>
      <c r="AF1147" s="27">
        <v>22.210999999999999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736</v>
      </c>
      <c r="D1148" s="245">
        <v>27</v>
      </c>
      <c r="E1148" s="120">
        <v>125</v>
      </c>
      <c r="F1148" s="120">
        <v>295</v>
      </c>
      <c r="G1148" s="120">
        <v>241</v>
      </c>
      <c r="H1148" s="120">
        <v>47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1</v>
      </c>
      <c r="Y1148" s="31">
        <v>1.358695652173913E-3</v>
      </c>
      <c r="Z1148" s="98">
        <v>0</v>
      </c>
      <c r="AA1148" s="31">
        <v>0</v>
      </c>
      <c r="AB1148" s="98">
        <v>0</v>
      </c>
      <c r="AC1148" s="31">
        <v>0</v>
      </c>
      <c r="AD1148" s="27">
        <v>18.575230978260855</v>
      </c>
      <c r="AE1148" s="27">
        <v>23.11</v>
      </c>
      <c r="AF1148" s="27">
        <v>25.787499999999998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505</v>
      </c>
      <c r="D1149" s="245">
        <v>3</v>
      </c>
      <c r="E1149" s="120">
        <v>16</v>
      </c>
      <c r="F1149" s="120">
        <v>87</v>
      </c>
      <c r="G1149" s="120">
        <v>313</v>
      </c>
      <c r="H1149" s="120">
        <v>68</v>
      </c>
      <c r="I1149" s="120">
        <v>15</v>
      </c>
      <c r="J1149" s="120">
        <v>3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18</v>
      </c>
      <c r="Y1149" s="31">
        <v>3.5643564356435641E-2</v>
      </c>
      <c r="Z1149" s="98">
        <v>3</v>
      </c>
      <c r="AA1149" s="31">
        <v>5.9405940594059407E-3</v>
      </c>
      <c r="AB1149" s="98">
        <v>0</v>
      </c>
      <c r="AC1149" s="31">
        <v>0</v>
      </c>
      <c r="AD1149" s="27">
        <v>22.234059405940584</v>
      </c>
      <c r="AE1149" s="27">
        <v>25.136999999999997</v>
      </c>
      <c r="AF1149" s="27">
        <v>28.451000000000001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338</v>
      </c>
      <c r="D1150" s="245">
        <v>1</v>
      </c>
      <c r="E1150" s="120">
        <v>5</v>
      </c>
      <c r="F1150" s="120">
        <v>53</v>
      </c>
      <c r="G1150" s="120">
        <v>166</v>
      </c>
      <c r="H1150" s="120">
        <v>91</v>
      </c>
      <c r="I1150" s="120">
        <v>15</v>
      </c>
      <c r="J1150" s="120">
        <v>5</v>
      </c>
      <c r="K1150" s="120">
        <v>1</v>
      </c>
      <c r="L1150" s="120">
        <v>0</v>
      </c>
      <c r="M1150" s="120">
        <v>1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22</v>
      </c>
      <c r="Y1150" s="31">
        <v>6.5088757396449703E-2</v>
      </c>
      <c r="Z1150" s="98">
        <v>7</v>
      </c>
      <c r="AA1150" s="31">
        <v>2.0710059171597635E-2</v>
      </c>
      <c r="AB1150" s="98">
        <v>1</v>
      </c>
      <c r="AC1150" s="31">
        <v>2.9585798816568047E-3</v>
      </c>
      <c r="AD1150" s="27">
        <v>23.751213017751471</v>
      </c>
      <c r="AE1150" s="27">
        <v>27.674500000000002</v>
      </c>
      <c r="AF1150" s="27">
        <v>31.445000000000004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271</v>
      </c>
      <c r="D1151" s="245">
        <v>0</v>
      </c>
      <c r="E1151" s="120">
        <v>11</v>
      </c>
      <c r="F1151" s="120">
        <v>49</v>
      </c>
      <c r="G1151" s="120">
        <v>130</v>
      </c>
      <c r="H1151" s="120">
        <v>69</v>
      </c>
      <c r="I1151" s="120">
        <v>8</v>
      </c>
      <c r="J1151" s="120">
        <v>4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12</v>
      </c>
      <c r="Y1151" s="31">
        <v>4.4280442804428041E-2</v>
      </c>
      <c r="Z1151" s="98">
        <v>4</v>
      </c>
      <c r="AA1151" s="31">
        <v>1.4760147601476014E-2</v>
      </c>
      <c r="AB1151" s="98">
        <v>0</v>
      </c>
      <c r="AC1151" s="31">
        <v>0</v>
      </c>
      <c r="AD1151" s="27">
        <v>23.063948339483375</v>
      </c>
      <c r="AE1151" s="27">
        <v>26.921999999999997</v>
      </c>
      <c r="AF1151" s="27">
        <v>29.381999999999991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143</v>
      </c>
      <c r="D1152" s="298">
        <v>0</v>
      </c>
      <c r="E1152" s="299">
        <v>2</v>
      </c>
      <c r="F1152" s="299">
        <v>10</v>
      </c>
      <c r="G1152" s="299">
        <v>45</v>
      </c>
      <c r="H1152" s="299">
        <v>67</v>
      </c>
      <c r="I1152" s="299">
        <v>12</v>
      </c>
      <c r="J1152" s="299">
        <v>4</v>
      </c>
      <c r="K1152" s="299">
        <v>3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18</v>
      </c>
      <c r="Y1152" s="310">
        <v>0.12587412587412589</v>
      </c>
      <c r="Z1152" s="311">
        <v>7</v>
      </c>
      <c r="AA1152" s="310">
        <v>4.8951048951048952E-2</v>
      </c>
      <c r="AB1152" s="311">
        <v>0</v>
      </c>
      <c r="AC1152" s="310">
        <v>0</v>
      </c>
      <c r="AD1152" s="122">
        <v>25.731538461538474</v>
      </c>
      <c r="AE1152" s="122">
        <v>29.595999999999997</v>
      </c>
      <c r="AF1152" s="122">
        <v>34.943999999999988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10130</v>
      </c>
      <c r="D1153" s="400">
        <v>918</v>
      </c>
      <c r="E1153" s="400">
        <v>2992</v>
      </c>
      <c r="F1153" s="400">
        <v>3888</v>
      </c>
      <c r="G1153" s="400">
        <v>2101</v>
      </c>
      <c r="H1153" s="400">
        <v>215</v>
      </c>
      <c r="I1153" s="400">
        <v>12</v>
      </c>
      <c r="J1153" s="400">
        <v>3</v>
      </c>
      <c r="K1153" s="400">
        <v>1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15</v>
      </c>
      <c r="Y1153" s="418">
        <v>1.4807502467917078E-3</v>
      </c>
      <c r="Z1153" s="402">
        <v>4</v>
      </c>
      <c r="AA1153" s="418">
        <v>3.9486673247778872E-4</v>
      </c>
      <c r="AB1153" s="402">
        <v>0</v>
      </c>
      <c r="AC1153" s="418">
        <v>0</v>
      </c>
      <c r="AD1153" s="419">
        <v>16.328120434353441</v>
      </c>
      <c r="AE1153" s="419">
        <v>21.233500000000003</v>
      </c>
      <c r="AF1153" s="419">
        <v>23.62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12263</v>
      </c>
      <c r="D1154" s="405">
        <v>949</v>
      </c>
      <c r="E1154" s="405">
        <v>3152</v>
      </c>
      <c r="F1154" s="405">
        <v>4373</v>
      </c>
      <c r="G1154" s="405">
        <v>3121</v>
      </c>
      <c r="H1154" s="405">
        <v>596</v>
      </c>
      <c r="I1154" s="405">
        <v>58</v>
      </c>
      <c r="J1154" s="405">
        <v>11</v>
      </c>
      <c r="K1154" s="405">
        <v>2</v>
      </c>
      <c r="L1154" s="405">
        <v>0</v>
      </c>
      <c r="M1154" s="405">
        <v>1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71</v>
      </c>
      <c r="Y1154" s="420">
        <v>5.789774117263312E-3</v>
      </c>
      <c r="Z1154" s="407">
        <v>14</v>
      </c>
      <c r="AA1154" s="420">
        <v>1.1416456005871321E-3</v>
      </c>
      <c r="AB1154" s="407">
        <v>1</v>
      </c>
      <c r="AC1154" s="420">
        <v>8.1546114327652293E-5</v>
      </c>
      <c r="AD1154" s="421">
        <v>17.241383022099065</v>
      </c>
      <c r="AE1154" s="421">
        <v>22.47</v>
      </c>
      <c r="AF1154" s="421">
        <v>25.217999999999993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12677</v>
      </c>
      <c r="D1155" s="410">
        <v>949</v>
      </c>
      <c r="E1155" s="410">
        <v>3165</v>
      </c>
      <c r="F1155" s="410">
        <v>4432</v>
      </c>
      <c r="G1155" s="410">
        <v>3296</v>
      </c>
      <c r="H1155" s="410">
        <v>732</v>
      </c>
      <c r="I1155" s="410">
        <v>78</v>
      </c>
      <c r="J1155" s="410">
        <v>19</v>
      </c>
      <c r="K1155" s="410">
        <v>5</v>
      </c>
      <c r="L1155" s="410">
        <v>0</v>
      </c>
      <c r="M1155" s="410">
        <v>1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101</v>
      </c>
      <c r="Y1155" s="422">
        <v>7.967184665141595E-3</v>
      </c>
      <c r="Z1155" s="412">
        <v>25</v>
      </c>
      <c r="AA1155" s="422">
        <v>1.9720754121637612E-3</v>
      </c>
      <c r="AB1155" s="412">
        <v>1</v>
      </c>
      <c r="AC1155" s="422">
        <v>7.8883016486550444E-5</v>
      </c>
      <c r="AD1155" s="423">
        <v>17.367273815222635</v>
      </c>
      <c r="AE1155" s="423">
        <v>22.62</v>
      </c>
      <c r="AF1155" s="423">
        <v>25.47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13129</v>
      </c>
      <c r="D1156" s="415">
        <v>950</v>
      </c>
      <c r="E1156" s="415">
        <v>3168</v>
      </c>
      <c r="F1156" s="415">
        <v>4446</v>
      </c>
      <c r="G1156" s="415">
        <v>3411</v>
      </c>
      <c r="H1156" s="415">
        <v>948</v>
      </c>
      <c r="I1156" s="415">
        <v>155</v>
      </c>
      <c r="J1156" s="415">
        <v>41</v>
      </c>
      <c r="K1156" s="415">
        <v>6</v>
      </c>
      <c r="L1156" s="415">
        <v>2</v>
      </c>
      <c r="M1156" s="415">
        <v>2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204</v>
      </c>
      <c r="Y1156" s="424">
        <v>1.5538121715286769E-2</v>
      </c>
      <c r="Z1156" s="417">
        <v>51</v>
      </c>
      <c r="AA1156" s="424">
        <v>3.8845304288216923E-3</v>
      </c>
      <c r="AB1156" s="417">
        <v>4</v>
      </c>
      <c r="AC1156" s="424">
        <v>3.0466905324091708E-4</v>
      </c>
      <c r="AD1156" s="425">
        <v>17.799128646507729</v>
      </c>
      <c r="AE1156" s="425">
        <v>23.32</v>
      </c>
      <c r="AF1156" s="425">
        <v>26.715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57</v>
      </c>
      <c r="D1159" s="295">
        <v>0</v>
      </c>
      <c r="E1159" s="87">
        <v>0</v>
      </c>
      <c r="F1159" s="87">
        <v>5</v>
      </c>
      <c r="G1159" s="87">
        <v>18</v>
      </c>
      <c r="H1159" s="87">
        <v>22</v>
      </c>
      <c r="I1159" s="87">
        <v>10</v>
      </c>
      <c r="J1159" s="87">
        <v>2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12</v>
      </c>
      <c r="Y1159" s="30">
        <v>0.21052631578947367</v>
      </c>
      <c r="Z1159" s="97">
        <v>2</v>
      </c>
      <c r="AA1159" s="30">
        <v>3.5087719298245612E-2</v>
      </c>
      <c r="AB1159" s="97">
        <v>0</v>
      </c>
      <c r="AC1159" s="30">
        <v>0</v>
      </c>
      <c r="AD1159" s="25">
        <v>26.503333333333327</v>
      </c>
      <c r="AE1159" s="25">
        <v>30.850999999999999</v>
      </c>
      <c r="AF1159" s="25">
        <v>34.765999999999991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53</v>
      </c>
      <c r="D1160" s="245">
        <v>0</v>
      </c>
      <c r="E1160" s="120">
        <v>0</v>
      </c>
      <c r="F1160" s="120">
        <v>1</v>
      </c>
      <c r="G1160" s="120">
        <v>12</v>
      </c>
      <c r="H1160" s="120">
        <v>32</v>
      </c>
      <c r="I1160" s="120">
        <v>7</v>
      </c>
      <c r="J1160" s="120">
        <v>1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8</v>
      </c>
      <c r="Y1160" s="31">
        <v>0.15094339622641509</v>
      </c>
      <c r="Z1160" s="98">
        <v>1</v>
      </c>
      <c r="AA1160" s="31">
        <v>1.8867924528301886E-2</v>
      </c>
      <c r="AB1160" s="98">
        <v>0</v>
      </c>
      <c r="AC1160" s="31">
        <v>0</v>
      </c>
      <c r="AD1160" s="27">
        <v>27.226792452830193</v>
      </c>
      <c r="AE1160" s="27">
        <v>30.633999999999997</v>
      </c>
      <c r="AF1160" s="27">
        <v>32.441000000000003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41</v>
      </c>
      <c r="D1161" s="245">
        <v>0</v>
      </c>
      <c r="E1161" s="120">
        <v>0</v>
      </c>
      <c r="F1161" s="120">
        <v>0</v>
      </c>
      <c r="G1161" s="120">
        <v>7</v>
      </c>
      <c r="H1161" s="120">
        <v>24</v>
      </c>
      <c r="I1161" s="120">
        <v>8</v>
      </c>
      <c r="J1161" s="120">
        <v>1</v>
      </c>
      <c r="K1161" s="120">
        <v>1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10</v>
      </c>
      <c r="Y1161" s="31">
        <v>0.24390243902439024</v>
      </c>
      <c r="Z1161" s="98">
        <v>2</v>
      </c>
      <c r="AA1161" s="31">
        <v>4.878048780487805E-2</v>
      </c>
      <c r="AB1161" s="98">
        <v>0</v>
      </c>
      <c r="AC1161" s="31">
        <v>0</v>
      </c>
      <c r="AD1161" s="27">
        <v>28.144146341463411</v>
      </c>
      <c r="AE1161" s="27">
        <v>32.42</v>
      </c>
      <c r="AF1161" s="27">
        <v>35.987000000000002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59</v>
      </c>
      <c r="D1162" s="245">
        <v>0</v>
      </c>
      <c r="E1162" s="120">
        <v>1</v>
      </c>
      <c r="F1162" s="120">
        <v>4</v>
      </c>
      <c r="G1162" s="120">
        <v>14</v>
      </c>
      <c r="H1162" s="120">
        <v>23</v>
      </c>
      <c r="I1162" s="120">
        <v>13</v>
      </c>
      <c r="J1162" s="120">
        <v>3</v>
      </c>
      <c r="K1162" s="120">
        <v>1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17</v>
      </c>
      <c r="Y1162" s="31">
        <v>0.28813559322033899</v>
      </c>
      <c r="Z1162" s="98">
        <v>4</v>
      </c>
      <c r="AA1162" s="31">
        <v>6.7796610169491525E-2</v>
      </c>
      <c r="AB1162" s="98">
        <v>0</v>
      </c>
      <c r="AC1162" s="31">
        <v>0</v>
      </c>
      <c r="AD1162" s="27">
        <v>27.20661016949153</v>
      </c>
      <c r="AE1162" s="27">
        <v>33.01</v>
      </c>
      <c r="AF1162" s="27">
        <v>37.130000000000003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77</v>
      </c>
      <c r="D1163" s="245">
        <v>0</v>
      </c>
      <c r="E1163" s="120">
        <v>0</v>
      </c>
      <c r="F1163" s="120">
        <v>2</v>
      </c>
      <c r="G1163" s="120">
        <v>29</v>
      </c>
      <c r="H1163" s="120">
        <v>36</v>
      </c>
      <c r="I1163" s="120">
        <v>10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10</v>
      </c>
      <c r="Y1163" s="31">
        <v>0.12987012987012986</v>
      </c>
      <c r="Z1163" s="98">
        <v>0</v>
      </c>
      <c r="AA1163" s="31">
        <v>0</v>
      </c>
      <c r="AB1163" s="98">
        <v>0</v>
      </c>
      <c r="AC1163" s="31">
        <v>0</v>
      </c>
      <c r="AD1163" s="27">
        <v>26.055454545454555</v>
      </c>
      <c r="AE1163" s="27">
        <v>29.590999999999998</v>
      </c>
      <c r="AF1163" s="27">
        <v>32.729999999999997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165</v>
      </c>
      <c r="D1164" s="245">
        <v>0</v>
      </c>
      <c r="E1164" s="120">
        <v>4</v>
      </c>
      <c r="F1164" s="120">
        <v>3</v>
      </c>
      <c r="G1164" s="120">
        <v>49</v>
      </c>
      <c r="H1164" s="120">
        <v>89</v>
      </c>
      <c r="I1164" s="120">
        <v>14</v>
      </c>
      <c r="J1164" s="120">
        <v>5</v>
      </c>
      <c r="K1164" s="120">
        <v>0</v>
      </c>
      <c r="L1164" s="120">
        <v>1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20</v>
      </c>
      <c r="Y1164" s="31">
        <v>0.12121212121212122</v>
      </c>
      <c r="Z1164" s="98">
        <v>6</v>
      </c>
      <c r="AA1164" s="31">
        <v>3.6363636363636362E-2</v>
      </c>
      <c r="AB1164" s="98">
        <v>1</v>
      </c>
      <c r="AC1164" s="31">
        <v>6.0606060606060606E-3</v>
      </c>
      <c r="AD1164" s="27">
        <v>26.479454545454548</v>
      </c>
      <c r="AE1164" s="27">
        <v>29.574000000000002</v>
      </c>
      <c r="AF1164" s="27">
        <v>33.237999999999978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452</v>
      </c>
      <c r="D1165" s="245">
        <v>4</v>
      </c>
      <c r="E1165" s="120">
        <v>9</v>
      </c>
      <c r="F1165" s="120">
        <v>21</v>
      </c>
      <c r="G1165" s="120">
        <v>218</v>
      </c>
      <c r="H1165" s="120">
        <v>183</v>
      </c>
      <c r="I1165" s="120">
        <v>13</v>
      </c>
      <c r="J1165" s="120">
        <v>3</v>
      </c>
      <c r="K1165" s="120">
        <v>1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17</v>
      </c>
      <c r="Y1165" s="31">
        <v>3.7610619469026552E-2</v>
      </c>
      <c r="Z1165" s="98">
        <v>4</v>
      </c>
      <c r="AA1165" s="31">
        <v>8.8495575221238937E-3</v>
      </c>
      <c r="AB1165" s="98">
        <v>0</v>
      </c>
      <c r="AC1165" s="31">
        <v>0</v>
      </c>
      <c r="AD1165" s="27">
        <v>24.292831858407105</v>
      </c>
      <c r="AE1165" s="27">
        <v>27.113</v>
      </c>
      <c r="AF1165" s="27">
        <v>29.357999999999997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921</v>
      </c>
      <c r="D1166" s="245">
        <v>82</v>
      </c>
      <c r="E1166" s="120">
        <v>182</v>
      </c>
      <c r="F1166" s="120">
        <v>384</v>
      </c>
      <c r="G1166" s="120">
        <v>251</v>
      </c>
      <c r="H1166" s="120">
        <v>21</v>
      </c>
      <c r="I1166" s="120">
        <v>1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1</v>
      </c>
      <c r="Y1166" s="31">
        <v>1.0857763300760044E-3</v>
      </c>
      <c r="Z1166" s="98">
        <v>0</v>
      </c>
      <c r="AA1166" s="31">
        <v>0</v>
      </c>
      <c r="AB1166" s="98">
        <v>0</v>
      </c>
      <c r="AC1166" s="31">
        <v>0</v>
      </c>
      <c r="AD1166" s="27">
        <v>17.267491856677502</v>
      </c>
      <c r="AE1166" s="27">
        <v>21.820999999999998</v>
      </c>
      <c r="AF1166" s="27">
        <v>24.158999999999999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794</v>
      </c>
      <c r="D1167" s="245">
        <v>129</v>
      </c>
      <c r="E1167" s="120">
        <v>345</v>
      </c>
      <c r="F1167" s="120">
        <v>223</v>
      </c>
      <c r="G1167" s="120">
        <v>78</v>
      </c>
      <c r="H1167" s="120">
        <v>18</v>
      </c>
      <c r="I1167" s="120">
        <v>0</v>
      </c>
      <c r="J1167" s="120">
        <v>1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1</v>
      </c>
      <c r="Y1167" s="31">
        <v>1.2594458438287153E-3</v>
      </c>
      <c r="Z1167" s="98">
        <v>1</v>
      </c>
      <c r="AA1167" s="31">
        <v>1.2594458438287153E-3</v>
      </c>
      <c r="AB1167" s="98">
        <v>0</v>
      </c>
      <c r="AC1167" s="31">
        <v>0</v>
      </c>
      <c r="AD1167" s="27">
        <v>14.435579345088154</v>
      </c>
      <c r="AE1167" s="27">
        <v>19.102499999999999</v>
      </c>
      <c r="AF1167" s="27">
        <v>22.54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873</v>
      </c>
      <c r="D1168" s="245">
        <v>47</v>
      </c>
      <c r="E1168" s="120">
        <v>273</v>
      </c>
      <c r="F1168" s="120">
        <v>342</v>
      </c>
      <c r="G1168" s="120">
        <v>192</v>
      </c>
      <c r="H1168" s="120">
        <v>18</v>
      </c>
      <c r="I1168" s="120">
        <v>0</v>
      </c>
      <c r="J1168" s="120">
        <v>1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1</v>
      </c>
      <c r="Y1168" s="31">
        <v>1.145475372279496E-3</v>
      </c>
      <c r="Z1168" s="98">
        <v>1</v>
      </c>
      <c r="AA1168" s="31">
        <v>1.145475372279496E-3</v>
      </c>
      <c r="AB1168" s="98">
        <v>0</v>
      </c>
      <c r="AC1168" s="31">
        <v>0</v>
      </c>
      <c r="AD1168" s="27">
        <v>16.814180985108834</v>
      </c>
      <c r="AE1168" s="27">
        <v>21.438000000000002</v>
      </c>
      <c r="AF1168" s="27">
        <v>23.647999999999996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913</v>
      </c>
      <c r="D1169" s="245">
        <v>61</v>
      </c>
      <c r="E1169" s="120">
        <v>310</v>
      </c>
      <c r="F1169" s="120">
        <v>391</v>
      </c>
      <c r="G1169" s="120">
        <v>141</v>
      </c>
      <c r="H1169" s="120">
        <v>7</v>
      </c>
      <c r="I1169" s="120">
        <v>3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3</v>
      </c>
      <c r="Y1169" s="31">
        <v>3.2858707557502738E-3</v>
      </c>
      <c r="Z1169" s="98">
        <v>0</v>
      </c>
      <c r="AA1169" s="31">
        <v>0</v>
      </c>
      <c r="AB1169" s="98">
        <v>0</v>
      </c>
      <c r="AC1169" s="31">
        <v>0</v>
      </c>
      <c r="AD1169" s="27">
        <v>15.901653888280389</v>
      </c>
      <c r="AE1169" s="27">
        <v>20.227</v>
      </c>
      <c r="AF1169" s="27">
        <v>22.89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833</v>
      </c>
      <c r="D1170" s="245">
        <v>46</v>
      </c>
      <c r="E1170" s="120">
        <v>238</v>
      </c>
      <c r="F1170" s="120">
        <v>328</v>
      </c>
      <c r="G1170" s="120">
        <v>196</v>
      </c>
      <c r="H1170" s="120">
        <v>23</v>
      </c>
      <c r="I1170" s="120">
        <v>1</v>
      </c>
      <c r="J1170" s="120">
        <v>0</v>
      </c>
      <c r="K1170" s="120">
        <v>1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2</v>
      </c>
      <c r="Y1170" s="31">
        <v>2.4009603841536613E-3</v>
      </c>
      <c r="Z1170" s="98">
        <v>1</v>
      </c>
      <c r="AA1170" s="31">
        <v>1.2004801920768306E-3</v>
      </c>
      <c r="AB1170" s="98">
        <v>0</v>
      </c>
      <c r="AC1170" s="31">
        <v>0</v>
      </c>
      <c r="AD1170" s="27">
        <v>17.02459783913568</v>
      </c>
      <c r="AE1170" s="27">
        <v>21.868000000000002</v>
      </c>
      <c r="AF1170" s="27">
        <v>24.096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773</v>
      </c>
      <c r="D1171" s="245">
        <v>72</v>
      </c>
      <c r="E1171" s="120">
        <v>262</v>
      </c>
      <c r="F1171" s="120">
        <v>291</v>
      </c>
      <c r="G1171" s="120">
        <v>132</v>
      </c>
      <c r="H1171" s="120">
        <v>15</v>
      </c>
      <c r="I1171" s="120">
        <v>1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1</v>
      </c>
      <c r="Y1171" s="31">
        <v>1.29366106080207E-3</v>
      </c>
      <c r="Z1171" s="98">
        <v>0</v>
      </c>
      <c r="AA1171" s="31">
        <v>0</v>
      </c>
      <c r="AB1171" s="98">
        <v>0</v>
      </c>
      <c r="AC1171" s="31">
        <v>0</v>
      </c>
      <c r="AD1171" s="27">
        <v>15.925316946959899</v>
      </c>
      <c r="AE1171" s="27">
        <v>20.718</v>
      </c>
      <c r="AF1171" s="27">
        <v>23.564999999999998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845</v>
      </c>
      <c r="D1172" s="245">
        <v>60</v>
      </c>
      <c r="E1172" s="120">
        <v>226</v>
      </c>
      <c r="F1172" s="120">
        <v>411</v>
      </c>
      <c r="G1172" s="120">
        <v>134</v>
      </c>
      <c r="H1172" s="120">
        <v>12</v>
      </c>
      <c r="I1172" s="120">
        <v>2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2</v>
      </c>
      <c r="Y1172" s="31">
        <v>2.3668639053254438E-3</v>
      </c>
      <c r="Z1172" s="98">
        <v>0</v>
      </c>
      <c r="AA1172" s="31">
        <v>0</v>
      </c>
      <c r="AB1172" s="98">
        <v>0</v>
      </c>
      <c r="AC1172" s="31">
        <v>0</v>
      </c>
      <c r="AD1172" s="27">
        <v>16.356047337278117</v>
      </c>
      <c r="AE1172" s="27">
        <v>20.391000000000002</v>
      </c>
      <c r="AF1172" s="27">
        <v>22.696999999999999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852</v>
      </c>
      <c r="D1173" s="245">
        <v>28</v>
      </c>
      <c r="E1173" s="120">
        <v>130</v>
      </c>
      <c r="F1173" s="120">
        <v>392</v>
      </c>
      <c r="G1173" s="120">
        <v>279</v>
      </c>
      <c r="H1173" s="120">
        <v>23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0</v>
      </c>
      <c r="Y1173" s="31">
        <v>0</v>
      </c>
      <c r="Z1173" s="98">
        <v>0</v>
      </c>
      <c r="AA1173" s="31">
        <v>0</v>
      </c>
      <c r="AB1173" s="98">
        <v>0</v>
      </c>
      <c r="AC1173" s="31">
        <v>0</v>
      </c>
      <c r="AD1173" s="27">
        <v>18.389260563380269</v>
      </c>
      <c r="AE1173" s="27">
        <v>22.3</v>
      </c>
      <c r="AF1173" s="27">
        <v>24.31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866</v>
      </c>
      <c r="D1174" s="245">
        <v>88</v>
      </c>
      <c r="E1174" s="120">
        <v>245</v>
      </c>
      <c r="F1174" s="120">
        <v>345</v>
      </c>
      <c r="G1174" s="120">
        <v>172</v>
      </c>
      <c r="H1174" s="120">
        <v>16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0</v>
      </c>
      <c r="Y1174" s="31">
        <v>0</v>
      </c>
      <c r="Z1174" s="98">
        <v>0</v>
      </c>
      <c r="AA1174" s="31">
        <v>0</v>
      </c>
      <c r="AB1174" s="98">
        <v>0</v>
      </c>
      <c r="AC1174" s="31">
        <v>0</v>
      </c>
      <c r="AD1174" s="27">
        <v>16.204872979214773</v>
      </c>
      <c r="AE1174" s="27">
        <v>21.037999999999997</v>
      </c>
      <c r="AF1174" s="27">
        <v>23.121499999999997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875</v>
      </c>
      <c r="D1175" s="245">
        <v>62</v>
      </c>
      <c r="E1175" s="120">
        <v>183</v>
      </c>
      <c r="F1175" s="120">
        <v>351</v>
      </c>
      <c r="G1175" s="120">
        <v>244</v>
      </c>
      <c r="H1175" s="120">
        <v>31</v>
      </c>
      <c r="I1175" s="120">
        <v>3</v>
      </c>
      <c r="J1175" s="120">
        <v>1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4</v>
      </c>
      <c r="Y1175" s="31">
        <v>4.5714285714285718E-3</v>
      </c>
      <c r="Z1175" s="98">
        <v>1</v>
      </c>
      <c r="AA1175" s="31">
        <v>1.1428571428571429E-3</v>
      </c>
      <c r="AB1175" s="98">
        <v>0</v>
      </c>
      <c r="AC1175" s="31">
        <v>0</v>
      </c>
      <c r="AD1175" s="27">
        <v>17.603348571428558</v>
      </c>
      <c r="AE1175" s="27">
        <v>22.036000000000001</v>
      </c>
      <c r="AF1175" s="27">
        <v>24.431999999999999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911</v>
      </c>
      <c r="D1176" s="245">
        <v>57</v>
      </c>
      <c r="E1176" s="120">
        <v>284</v>
      </c>
      <c r="F1176" s="120">
        <v>387</v>
      </c>
      <c r="G1176" s="120">
        <v>172</v>
      </c>
      <c r="H1176" s="120">
        <v>11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0</v>
      </c>
      <c r="Y1176" s="31">
        <v>0</v>
      </c>
      <c r="Z1176" s="98">
        <v>0</v>
      </c>
      <c r="AA1176" s="31">
        <v>0</v>
      </c>
      <c r="AB1176" s="98">
        <v>0</v>
      </c>
      <c r="AC1176" s="31">
        <v>0</v>
      </c>
      <c r="AD1176" s="27">
        <v>16.416245883644336</v>
      </c>
      <c r="AE1176" s="27">
        <v>20.602</v>
      </c>
      <c r="AF1176" s="27">
        <v>22.331999999999997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906</v>
      </c>
      <c r="D1177" s="245">
        <v>50</v>
      </c>
      <c r="E1177" s="120">
        <v>259</v>
      </c>
      <c r="F1177" s="120">
        <v>425</v>
      </c>
      <c r="G1177" s="120">
        <v>158</v>
      </c>
      <c r="H1177" s="120">
        <v>12</v>
      </c>
      <c r="I1177" s="120">
        <v>2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2</v>
      </c>
      <c r="Y1177" s="31">
        <v>2.2075055187637969E-3</v>
      </c>
      <c r="Z1177" s="98">
        <v>0</v>
      </c>
      <c r="AA1177" s="31">
        <v>0</v>
      </c>
      <c r="AB1177" s="98">
        <v>0</v>
      </c>
      <c r="AC1177" s="31">
        <v>0</v>
      </c>
      <c r="AD1177" s="27">
        <v>16.526622516556298</v>
      </c>
      <c r="AE1177" s="27">
        <v>20.73</v>
      </c>
      <c r="AF1177" s="27">
        <v>23.2395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761</v>
      </c>
      <c r="D1178" s="245">
        <v>43</v>
      </c>
      <c r="E1178" s="120">
        <v>134</v>
      </c>
      <c r="F1178" s="120">
        <v>263</v>
      </c>
      <c r="G1178" s="120">
        <v>267</v>
      </c>
      <c r="H1178" s="120">
        <v>51</v>
      </c>
      <c r="I1178" s="120">
        <v>3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3</v>
      </c>
      <c r="Y1178" s="31">
        <v>3.9421813403416554E-3</v>
      </c>
      <c r="Z1178" s="98">
        <v>0</v>
      </c>
      <c r="AA1178" s="31">
        <v>0</v>
      </c>
      <c r="AB1178" s="98">
        <v>0</v>
      </c>
      <c r="AC1178" s="31">
        <v>0</v>
      </c>
      <c r="AD1178" s="27">
        <v>18.429750328515109</v>
      </c>
      <c r="AE1178" s="27">
        <v>23.423999999999999</v>
      </c>
      <c r="AF1178" s="27">
        <v>25.854999999999997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444</v>
      </c>
      <c r="D1179" s="245">
        <v>4</v>
      </c>
      <c r="E1179" s="120">
        <v>11</v>
      </c>
      <c r="F1179" s="120">
        <v>76</v>
      </c>
      <c r="G1179" s="120">
        <v>260</v>
      </c>
      <c r="H1179" s="120">
        <v>84</v>
      </c>
      <c r="I1179" s="120">
        <v>7</v>
      </c>
      <c r="J1179" s="120">
        <v>1</v>
      </c>
      <c r="K1179" s="120">
        <v>1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9</v>
      </c>
      <c r="Y1179" s="31">
        <v>2.0270270270270271E-2</v>
      </c>
      <c r="Z1179" s="98">
        <v>2</v>
      </c>
      <c r="AA1179" s="31">
        <v>4.5045045045045045E-3</v>
      </c>
      <c r="AB1179" s="98">
        <v>0</v>
      </c>
      <c r="AC1179" s="31">
        <v>0</v>
      </c>
      <c r="AD1179" s="27">
        <v>22.476621621621607</v>
      </c>
      <c r="AE1179" s="27">
        <v>25.774999999999999</v>
      </c>
      <c r="AF1179" s="27">
        <v>27.717500000000001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339</v>
      </c>
      <c r="D1180" s="245">
        <v>1</v>
      </c>
      <c r="E1180" s="120">
        <v>9</v>
      </c>
      <c r="F1180" s="120">
        <v>36</v>
      </c>
      <c r="G1180" s="120">
        <v>194</v>
      </c>
      <c r="H1180" s="120">
        <v>81</v>
      </c>
      <c r="I1180" s="120">
        <v>17</v>
      </c>
      <c r="J1180" s="120">
        <v>1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18</v>
      </c>
      <c r="Y1180" s="31">
        <v>5.3097345132743362E-2</v>
      </c>
      <c r="Z1180" s="98">
        <v>1</v>
      </c>
      <c r="AA1180" s="31">
        <v>2.9498525073746312E-3</v>
      </c>
      <c r="AB1180" s="98">
        <v>0</v>
      </c>
      <c r="AC1180" s="31">
        <v>0</v>
      </c>
      <c r="AD1180" s="27">
        <v>23.381740412979347</v>
      </c>
      <c r="AE1180" s="27">
        <v>27.03</v>
      </c>
      <c r="AF1180" s="27">
        <v>30.2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288</v>
      </c>
      <c r="D1181" s="245">
        <v>2</v>
      </c>
      <c r="E1181" s="120">
        <v>1</v>
      </c>
      <c r="F1181" s="120">
        <v>29</v>
      </c>
      <c r="G1181" s="120">
        <v>139</v>
      </c>
      <c r="H1181" s="120">
        <v>103</v>
      </c>
      <c r="I1181" s="120">
        <v>10</v>
      </c>
      <c r="J1181" s="120">
        <v>3</v>
      </c>
      <c r="K1181" s="120">
        <v>1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14</v>
      </c>
      <c r="Y1181" s="31">
        <v>4.8611111111111112E-2</v>
      </c>
      <c r="Z1181" s="98">
        <v>4</v>
      </c>
      <c r="AA1181" s="31">
        <v>1.3888888888888888E-2</v>
      </c>
      <c r="AB1181" s="98">
        <v>0</v>
      </c>
      <c r="AC1181" s="31">
        <v>0</v>
      </c>
      <c r="AD1181" s="27">
        <v>24.131388888888885</v>
      </c>
      <c r="AE1181" s="27">
        <v>27.682500000000001</v>
      </c>
      <c r="AF1181" s="27">
        <v>30.088500000000003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178</v>
      </c>
      <c r="D1182" s="298">
        <v>0</v>
      </c>
      <c r="E1182" s="299">
        <v>3</v>
      </c>
      <c r="F1182" s="299">
        <v>13</v>
      </c>
      <c r="G1182" s="299">
        <v>65</v>
      </c>
      <c r="H1182" s="299">
        <v>77</v>
      </c>
      <c r="I1182" s="299">
        <v>16</v>
      </c>
      <c r="J1182" s="299">
        <v>4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20</v>
      </c>
      <c r="Y1182" s="310">
        <v>0.11235955056179775</v>
      </c>
      <c r="Z1182" s="311">
        <v>4</v>
      </c>
      <c r="AA1182" s="310">
        <v>2.247191011235955E-2</v>
      </c>
      <c r="AB1182" s="311">
        <v>0</v>
      </c>
      <c r="AC1182" s="310">
        <v>0</v>
      </c>
      <c r="AD1182" s="122">
        <v>25.386067415730338</v>
      </c>
      <c r="AE1182" s="122">
        <v>29.105</v>
      </c>
      <c r="AF1182" s="122">
        <v>32.569999999999993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10362</v>
      </c>
      <c r="D1183" s="400">
        <v>782</v>
      </c>
      <c r="E1183" s="400">
        <v>2937</v>
      </c>
      <c r="F1183" s="400">
        <v>4270</v>
      </c>
      <c r="G1183" s="400">
        <v>2149</v>
      </c>
      <c r="H1183" s="400">
        <v>207</v>
      </c>
      <c r="I1183" s="400">
        <v>13</v>
      </c>
      <c r="J1183" s="400">
        <v>3</v>
      </c>
      <c r="K1183" s="400">
        <v>1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17</v>
      </c>
      <c r="Y1183" s="418">
        <v>1.640609920864698E-3</v>
      </c>
      <c r="Z1183" s="402">
        <v>4</v>
      </c>
      <c r="AA1183" s="418">
        <v>3.8602586373287008E-4</v>
      </c>
      <c r="AB1183" s="402">
        <v>0</v>
      </c>
      <c r="AC1183" s="418">
        <v>0</v>
      </c>
      <c r="AD1183" s="419">
        <v>16.590150550086939</v>
      </c>
      <c r="AE1183" s="419">
        <v>21.215499999999992</v>
      </c>
      <c r="AF1183" s="419">
        <v>23.55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12358</v>
      </c>
      <c r="D1184" s="405">
        <v>834</v>
      </c>
      <c r="E1184" s="405">
        <v>3100</v>
      </c>
      <c r="F1184" s="405">
        <v>4666</v>
      </c>
      <c r="G1184" s="405">
        <v>3088</v>
      </c>
      <c r="H1184" s="405">
        <v>606</v>
      </c>
      <c r="I1184" s="405">
        <v>53</v>
      </c>
      <c r="J1184" s="405">
        <v>8</v>
      </c>
      <c r="K1184" s="405">
        <v>3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64</v>
      </c>
      <c r="Y1184" s="420">
        <v>5.1788315261369153E-3</v>
      </c>
      <c r="Z1184" s="407">
        <v>11</v>
      </c>
      <c r="AA1184" s="420">
        <v>8.9011166855478235E-4</v>
      </c>
      <c r="AB1184" s="407">
        <v>0</v>
      </c>
      <c r="AC1184" s="420">
        <v>0</v>
      </c>
      <c r="AD1184" s="421">
        <v>17.382955979932131</v>
      </c>
      <c r="AE1184" s="421">
        <v>22.491499999999995</v>
      </c>
      <c r="AF1184" s="421">
        <v>25.19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12824</v>
      </c>
      <c r="D1185" s="410">
        <v>836</v>
      </c>
      <c r="E1185" s="410">
        <v>3104</v>
      </c>
      <c r="F1185" s="410">
        <v>4708</v>
      </c>
      <c r="G1185" s="410">
        <v>3292</v>
      </c>
      <c r="H1185" s="410">
        <v>786</v>
      </c>
      <c r="I1185" s="410">
        <v>79</v>
      </c>
      <c r="J1185" s="410">
        <v>15</v>
      </c>
      <c r="K1185" s="410">
        <v>4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98</v>
      </c>
      <c r="Y1185" s="422">
        <v>7.6419213973799123E-3</v>
      </c>
      <c r="Z1185" s="412">
        <v>19</v>
      </c>
      <c r="AA1185" s="422">
        <v>1.4815970056144729E-3</v>
      </c>
      <c r="AB1185" s="412">
        <v>0</v>
      </c>
      <c r="AC1185" s="422">
        <v>0</v>
      </c>
      <c r="AD1185" s="423">
        <v>17.536644788866148</v>
      </c>
      <c r="AE1185" s="423">
        <v>22.73</v>
      </c>
      <c r="AF1185" s="423">
        <v>25.5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13276</v>
      </c>
      <c r="D1186" s="415">
        <v>836</v>
      </c>
      <c r="E1186" s="415">
        <v>3109</v>
      </c>
      <c r="F1186" s="415">
        <v>4723</v>
      </c>
      <c r="G1186" s="415">
        <v>3421</v>
      </c>
      <c r="H1186" s="415">
        <v>1012</v>
      </c>
      <c r="I1186" s="415">
        <v>141</v>
      </c>
      <c r="J1186" s="415">
        <v>27</v>
      </c>
      <c r="K1186" s="415">
        <v>6</v>
      </c>
      <c r="L1186" s="415">
        <v>1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175</v>
      </c>
      <c r="Y1186" s="424">
        <v>1.3181681229285929E-2</v>
      </c>
      <c r="Z1186" s="417">
        <v>34</v>
      </c>
      <c r="AA1186" s="424">
        <v>2.5610123531184092E-3</v>
      </c>
      <c r="AB1186" s="417">
        <v>1</v>
      </c>
      <c r="AC1186" s="424">
        <v>7.532389273877674E-5</v>
      </c>
      <c r="AD1186" s="425">
        <v>17.955357035251641</v>
      </c>
      <c r="AE1186" s="425">
        <v>23.45</v>
      </c>
      <c r="AF1186" s="425">
        <v>26.56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89</v>
      </c>
      <c r="D1189" s="295">
        <v>0</v>
      </c>
      <c r="E1189" s="87">
        <v>0</v>
      </c>
      <c r="F1189" s="87">
        <v>4</v>
      </c>
      <c r="G1189" s="87">
        <v>27</v>
      </c>
      <c r="H1189" s="87">
        <v>42</v>
      </c>
      <c r="I1189" s="87">
        <v>16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16</v>
      </c>
      <c r="Y1189" s="30">
        <v>0.1797752808988764</v>
      </c>
      <c r="Z1189" s="97">
        <v>0</v>
      </c>
      <c r="AA1189" s="30">
        <v>0</v>
      </c>
      <c r="AB1189" s="97">
        <v>0</v>
      </c>
      <c r="AC1189" s="30">
        <v>0</v>
      </c>
      <c r="AD1189" s="25">
        <v>26.658426966292122</v>
      </c>
      <c r="AE1189" s="25">
        <v>30.734999999999999</v>
      </c>
      <c r="AF1189" s="25">
        <v>34.03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73</v>
      </c>
      <c r="D1190" s="245">
        <v>0</v>
      </c>
      <c r="E1190" s="120">
        <v>1</v>
      </c>
      <c r="F1190" s="120">
        <v>4</v>
      </c>
      <c r="G1190" s="120">
        <v>17</v>
      </c>
      <c r="H1190" s="120">
        <v>36</v>
      </c>
      <c r="I1190" s="120">
        <v>12</v>
      </c>
      <c r="J1190" s="120">
        <v>3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15</v>
      </c>
      <c r="Y1190" s="31">
        <v>0.20547945205479451</v>
      </c>
      <c r="Z1190" s="98">
        <v>3</v>
      </c>
      <c r="AA1190" s="31">
        <v>4.1095890410958902E-2</v>
      </c>
      <c r="AB1190" s="98">
        <v>0</v>
      </c>
      <c r="AC1190" s="31">
        <v>0</v>
      </c>
      <c r="AD1190" s="27">
        <v>26.832191780821919</v>
      </c>
      <c r="AE1190" s="27">
        <v>31.262</v>
      </c>
      <c r="AF1190" s="27">
        <v>33.844999999999992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49</v>
      </c>
      <c r="D1191" s="245">
        <v>0</v>
      </c>
      <c r="E1191" s="120">
        <v>0</v>
      </c>
      <c r="F1191" s="120">
        <v>5</v>
      </c>
      <c r="G1191" s="120">
        <v>9</v>
      </c>
      <c r="H1191" s="120">
        <v>19</v>
      </c>
      <c r="I1191" s="120">
        <v>15</v>
      </c>
      <c r="J1191" s="120">
        <v>1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16</v>
      </c>
      <c r="Y1191" s="31">
        <v>0.32653061224489793</v>
      </c>
      <c r="Z1191" s="98">
        <v>1</v>
      </c>
      <c r="AA1191" s="31">
        <v>2.0408163265306121E-2</v>
      </c>
      <c r="AB1191" s="98">
        <v>0</v>
      </c>
      <c r="AC1191" s="31">
        <v>0</v>
      </c>
      <c r="AD1191" s="27">
        <v>27.233061224489791</v>
      </c>
      <c r="AE1191" s="27">
        <v>32.799999999999997</v>
      </c>
      <c r="AF1191" s="27">
        <v>34.555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46</v>
      </c>
      <c r="D1192" s="245">
        <v>0</v>
      </c>
      <c r="E1192" s="120">
        <v>0</v>
      </c>
      <c r="F1192" s="120">
        <v>1</v>
      </c>
      <c r="G1192" s="120">
        <v>9</v>
      </c>
      <c r="H1192" s="120">
        <v>18</v>
      </c>
      <c r="I1192" s="120">
        <v>10</v>
      </c>
      <c r="J1192" s="120">
        <v>5</v>
      </c>
      <c r="K1192" s="120">
        <v>3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18</v>
      </c>
      <c r="Y1192" s="31">
        <v>0.39130434782608697</v>
      </c>
      <c r="Z1192" s="98">
        <v>8</v>
      </c>
      <c r="AA1192" s="31">
        <v>0.17391304347826086</v>
      </c>
      <c r="AB1192" s="98">
        <v>0</v>
      </c>
      <c r="AC1192" s="31">
        <v>0</v>
      </c>
      <c r="AD1192" s="27">
        <v>29.031739130434783</v>
      </c>
      <c r="AE1192" s="27">
        <v>35.960499999999996</v>
      </c>
      <c r="AF1192" s="27">
        <v>41.776499999999999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81</v>
      </c>
      <c r="D1193" s="245">
        <v>0</v>
      </c>
      <c r="E1193" s="120">
        <v>2</v>
      </c>
      <c r="F1193" s="120">
        <v>5</v>
      </c>
      <c r="G1193" s="120">
        <v>29</v>
      </c>
      <c r="H1193" s="120">
        <v>26</v>
      </c>
      <c r="I1193" s="120">
        <v>13</v>
      </c>
      <c r="J1193" s="120">
        <v>4</v>
      </c>
      <c r="K1193" s="120">
        <v>2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19</v>
      </c>
      <c r="Y1193" s="31">
        <v>0.23456790123456789</v>
      </c>
      <c r="Z1193" s="98">
        <v>6</v>
      </c>
      <c r="AA1193" s="31">
        <v>7.407407407407407E-2</v>
      </c>
      <c r="AB1193" s="98">
        <v>0</v>
      </c>
      <c r="AC1193" s="31">
        <v>0</v>
      </c>
      <c r="AD1193" s="27">
        <v>26.318765432098768</v>
      </c>
      <c r="AE1193" s="27">
        <v>32.555</v>
      </c>
      <c r="AF1193" s="27">
        <v>35.469000000000001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186</v>
      </c>
      <c r="D1194" s="245">
        <v>1</v>
      </c>
      <c r="E1194" s="120">
        <v>1</v>
      </c>
      <c r="F1194" s="120">
        <v>2</v>
      </c>
      <c r="G1194" s="120">
        <v>74</v>
      </c>
      <c r="H1194" s="120">
        <v>90</v>
      </c>
      <c r="I1194" s="120">
        <v>15</v>
      </c>
      <c r="J1194" s="120">
        <v>3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18</v>
      </c>
      <c r="Y1194" s="31">
        <v>9.6774193548387094E-2</v>
      </c>
      <c r="Z1194" s="98">
        <v>3</v>
      </c>
      <c r="AA1194" s="31">
        <v>1.6129032258064516E-2</v>
      </c>
      <c r="AB1194" s="98">
        <v>0</v>
      </c>
      <c r="AC1194" s="31">
        <v>0</v>
      </c>
      <c r="AD1194" s="27">
        <v>25.686881720430115</v>
      </c>
      <c r="AE1194" s="27">
        <v>28.678999999999998</v>
      </c>
      <c r="AF1194" s="27">
        <v>31.355499999999999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500</v>
      </c>
      <c r="D1195" s="245">
        <v>5</v>
      </c>
      <c r="E1195" s="120">
        <v>13</v>
      </c>
      <c r="F1195" s="120">
        <v>45</v>
      </c>
      <c r="G1195" s="120">
        <v>214</v>
      </c>
      <c r="H1195" s="120">
        <v>195</v>
      </c>
      <c r="I1195" s="120">
        <v>25</v>
      </c>
      <c r="J1195" s="120">
        <v>3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28</v>
      </c>
      <c r="Y1195" s="31">
        <v>5.6000000000000001E-2</v>
      </c>
      <c r="Z1195" s="98">
        <v>3</v>
      </c>
      <c r="AA1195" s="31">
        <v>6.0000000000000001E-3</v>
      </c>
      <c r="AB1195" s="98">
        <v>0</v>
      </c>
      <c r="AC1195" s="31">
        <v>0</v>
      </c>
      <c r="AD1195" s="27">
        <v>24.135139999999986</v>
      </c>
      <c r="AE1195" s="27">
        <v>27.968499999999999</v>
      </c>
      <c r="AF1195" s="27">
        <v>30.118500000000001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881</v>
      </c>
      <c r="D1196" s="245">
        <v>45</v>
      </c>
      <c r="E1196" s="120">
        <v>197</v>
      </c>
      <c r="F1196" s="120">
        <v>286</v>
      </c>
      <c r="G1196" s="120">
        <v>307</v>
      </c>
      <c r="H1196" s="120">
        <v>41</v>
      </c>
      <c r="I1196" s="120">
        <v>3</v>
      </c>
      <c r="J1196" s="120">
        <v>2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5</v>
      </c>
      <c r="Y1196" s="31">
        <v>5.6753688989784334E-3</v>
      </c>
      <c r="Z1196" s="98">
        <v>2</v>
      </c>
      <c r="AA1196" s="31">
        <v>2.2701475595913734E-3</v>
      </c>
      <c r="AB1196" s="98">
        <v>0</v>
      </c>
      <c r="AC1196" s="31">
        <v>0</v>
      </c>
      <c r="AD1196" s="27">
        <v>18.137673098751403</v>
      </c>
      <c r="AE1196" s="27">
        <v>22.946999999999999</v>
      </c>
      <c r="AF1196" s="27">
        <v>25.147999999999996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757</v>
      </c>
      <c r="D1197" s="245">
        <v>131</v>
      </c>
      <c r="E1197" s="120">
        <v>369</v>
      </c>
      <c r="F1197" s="120">
        <v>222</v>
      </c>
      <c r="G1197" s="120">
        <v>33</v>
      </c>
      <c r="H1197" s="120">
        <v>2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0</v>
      </c>
      <c r="Y1197" s="31">
        <v>0</v>
      </c>
      <c r="Z1197" s="98">
        <v>0</v>
      </c>
      <c r="AA1197" s="31">
        <v>0</v>
      </c>
      <c r="AB1197" s="98">
        <v>0</v>
      </c>
      <c r="AC1197" s="31">
        <v>0</v>
      </c>
      <c r="AD1197" s="27">
        <v>13.660515191545597</v>
      </c>
      <c r="AE1197" s="27">
        <v>17.271999999999998</v>
      </c>
      <c r="AF1197" s="27">
        <v>19.924000000000003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869</v>
      </c>
      <c r="D1198" s="245">
        <v>52</v>
      </c>
      <c r="E1198" s="120">
        <v>230</v>
      </c>
      <c r="F1198" s="120">
        <v>406</v>
      </c>
      <c r="G1198" s="120">
        <v>178</v>
      </c>
      <c r="H1198" s="120">
        <v>2</v>
      </c>
      <c r="I1198" s="120">
        <v>1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1</v>
      </c>
      <c r="Y1198" s="31">
        <v>1.1507479861910242E-3</v>
      </c>
      <c r="Z1198" s="98">
        <v>0</v>
      </c>
      <c r="AA1198" s="31">
        <v>0</v>
      </c>
      <c r="AB1198" s="98">
        <v>0</v>
      </c>
      <c r="AC1198" s="31">
        <v>0</v>
      </c>
      <c r="AD1198" s="27">
        <v>16.658434982738779</v>
      </c>
      <c r="AE1198" s="27">
        <v>20.91</v>
      </c>
      <c r="AF1198" s="27">
        <v>22.72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847</v>
      </c>
      <c r="D1199" s="245">
        <v>32</v>
      </c>
      <c r="E1199" s="120">
        <v>214</v>
      </c>
      <c r="F1199" s="120">
        <v>431</v>
      </c>
      <c r="G1199" s="120">
        <v>162</v>
      </c>
      <c r="H1199" s="120">
        <v>7</v>
      </c>
      <c r="I1199" s="120">
        <v>1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1</v>
      </c>
      <c r="Y1199" s="31">
        <v>1.1806375442739079E-3</v>
      </c>
      <c r="Z1199" s="98">
        <v>0</v>
      </c>
      <c r="AA1199" s="31">
        <v>0</v>
      </c>
      <c r="AB1199" s="98">
        <v>0</v>
      </c>
      <c r="AC1199" s="31">
        <v>0</v>
      </c>
      <c r="AD1199" s="27">
        <v>16.880094451003536</v>
      </c>
      <c r="AE1199" s="27">
        <v>20.725999999999999</v>
      </c>
      <c r="AF1199" s="27">
        <v>22.831999999999997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831</v>
      </c>
      <c r="D1200" s="245">
        <v>115</v>
      </c>
      <c r="E1200" s="120">
        <v>269</v>
      </c>
      <c r="F1200" s="120">
        <v>319</v>
      </c>
      <c r="G1200" s="120">
        <v>118</v>
      </c>
      <c r="H1200" s="120">
        <v>10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0</v>
      </c>
      <c r="Y1200" s="31">
        <v>0</v>
      </c>
      <c r="Z1200" s="98">
        <v>0</v>
      </c>
      <c r="AA1200" s="31">
        <v>0</v>
      </c>
      <c r="AB1200" s="98">
        <v>0</v>
      </c>
      <c r="AC1200" s="31">
        <v>0</v>
      </c>
      <c r="AD1200" s="27">
        <v>15.363345367027669</v>
      </c>
      <c r="AE1200" s="27">
        <v>20.085999999999995</v>
      </c>
      <c r="AF1200" s="27">
        <v>22.832000000000001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836</v>
      </c>
      <c r="D1201" s="245">
        <v>61</v>
      </c>
      <c r="E1201" s="120">
        <v>319</v>
      </c>
      <c r="F1201" s="120">
        <v>311</v>
      </c>
      <c r="G1201" s="120">
        <v>137</v>
      </c>
      <c r="H1201" s="120">
        <v>8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0</v>
      </c>
      <c r="Y1201" s="31">
        <v>0</v>
      </c>
      <c r="Z1201" s="98">
        <v>0</v>
      </c>
      <c r="AA1201" s="31">
        <v>0</v>
      </c>
      <c r="AB1201" s="98">
        <v>0</v>
      </c>
      <c r="AC1201" s="31">
        <v>0</v>
      </c>
      <c r="AD1201" s="27">
        <v>15.81192583732058</v>
      </c>
      <c r="AE1201" s="27">
        <v>20.440000000000001</v>
      </c>
      <c r="AF1201" s="27">
        <v>22.721499999999999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847</v>
      </c>
      <c r="D1202" s="245">
        <v>61</v>
      </c>
      <c r="E1202" s="120">
        <v>266</v>
      </c>
      <c r="F1202" s="120">
        <v>361</v>
      </c>
      <c r="G1202" s="120">
        <v>143</v>
      </c>
      <c r="H1202" s="120">
        <v>15</v>
      </c>
      <c r="I1202" s="120">
        <v>0</v>
      </c>
      <c r="J1202" s="120">
        <v>1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1</v>
      </c>
      <c r="Y1202" s="31">
        <v>1.1806375442739079E-3</v>
      </c>
      <c r="Z1202" s="98">
        <v>1</v>
      </c>
      <c r="AA1202" s="31">
        <v>1.1806375442739079E-3</v>
      </c>
      <c r="AB1202" s="98">
        <v>0</v>
      </c>
      <c r="AC1202" s="31">
        <v>0</v>
      </c>
      <c r="AD1202" s="27">
        <v>16.05565525383707</v>
      </c>
      <c r="AE1202" s="27">
        <v>20.61999999999999</v>
      </c>
      <c r="AF1202" s="27">
        <v>23.125999999999998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713</v>
      </c>
      <c r="D1203" s="245">
        <v>81</v>
      </c>
      <c r="E1203" s="120">
        <v>212</v>
      </c>
      <c r="F1203" s="120">
        <v>238</v>
      </c>
      <c r="G1203" s="120">
        <v>160</v>
      </c>
      <c r="H1203" s="120">
        <v>19</v>
      </c>
      <c r="I1203" s="120">
        <v>3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3</v>
      </c>
      <c r="Y1203" s="31">
        <v>4.2075736325385693E-3</v>
      </c>
      <c r="Z1203" s="98">
        <v>0</v>
      </c>
      <c r="AA1203" s="31">
        <v>0</v>
      </c>
      <c r="AB1203" s="98">
        <v>0</v>
      </c>
      <c r="AC1203" s="31">
        <v>0</v>
      </c>
      <c r="AD1203" s="27">
        <v>16.353043478260876</v>
      </c>
      <c r="AE1203" s="27">
        <v>21.831</v>
      </c>
      <c r="AF1203" s="27">
        <v>24.330999999999996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911</v>
      </c>
      <c r="D1204" s="245">
        <v>44</v>
      </c>
      <c r="E1204" s="120">
        <v>190</v>
      </c>
      <c r="F1204" s="120">
        <v>372</v>
      </c>
      <c r="G1204" s="120">
        <v>269</v>
      </c>
      <c r="H1204" s="120">
        <v>35</v>
      </c>
      <c r="I1204" s="120">
        <v>1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1</v>
      </c>
      <c r="Y1204" s="31">
        <v>1.0976948408342481E-3</v>
      </c>
      <c r="Z1204" s="98">
        <v>0</v>
      </c>
      <c r="AA1204" s="31">
        <v>0</v>
      </c>
      <c r="AB1204" s="98">
        <v>0</v>
      </c>
      <c r="AC1204" s="31">
        <v>0</v>
      </c>
      <c r="AD1204" s="27">
        <v>17.806234906695956</v>
      </c>
      <c r="AE1204" s="27">
        <v>22.321999999999999</v>
      </c>
      <c r="AF1204" s="27">
        <v>24.31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969</v>
      </c>
      <c r="D1205" s="245">
        <v>54</v>
      </c>
      <c r="E1205" s="120">
        <v>383</v>
      </c>
      <c r="F1205" s="120">
        <v>324</v>
      </c>
      <c r="G1205" s="120">
        <v>193</v>
      </c>
      <c r="H1205" s="120">
        <v>15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0</v>
      </c>
      <c r="Y1205" s="31">
        <v>0</v>
      </c>
      <c r="Z1205" s="98">
        <v>0</v>
      </c>
      <c r="AA1205" s="31">
        <v>0</v>
      </c>
      <c r="AB1205" s="98">
        <v>0</v>
      </c>
      <c r="AC1205" s="31">
        <v>0</v>
      </c>
      <c r="AD1205" s="27">
        <v>16.08937048503612</v>
      </c>
      <c r="AE1205" s="27">
        <v>20.96</v>
      </c>
      <c r="AF1205" s="27">
        <v>23.32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827</v>
      </c>
      <c r="D1206" s="245">
        <v>107</v>
      </c>
      <c r="E1206" s="120">
        <v>299</v>
      </c>
      <c r="F1206" s="120">
        <v>303</v>
      </c>
      <c r="G1206" s="120">
        <v>106</v>
      </c>
      <c r="H1206" s="120">
        <v>12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0</v>
      </c>
      <c r="Y1206" s="31">
        <v>0</v>
      </c>
      <c r="Z1206" s="98">
        <v>0</v>
      </c>
      <c r="AA1206" s="31">
        <v>0</v>
      </c>
      <c r="AB1206" s="98">
        <v>0</v>
      </c>
      <c r="AC1206" s="31">
        <v>0</v>
      </c>
      <c r="AD1206" s="27">
        <v>15.120979443772686</v>
      </c>
      <c r="AE1206" s="27">
        <v>19.777999999999999</v>
      </c>
      <c r="AF1206" s="27">
        <v>22.625999999999998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955</v>
      </c>
      <c r="D1207" s="245">
        <v>35</v>
      </c>
      <c r="E1207" s="120">
        <v>251</v>
      </c>
      <c r="F1207" s="120">
        <v>446</v>
      </c>
      <c r="G1207" s="120">
        <v>190</v>
      </c>
      <c r="H1207" s="120">
        <v>30</v>
      </c>
      <c r="I1207" s="120">
        <v>1</v>
      </c>
      <c r="J1207" s="120">
        <v>2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3</v>
      </c>
      <c r="Y1207" s="31">
        <v>3.1413612565445027E-3</v>
      </c>
      <c r="Z1207" s="98">
        <v>2</v>
      </c>
      <c r="AA1207" s="31">
        <v>2.0942408376963353E-3</v>
      </c>
      <c r="AB1207" s="98">
        <v>0</v>
      </c>
      <c r="AC1207" s="31">
        <v>0</v>
      </c>
      <c r="AD1207" s="27">
        <v>17.130617801047102</v>
      </c>
      <c r="AE1207" s="27">
        <v>21.568000000000001</v>
      </c>
      <c r="AF1207" s="27">
        <v>24.315999999999995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807</v>
      </c>
      <c r="D1208" s="245">
        <v>22</v>
      </c>
      <c r="E1208" s="120">
        <v>107</v>
      </c>
      <c r="F1208" s="120">
        <v>254</v>
      </c>
      <c r="G1208" s="120">
        <v>326</v>
      </c>
      <c r="H1208" s="120">
        <v>96</v>
      </c>
      <c r="I1208" s="120">
        <v>2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2</v>
      </c>
      <c r="Y1208" s="31">
        <v>2.4783147459727386E-3</v>
      </c>
      <c r="Z1208" s="98">
        <v>0</v>
      </c>
      <c r="AA1208" s="31">
        <v>0</v>
      </c>
      <c r="AB1208" s="98">
        <v>0</v>
      </c>
      <c r="AC1208" s="31">
        <v>0</v>
      </c>
      <c r="AD1208" s="27">
        <v>19.871338289962836</v>
      </c>
      <c r="AE1208" s="27">
        <v>24.515999999999998</v>
      </c>
      <c r="AF1208" s="27">
        <v>26.585999999999995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506</v>
      </c>
      <c r="D1209" s="245">
        <v>8</v>
      </c>
      <c r="E1209" s="120">
        <v>29</v>
      </c>
      <c r="F1209" s="120">
        <v>91</v>
      </c>
      <c r="G1209" s="120">
        <v>277</v>
      </c>
      <c r="H1209" s="120">
        <v>95</v>
      </c>
      <c r="I1209" s="120">
        <v>6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6</v>
      </c>
      <c r="Y1209" s="31">
        <v>1.1857707509881422E-2</v>
      </c>
      <c r="Z1209" s="98">
        <v>0</v>
      </c>
      <c r="AA1209" s="31">
        <v>0</v>
      </c>
      <c r="AB1209" s="98">
        <v>0</v>
      </c>
      <c r="AC1209" s="31">
        <v>0</v>
      </c>
      <c r="AD1209" s="27">
        <v>21.941106719367596</v>
      </c>
      <c r="AE1209" s="27">
        <v>25.459500000000002</v>
      </c>
      <c r="AF1209" s="27">
        <v>27.245999999999999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372</v>
      </c>
      <c r="D1210" s="245">
        <v>0</v>
      </c>
      <c r="E1210" s="120">
        <v>6</v>
      </c>
      <c r="F1210" s="120">
        <v>39</v>
      </c>
      <c r="G1210" s="120">
        <v>200</v>
      </c>
      <c r="H1210" s="120">
        <v>108</v>
      </c>
      <c r="I1210" s="120">
        <v>17</v>
      </c>
      <c r="J1210" s="120">
        <v>2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19</v>
      </c>
      <c r="Y1210" s="31">
        <v>5.1075268817204304E-2</v>
      </c>
      <c r="Z1210" s="98">
        <v>2</v>
      </c>
      <c r="AA1210" s="31">
        <v>5.3763440860215058E-3</v>
      </c>
      <c r="AB1210" s="98">
        <v>0</v>
      </c>
      <c r="AC1210" s="31">
        <v>0</v>
      </c>
      <c r="AD1210" s="27">
        <v>23.877661290322575</v>
      </c>
      <c r="AE1210" s="27">
        <v>27.143500000000003</v>
      </c>
      <c r="AF1210" s="27">
        <v>30.171999999999993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296</v>
      </c>
      <c r="D1211" s="245">
        <v>1</v>
      </c>
      <c r="E1211" s="120">
        <v>3</v>
      </c>
      <c r="F1211" s="120">
        <v>19</v>
      </c>
      <c r="G1211" s="120">
        <v>125</v>
      </c>
      <c r="H1211" s="120">
        <v>121</v>
      </c>
      <c r="I1211" s="120">
        <v>23</v>
      </c>
      <c r="J1211" s="120">
        <v>3</v>
      </c>
      <c r="K1211" s="120">
        <v>1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27</v>
      </c>
      <c r="Y1211" s="31">
        <v>9.1216216216216214E-2</v>
      </c>
      <c r="Z1211" s="98">
        <v>4</v>
      </c>
      <c r="AA1211" s="31">
        <v>1.3513513513513514E-2</v>
      </c>
      <c r="AB1211" s="98">
        <v>0</v>
      </c>
      <c r="AC1211" s="31">
        <v>0</v>
      </c>
      <c r="AD1211" s="27">
        <v>24.906655405405395</v>
      </c>
      <c r="AE1211" s="27">
        <v>28.24</v>
      </c>
      <c r="AF1211" s="27">
        <v>31.46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237</v>
      </c>
      <c r="D1212" s="298">
        <v>3</v>
      </c>
      <c r="E1212" s="299">
        <v>3</v>
      </c>
      <c r="F1212" s="299">
        <v>13</v>
      </c>
      <c r="G1212" s="299">
        <v>103</v>
      </c>
      <c r="H1212" s="299">
        <v>100</v>
      </c>
      <c r="I1212" s="299">
        <v>10</v>
      </c>
      <c r="J1212" s="299">
        <v>5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15</v>
      </c>
      <c r="Y1212" s="310">
        <v>6.3291139240506333E-2</v>
      </c>
      <c r="Z1212" s="311">
        <v>5</v>
      </c>
      <c r="AA1212" s="310">
        <v>2.1097046413502109E-2</v>
      </c>
      <c r="AB1212" s="311">
        <v>0</v>
      </c>
      <c r="AC1212" s="310">
        <v>0</v>
      </c>
      <c r="AD1212" s="122">
        <v>24.869746835443024</v>
      </c>
      <c r="AE1212" s="122">
        <v>28.25</v>
      </c>
      <c r="AF1212" s="122">
        <v>30.734999999999999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10243</v>
      </c>
      <c r="D1213" s="400">
        <v>818</v>
      </c>
      <c r="E1213" s="400">
        <v>3199</v>
      </c>
      <c r="F1213" s="400">
        <v>4019</v>
      </c>
      <c r="G1213" s="400">
        <v>1996</v>
      </c>
      <c r="H1213" s="400">
        <v>196</v>
      </c>
      <c r="I1213" s="400">
        <v>10</v>
      </c>
      <c r="J1213" s="400">
        <v>5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15</v>
      </c>
      <c r="Y1213" s="418">
        <v>1.4644147222493411E-3</v>
      </c>
      <c r="Z1213" s="402">
        <v>5</v>
      </c>
      <c r="AA1213" s="418">
        <v>4.8813824074978035E-4</v>
      </c>
      <c r="AB1213" s="402">
        <v>0</v>
      </c>
      <c r="AC1213" s="418">
        <v>0</v>
      </c>
      <c r="AD1213" s="419">
        <v>16.30531680171821</v>
      </c>
      <c r="AE1213" s="419">
        <v>21.1</v>
      </c>
      <c r="AF1213" s="419">
        <v>23.48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12428</v>
      </c>
      <c r="D1214" s="405">
        <v>853</v>
      </c>
      <c r="E1214" s="405">
        <v>3354</v>
      </c>
      <c r="F1214" s="405">
        <v>4448</v>
      </c>
      <c r="G1214" s="405">
        <v>3013</v>
      </c>
      <c r="H1214" s="405">
        <v>690</v>
      </c>
      <c r="I1214" s="405">
        <v>60</v>
      </c>
      <c r="J1214" s="405">
        <v>10</v>
      </c>
      <c r="K1214" s="405">
        <v>0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70</v>
      </c>
      <c r="Y1214" s="420">
        <v>5.6324428709365951E-3</v>
      </c>
      <c r="Z1214" s="407">
        <v>10</v>
      </c>
      <c r="AA1214" s="420">
        <v>8.0463469584808492E-4</v>
      </c>
      <c r="AB1214" s="407">
        <v>0</v>
      </c>
      <c r="AC1214" s="420">
        <v>0</v>
      </c>
      <c r="AD1214" s="421">
        <v>17.30799726424198</v>
      </c>
      <c r="AE1214" s="421">
        <v>22.676499999999997</v>
      </c>
      <c r="AF1214" s="421">
        <v>25.47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12961</v>
      </c>
      <c r="D1215" s="410">
        <v>857</v>
      </c>
      <c r="E1215" s="410">
        <v>3360</v>
      </c>
      <c r="F1215" s="410">
        <v>4480</v>
      </c>
      <c r="G1215" s="410">
        <v>3241</v>
      </c>
      <c r="H1215" s="410">
        <v>911</v>
      </c>
      <c r="I1215" s="410">
        <v>93</v>
      </c>
      <c r="J1215" s="410">
        <v>18</v>
      </c>
      <c r="K1215" s="410">
        <v>1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112</v>
      </c>
      <c r="Y1215" s="422">
        <v>8.6413085410076383E-3</v>
      </c>
      <c r="Z1215" s="412">
        <v>19</v>
      </c>
      <c r="AA1215" s="422">
        <v>1.4659362703495101E-3</v>
      </c>
      <c r="AB1215" s="412">
        <v>0</v>
      </c>
      <c r="AC1215" s="422">
        <v>0</v>
      </c>
      <c r="AD1215" s="423">
        <v>17.484765796919149</v>
      </c>
      <c r="AE1215" s="423">
        <v>22.892499999999998</v>
      </c>
      <c r="AF1215" s="423">
        <v>25.91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13485</v>
      </c>
      <c r="D1216" s="415">
        <v>858</v>
      </c>
      <c r="E1216" s="415">
        <v>3364</v>
      </c>
      <c r="F1216" s="415">
        <v>4501</v>
      </c>
      <c r="G1216" s="415">
        <v>3406</v>
      </c>
      <c r="H1216" s="415">
        <v>1142</v>
      </c>
      <c r="I1216" s="415">
        <v>174</v>
      </c>
      <c r="J1216" s="415">
        <v>34</v>
      </c>
      <c r="K1216" s="415">
        <v>6</v>
      </c>
      <c r="L1216" s="415">
        <v>0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214</v>
      </c>
      <c r="Y1216" s="424">
        <v>1.5869484612532445E-2</v>
      </c>
      <c r="Z1216" s="417">
        <v>40</v>
      </c>
      <c r="AA1216" s="424">
        <v>2.9662588060808304E-3</v>
      </c>
      <c r="AB1216" s="417">
        <v>0</v>
      </c>
      <c r="AC1216" s="424">
        <v>0</v>
      </c>
      <c r="AD1216" s="425">
        <v>17.966711160548684</v>
      </c>
      <c r="AE1216" s="425">
        <v>23.74</v>
      </c>
      <c r="AF1216" s="425">
        <v>26.94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145</v>
      </c>
      <c r="D1219" s="295">
        <v>0</v>
      </c>
      <c r="E1219" s="87">
        <v>1</v>
      </c>
      <c r="F1219" s="87">
        <v>10</v>
      </c>
      <c r="G1219" s="87">
        <v>48</v>
      </c>
      <c r="H1219" s="87">
        <v>66</v>
      </c>
      <c r="I1219" s="87">
        <v>14</v>
      </c>
      <c r="J1219" s="87">
        <v>3</v>
      </c>
      <c r="K1219" s="87">
        <v>3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20</v>
      </c>
      <c r="Y1219" s="30">
        <v>0.13793103448275862</v>
      </c>
      <c r="Z1219" s="97">
        <v>6</v>
      </c>
      <c r="AA1219" s="30">
        <v>4.1379310344827586E-2</v>
      </c>
      <c r="AB1219" s="97">
        <v>0</v>
      </c>
      <c r="AC1219" s="30">
        <v>0</v>
      </c>
      <c r="AD1219" s="25">
        <v>26.03075862068965</v>
      </c>
      <c r="AE1219" s="25">
        <v>29.91</v>
      </c>
      <c r="AF1219" s="25">
        <v>33.996000000000002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104</v>
      </c>
      <c r="D1220" s="245">
        <v>0</v>
      </c>
      <c r="E1220" s="120">
        <v>3</v>
      </c>
      <c r="F1220" s="120">
        <v>8</v>
      </c>
      <c r="G1220" s="120">
        <v>25</v>
      </c>
      <c r="H1220" s="120">
        <v>48</v>
      </c>
      <c r="I1220" s="120">
        <v>17</v>
      </c>
      <c r="J1220" s="120">
        <v>3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20</v>
      </c>
      <c r="Y1220" s="31">
        <v>0.19230769230769232</v>
      </c>
      <c r="Z1220" s="98">
        <v>3</v>
      </c>
      <c r="AA1220" s="31">
        <v>2.8846153846153848E-2</v>
      </c>
      <c r="AB1220" s="98">
        <v>0</v>
      </c>
      <c r="AC1220" s="31">
        <v>0</v>
      </c>
      <c r="AD1220" s="27">
        <v>26.025961538461541</v>
      </c>
      <c r="AE1220" s="27">
        <v>30.69</v>
      </c>
      <c r="AF1220" s="27">
        <v>33.619999999999997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96</v>
      </c>
      <c r="D1221" s="245">
        <v>0</v>
      </c>
      <c r="E1221" s="120">
        <v>0</v>
      </c>
      <c r="F1221" s="120">
        <v>4</v>
      </c>
      <c r="G1221" s="120">
        <v>23</v>
      </c>
      <c r="H1221" s="120">
        <v>43</v>
      </c>
      <c r="I1221" s="120">
        <v>18</v>
      </c>
      <c r="J1221" s="120">
        <v>6</v>
      </c>
      <c r="K1221" s="120">
        <v>1</v>
      </c>
      <c r="L1221" s="120">
        <v>1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26</v>
      </c>
      <c r="Y1221" s="31">
        <v>0.27083333333333331</v>
      </c>
      <c r="Z1221" s="98">
        <v>8</v>
      </c>
      <c r="AA1221" s="31">
        <v>8.3333333333333329E-2</v>
      </c>
      <c r="AB1221" s="98">
        <v>1</v>
      </c>
      <c r="AC1221" s="31">
        <v>1.0416666666666666E-2</v>
      </c>
      <c r="AD1221" s="27">
        <v>28.070104166666667</v>
      </c>
      <c r="AE1221" s="27">
        <v>34.042999999999999</v>
      </c>
      <c r="AF1221" s="27">
        <v>36.694999999999993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83</v>
      </c>
      <c r="D1222" s="245">
        <v>0</v>
      </c>
      <c r="E1222" s="120">
        <v>1</v>
      </c>
      <c r="F1222" s="120">
        <v>5</v>
      </c>
      <c r="G1222" s="120">
        <v>16</v>
      </c>
      <c r="H1222" s="120">
        <v>35</v>
      </c>
      <c r="I1222" s="120">
        <v>21</v>
      </c>
      <c r="J1222" s="120">
        <v>4</v>
      </c>
      <c r="K1222" s="120">
        <v>1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26</v>
      </c>
      <c r="Y1222" s="31">
        <v>0.31325301204819278</v>
      </c>
      <c r="Z1222" s="98">
        <v>5</v>
      </c>
      <c r="AA1222" s="31">
        <v>6.0240963855421686E-2</v>
      </c>
      <c r="AB1222" s="98">
        <v>0</v>
      </c>
      <c r="AC1222" s="31">
        <v>0</v>
      </c>
      <c r="AD1222" s="27">
        <v>27.81493975903615</v>
      </c>
      <c r="AE1222" s="27">
        <v>33.613999999999997</v>
      </c>
      <c r="AF1222" s="27">
        <v>36.622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63</v>
      </c>
      <c r="D1223" s="245">
        <v>0</v>
      </c>
      <c r="E1223" s="120">
        <v>0</v>
      </c>
      <c r="F1223" s="120">
        <v>1</v>
      </c>
      <c r="G1223" s="120">
        <v>15</v>
      </c>
      <c r="H1223" s="120">
        <v>34</v>
      </c>
      <c r="I1223" s="120">
        <v>8</v>
      </c>
      <c r="J1223" s="120">
        <v>4</v>
      </c>
      <c r="K1223" s="120">
        <v>1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13</v>
      </c>
      <c r="Y1223" s="31">
        <v>0.20634920634920634</v>
      </c>
      <c r="Z1223" s="98">
        <v>5</v>
      </c>
      <c r="AA1223" s="31">
        <v>7.9365079365079361E-2</v>
      </c>
      <c r="AB1223" s="98">
        <v>0</v>
      </c>
      <c r="AC1223" s="31">
        <v>0</v>
      </c>
      <c r="AD1223" s="27">
        <v>27.692063492063482</v>
      </c>
      <c r="AE1223" s="27">
        <v>31.751999999999999</v>
      </c>
      <c r="AF1223" s="27">
        <v>37.303999999999995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104</v>
      </c>
      <c r="D1224" s="245">
        <v>0</v>
      </c>
      <c r="E1224" s="120">
        <v>1</v>
      </c>
      <c r="F1224" s="120">
        <v>1</v>
      </c>
      <c r="G1224" s="120">
        <v>22</v>
      </c>
      <c r="H1224" s="120">
        <v>50</v>
      </c>
      <c r="I1224" s="120">
        <v>22</v>
      </c>
      <c r="J1224" s="120">
        <v>5</v>
      </c>
      <c r="K1224" s="120">
        <v>2</v>
      </c>
      <c r="L1224" s="120">
        <v>1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30</v>
      </c>
      <c r="Y1224" s="31">
        <v>0.28846153846153844</v>
      </c>
      <c r="Z1224" s="98">
        <v>8</v>
      </c>
      <c r="AA1224" s="31">
        <v>7.6923076923076927E-2</v>
      </c>
      <c r="AB1224" s="98">
        <v>1</v>
      </c>
      <c r="AC1224" s="31">
        <v>9.6153846153846159E-3</v>
      </c>
      <c r="AD1224" s="27">
        <v>28.047980769230783</v>
      </c>
      <c r="AE1224" s="27">
        <v>32.14</v>
      </c>
      <c r="AF1224" s="27">
        <v>39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201</v>
      </c>
      <c r="D1225" s="245">
        <v>0</v>
      </c>
      <c r="E1225" s="120">
        <v>1</v>
      </c>
      <c r="F1225" s="120">
        <v>5</v>
      </c>
      <c r="G1225" s="120">
        <v>68</v>
      </c>
      <c r="H1225" s="120">
        <v>97</v>
      </c>
      <c r="I1225" s="120">
        <v>24</v>
      </c>
      <c r="J1225" s="120">
        <v>5</v>
      </c>
      <c r="K1225" s="120">
        <v>1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30</v>
      </c>
      <c r="Y1225" s="31">
        <v>0.14925373134328357</v>
      </c>
      <c r="Z1225" s="98">
        <v>6</v>
      </c>
      <c r="AA1225" s="31">
        <v>2.9850746268656716E-2</v>
      </c>
      <c r="AB1225" s="98">
        <v>0</v>
      </c>
      <c r="AC1225" s="31">
        <v>0</v>
      </c>
      <c r="AD1225" s="27">
        <v>26.46527363184078</v>
      </c>
      <c r="AE1225" s="27">
        <v>30.043999999999997</v>
      </c>
      <c r="AF1225" s="27">
        <v>33.009999999999984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412</v>
      </c>
      <c r="D1226" s="245">
        <v>1</v>
      </c>
      <c r="E1226" s="120">
        <v>4</v>
      </c>
      <c r="F1226" s="120">
        <v>31</v>
      </c>
      <c r="G1226" s="120">
        <v>195</v>
      </c>
      <c r="H1226" s="120">
        <v>166</v>
      </c>
      <c r="I1226" s="120">
        <v>11</v>
      </c>
      <c r="J1226" s="120">
        <v>2</v>
      </c>
      <c r="K1226" s="120">
        <v>1</v>
      </c>
      <c r="L1226" s="120">
        <v>1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15</v>
      </c>
      <c r="Y1226" s="31">
        <v>3.640776699029126E-2</v>
      </c>
      <c r="Z1226" s="98">
        <v>4</v>
      </c>
      <c r="AA1226" s="31">
        <v>9.7087378640776691E-3</v>
      </c>
      <c r="AB1226" s="98">
        <v>1</v>
      </c>
      <c r="AC1226" s="31">
        <v>2.4271844660194173E-3</v>
      </c>
      <c r="AD1226" s="27">
        <v>24.386019417475747</v>
      </c>
      <c r="AE1226" s="27">
        <v>27.432500000000001</v>
      </c>
      <c r="AF1226" s="27">
        <v>29.633499999999998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727</v>
      </c>
      <c r="D1227" s="245">
        <v>4</v>
      </c>
      <c r="E1227" s="120">
        <v>71</v>
      </c>
      <c r="F1227" s="120">
        <v>179</v>
      </c>
      <c r="G1227" s="120">
        <v>358</v>
      </c>
      <c r="H1227" s="120">
        <v>110</v>
      </c>
      <c r="I1227" s="120">
        <v>5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5</v>
      </c>
      <c r="Y1227" s="31">
        <v>6.8775790921595595E-3</v>
      </c>
      <c r="Z1227" s="98">
        <v>0</v>
      </c>
      <c r="AA1227" s="31">
        <v>0</v>
      </c>
      <c r="AB1227" s="98">
        <v>0</v>
      </c>
      <c r="AC1227" s="31">
        <v>0</v>
      </c>
      <c r="AD1227" s="27">
        <v>21.068872077028871</v>
      </c>
      <c r="AE1227" s="27">
        <v>25.131999999999998</v>
      </c>
      <c r="AF1227" s="27">
        <v>27.162000000000003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961</v>
      </c>
      <c r="D1228" s="245">
        <v>20</v>
      </c>
      <c r="E1228" s="120">
        <v>133</v>
      </c>
      <c r="F1228" s="120">
        <v>365</v>
      </c>
      <c r="G1228" s="120">
        <v>381</v>
      </c>
      <c r="H1228" s="120">
        <v>59</v>
      </c>
      <c r="I1228" s="120">
        <v>3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3</v>
      </c>
      <c r="Y1228" s="31">
        <v>3.1217481789802288E-3</v>
      </c>
      <c r="Z1228" s="98">
        <v>0</v>
      </c>
      <c r="AA1228" s="31">
        <v>0</v>
      </c>
      <c r="AB1228" s="98">
        <v>0</v>
      </c>
      <c r="AC1228" s="31">
        <v>0</v>
      </c>
      <c r="AD1228" s="27">
        <v>19.257866805411009</v>
      </c>
      <c r="AE1228" s="27">
        <v>23.177999999999997</v>
      </c>
      <c r="AF1228" s="27">
        <v>25.568000000000001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903</v>
      </c>
      <c r="D1229" s="245">
        <v>8</v>
      </c>
      <c r="E1229" s="120">
        <v>72</v>
      </c>
      <c r="F1229" s="120">
        <v>357</v>
      </c>
      <c r="G1229" s="120">
        <v>397</v>
      </c>
      <c r="H1229" s="120">
        <v>68</v>
      </c>
      <c r="I1229" s="120">
        <v>1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1</v>
      </c>
      <c r="Y1229" s="31">
        <v>1.1074197120708748E-3</v>
      </c>
      <c r="Z1229" s="98">
        <v>0</v>
      </c>
      <c r="AA1229" s="31">
        <v>0</v>
      </c>
      <c r="AB1229" s="98">
        <v>0</v>
      </c>
      <c r="AC1229" s="31">
        <v>0</v>
      </c>
      <c r="AD1229" s="27">
        <v>19.913100775193787</v>
      </c>
      <c r="AE1229" s="27">
        <v>23.494</v>
      </c>
      <c r="AF1229" s="27">
        <v>25.678000000000001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902</v>
      </c>
      <c r="D1230" s="245">
        <v>35</v>
      </c>
      <c r="E1230" s="120">
        <v>191</v>
      </c>
      <c r="F1230" s="120">
        <v>354</v>
      </c>
      <c r="G1230" s="120">
        <v>290</v>
      </c>
      <c r="H1230" s="120">
        <v>30</v>
      </c>
      <c r="I1230" s="120">
        <v>2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2</v>
      </c>
      <c r="Y1230" s="31">
        <v>2.2172949002217295E-3</v>
      </c>
      <c r="Z1230" s="98">
        <v>0</v>
      </c>
      <c r="AA1230" s="31">
        <v>0</v>
      </c>
      <c r="AB1230" s="98">
        <v>0</v>
      </c>
      <c r="AC1230" s="31">
        <v>0</v>
      </c>
      <c r="AD1230" s="27">
        <v>18.025665188470075</v>
      </c>
      <c r="AE1230" s="27">
        <v>22.265499999999999</v>
      </c>
      <c r="AF1230" s="27">
        <v>24.438500000000001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885</v>
      </c>
      <c r="D1231" s="245">
        <v>76</v>
      </c>
      <c r="E1231" s="120">
        <v>277</v>
      </c>
      <c r="F1231" s="120">
        <v>371</v>
      </c>
      <c r="G1231" s="120">
        <v>142</v>
      </c>
      <c r="H1231" s="120">
        <v>18</v>
      </c>
      <c r="I1231" s="120">
        <v>1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1</v>
      </c>
      <c r="Y1231" s="31">
        <v>1.1299435028248588E-3</v>
      </c>
      <c r="Z1231" s="98">
        <v>0</v>
      </c>
      <c r="AA1231" s="31">
        <v>0</v>
      </c>
      <c r="AB1231" s="98">
        <v>0</v>
      </c>
      <c r="AC1231" s="31">
        <v>0</v>
      </c>
      <c r="AD1231" s="27">
        <v>16.162271186440684</v>
      </c>
      <c r="AE1231" s="27">
        <v>20.451000000000001</v>
      </c>
      <c r="AF1231" s="27">
        <v>23.600999999999992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917</v>
      </c>
      <c r="D1232" s="245">
        <v>27</v>
      </c>
      <c r="E1232" s="120">
        <v>152</v>
      </c>
      <c r="F1232" s="120">
        <v>433</v>
      </c>
      <c r="G1232" s="120">
        <v>270</v>
      </c>
      <c r="H1232" s="120">
        <v>34</v>
      </c>
      <c r="I1232" s="120">
        <v>1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1</v>
      </c>
      <c r="Y1232" s="31">
        <v>1.0905125408942203E-3</v>
      </c>
      <c r="Z1232" s="98">
        <v>0</v>
      </c>
      <c r="AA1232" s="31">
        <v>0</v>
      </c>
      <c r="AB1232" s="98">
        <v>0</v>
      </c>
      <c r="AC1232" s="31">
        <v>0</v>
      </c>
      <c r="AD1232" s="27">
        <v>18.246477644492913</v>
      </c>
      <c r="AE1232" s="27">
        <v>22.05</v>
      </c>
      <c r="AF1232" s="27">
        <v>24.526999999999994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837</v>
      </c>
      <c r="D1233" s="245">
        <v>38</v>
      </c>
      <c r="E1233" s="120">
        <v>171</v>
      </c>
      <c r="F1233" s="120">
        <v>341</v>
      </c>
      <c r="G1233" s="120">
        <v>241</v>
      </c>
      <c r="H1233" s="120">
        <v>44</v>
      </c>
      <c r="I1233" s="120">
        <v>1</v>
      </c>
      <c r="J1233" s="120">
        <v>1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2</v>
      </c>
      <c r="Y1233" s="31">
        <v>2.3894862604540022E-3</v>
      </c>
      <c r="Z1233" s="98">
        <v>1</v>
      </c>
      <c r="AA1233" s="31">
        <v>1.1947431302270011E-3</v>
      </c>
      <c r="AB1233" s="98">
        <v>0</v>
      </c>
      <c r="AC1233" s="31">
        <v>0</v>
      </c>
      <c r="AD1233" s="27">
        <v>17.940394265232978</v>
      </c>
      <c r="AE1233" s="27">
        <v>22.4</v>
      </c>
      <c r="AF1233" s="27">
        <v>25.088999999999992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840</v>
      </c>
      <c r="D1234" s="245">
        <v>19</v>
      </c>
      <c r="E1234" s="120">
        <v>102</v>
      </c>
      <c r="F1234" s="120">
        <v>256</v>
      </c>
      <c r="G1234" s="120">
        <v>387</v>
      </c>
      <c r="H1234" s="120">
        <v>73</v>
      </c>
      <c r="I1234" s="120">
        <v>3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3</v>
      </c>
      <c r="Y1234" s="31">
        <v>3.5714285714285713E-3</v>
      </c>
      <c r="Z1234" s="98">
        <v>0</v>
      </c>
      <c r="AA1234" s="31">
        <v>0</v>
      </c>
      <c r="AB1234" s="98">
        <v>0</v>
      </c>
      <c r="AC1234" s="31">
        <v>0</v>
      </c>
      <c r="AD1234" s="27">
        <v>19.827523809523807</v>
      </c>
      <c r="AE1234" s="27">
        <v>23.92</v>
      </c>
      <c r="AF1234" s="27">
        <v>25.987499999999994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808</v>
      </c>
      <c r="D1235" s="245">
        <v>22</v>
      </c>
      <c r="E1235" s="120">
        <v>99</v>
      </c>
      <c r="F1235" s="120">
        <v>260</v>
      </c>
      <c r="G1235" s="120">
        <v>344</v>
      </c>
      <c r="H1235" s="120">
        <v>80</v>
      </c>
      <c r="I1235" s="120">
        <v>3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3</v>
      </c>
      <c r="Y1235" s="31">
        <v>3.7128712871287127E-3</v>
      </c>
      <c r="Z1235" s="98">
        <v>0</v>
      </c>
      <c r="AA1235" s="31">
        <v>0</v>
      </c>
      <c r="AB1235" s="98">
        <v>0</v>
      </c>
      <c r="AC1235" s="31">
        <v>0</v>
      </c>
      <c r="AD1235" s="27">
        <v>19.842054455445549</v>
      </c>
      <c r="AE1235" s="27">
        <v>24.096499999999999</v>
      </c>
      <c r="AF1235" s="27">
        <v>26.589499999999994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812</v>
      </c>
      <c r="D1236" s="245">
        <v>30</v>
      </c>
      <c r="E1236" s="120">
        <v>121</v>
      </c>
      <c r="F1236" s="120">
        <v>360</v>
      </c>
      <c r="G1236" s="120">
        <v>248</v>
      </c>
      <c r="H1236" s="120">
        <v>50</v>
      </c>
      <c r="I1236" s="120">
        <v>3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3</v>
      </c>
      <c r="Y1236" s="31">
        <v>3.6945812807881772E-3</v>
      </c>
      <c r="Z1236" s="98">
        <v>0</v>
      </c>
      <c r="AA1236" s="31">
        <v>0</v>
      </c>
      <c r="AB1236" s="98">
        <v>0</v>
      </c>
      <c r="AC1236" s="31">
        <v>0</v>
      </c>
      <c r="AD1236" s="27">
        <v>18.659778325123156</v>
      </c>
      <c r="AE1236" s="27">
        <v>22.800999999999998</v>
      </c>
      <c r="AF1236" s="27">
        <v>25.330999999999992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784</v>
      </c>
      <c r="D1237" s="245">
        <v>16</v>
      </c>
      <c r="E1237" s="120">
        <v>84</v>
      </c>
      <c r="F1237" s="120">
        <v>297</v>
      </c>
      <c r="G1237" s="120">
        <v>333</v>
      </c>
      <c r="H1237" s="120">
        <v>47</v>
      </c>
      <c r="I1237" s="120">
        <v>7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7</v>
      </c>
      <c r="Y1237" s="31">
        <v>8.9285714285714281E-3</v>
      </c>
      <c r="Z1237" s="98">
        <v>0</v>
      </c>
      <c r="AA1237" s="31">
        <v>0</v>
      </c>
      <c r="AB1237" s="98">
        <v>0</v>
      </c>
      <c r="AC1237" s="31">
        <v>0</v>
      </c>
      <c r="AD1237" s="27">
        <v>19.551632653061223</v>
      </c>
      <c r="AE1237" s="27">
        <v>23.425000000000001</v>
      </c>
      <c r="AF1237" s="27">
        <v>25.64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666</v>
      </c>
      <c r="D1238" s="245">
        <v>8</v>
      </c>
      <c r="E1238" s="120">
        <v>62</v>
      </c>
      <c r="F1238" s="120">
        <v>177</v>
      </c>
      <c r="G1238" s="120">
        <v>350</v>
      </c>
      <c r="H1238" s="120">
        <v>61</v>
      </c>
      <c r="I1238" s="120">
        <v>8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8</v>
      </c>
      <c r="Y1238" s="31">
        <v>1.2012012012012012E-2</v>
      </c>
      <c r="Z1238" s="98">
        <v>0</v>
      </c>
      <c r="AA1238" s="31">
        <v>0</v>
      </c>
      <c r="AB1238" s="98">
        <v>0</v>
      </c>
      <c r="AC1238" s="31">
        <v>0</v>
      </c>
      <c r="AD1238" s="27">
        <v>20.577672672672694</v>
      </c>
      <c r="AE1238" s="27">
        <v>24.078999999999997</v>
      </c>
      <c r="AF1238" s="27">
        <v>26.532499999999999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413</v>
      </c>
      <c r="D1239" s="245">
        <v>1</v>
      </c>
      <c r="E1239" s="120">
        <v>15</v>
      </c>
      <c r="F1239" s="120">
        <v>61</v>
      </c>
      <c r="G1239" s="120">
        <v>216</v>
      </c>
      <c r="H1239" s="120">
        <v>107</v>
      </c>
      <c r="I1239" s="120">
        <v>8</v>
      </c>
      <c r="J1239" s="120">
        <v>4</v>
      </c>
      <c r="K1239" s="120">
        <v>1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13</v>
      </c>
      <c r="Y1239" s="31">
        <v>3.1476997578692496E-2</v>
      </c>
      <c r="Z1239" s="98">
        <v>5</v>
      </c>
      <c r="AA1239" s="31">
        <v>1.2106537530266344E-2</v>
      </c>
      <c r="AB1239" s="98">
        <v>0</v>
      </c>
      <c r="AC1239" s="31">
        <v>0</v>
      </c>
      <c r="AD1239" s="27">
        <v>22.910556900726416</v>
      </c>
      <c r="AE1239" s="27">
        <v>26.444999999999997</v>
      </c>
      <c r="AF1239" s="27">
        <v>28.962999999999994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349</v>
      </c>
      <c r="D1240" s="245">
        <v>3</v>
      </c>
      <c r="E1240" s="120">
        <v>1</v>
      </c>
      <c r="F1240" s="120">
        <v>36</v>
      </c>
      <c r="G1240" s="120">
        <v>187</v>
      </c>
      <c r="H1240" s="120">
        <v>102</v>
      </c>
      <c r="I1240" s="120">
        <v>16</v>
      </c>
      <c r="J1240" s="120">
        <v>2</v>
      </c>
      <c r="K1240" s="120">
        <v>1</v>
      </c>
      <c r="L1240" s="120">
        <v>1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20</v>
      </c>
      <c r="Y1240" s="31">
        <v>5.730659025787966E-2</v>
      </c>
      <c r="Z1240" s="98">
        <v>4</v>
      </c>
      <c r="AA1240" s="31">
        <v>1.1461318051575931E-2</v>
      </c>
      <c r="AB1240" s="98">
        <v>1</v>
      </c>
      <c r="AC1240" s="31">
        <v>2.8653295128939827E-3</v>
      </c>
      <c r="AD1240" s="27">
        <v>23.913581661891122</v>
      </c>
      <c r="AE1240" s="27">
        <v>27.77</v>
      </c>
      <c r="AF1240" s="27">
        <v>30.810000000000002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311</v>
      </c>
      <c r="D1241" s="245">
        <v>1</v>
      </c>
      <c r="E1241" s="120">
        <v>6</v>
      </c>
      <c r="F1241" s="120">
        <v>42</v>
      </c>
      <c r="G1241" s="120">
        <v>122</v>
      </c>
      <c r="H1241" s="120">
        <v>116</v>
      </c>
      <c r="I1241" s="120">
        <v>20</v>
      </c>
      <c r="J1241" s="120">
        <v>2</v>
      </c>
      <c r="K1241" s="120">
        <v>2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24</v>
      </c>
      <c r="Y1241" s="31">
        <v>7.7170418006430874E-2</v>
      </c>
      <c r="Z1241" s="98">
        <v>4</v>
      </c>
      <c r="AA1241" s="31">
        <v>1.2861736334405145E-2</v>
      </c>
      <c r="AB1241" s="98">
        <v>0</v>
      </c>
      <c r="AC1241" s="31">
        <v>0</v>
      </c>
      <c r="AD1241" s="27">
        <v>24.189324758842446</v>
      </c>
      <c r="AE1241" s="27">
        <v>27.999999999999996</v>
      </c>
      <c r="AF1241" s="27">
        <v>32.161999999999999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252</v>
      </c>
      <c r="D1242" s="298">
        <v>0</v>
      </c>
      <c r="E1242" s="299">
        <v>4</v>
      </c>
      <c r="F1242" s="299">
        <v>11</v>
      </c>
      <c r="G1242" s="299">
        <v>96</v>
      </c>
      <c r="H1242" s="299">
        <v>107</v>
      </c>
      <c r="I1242" s="299">
        <v>27</v>
      </c>
      <c r="J1242" s="299">
        <v>6</v>
      </c>
      <c r="K1242" s="299">
        <v>1</v>
      </c>
      <c r="L1242" s="299">
        <v>0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34</v>
      </c>
      <c r="Y1242" s="310">
        <v>0.13492063492063491</v>
      </c>
      <c r="Z1242" s="311">
        <v>7</v>
      </c>
      <c r="AA1242" s="310">
        <v>2.7777777777777776E-2</v>
      </c>
      <c r="AB1242" s="311">
        <v>0</v>
      </c>
      <c r="AC1242" s="310">
        <v>0</v>
      </c>
      <c r="AD1242" s="122">
        <v>25.866626984126977</v>
      </c>
      <c r="AE1242" s="122">
        <v>29.852499999999999</v>
      </c>
      <c r="AF1242" s="122">
        <v>33.5105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9788</v>
      </c>
      <c r="D1243" s="400">
        <v>296</v>
      </c>
      <c r="E1243" s="400">
        <v>1477</v>
      </c>
      <c r="F1243" s="400">
        <v>3604</v>
      </c>
      <c r="G1243" s="400">
        <v>3586</v>
      </c>
      <c r="H1243" s="400">
        <v>779</v>
      </c>
      <c r="I1243" s="400">
        <v>41</v>
      </c>
      <c r="J1243" s="400">
        <v>3</v>
      </c>
      <c r="K1243" s="400">
        <v>1</v>
      </c>
      <c r="L1243" s="400">
        <v>1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46</v>
      </c>
      <c r="Y1243" s="418">
        <v>4.6996322026971798E-3</v>
      </c>
      <c r="Z1243" s="402">
        <v>5</v>
      </c>
      <c r="AA1243" s="418">
        <v>5.1082958724969351E-4</v>
      </c>
      <c r="AB1243" s="402">
        <v>1</v>
      </c>
      <c r="AC1243" s="418">
        <v>1.021659174499387E-4</v>
      </c>
      <c r="AD1243" s="419">
        <v>19.138849611769533</v>
      </c>
      <c r="AE1243" s="419">
        <v>23.6</v>
      </c>
      <c r="AF1243" s="419">
        <v>25.985499999999991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11417</v>
      </c>
      <c r="D1244" s="405">
        <v>308</v>
      </c>
      <c r="E1244" s="405">
        <v>1556</v>
      </c>
      <c r="F1244" s="405">
        <v>3883</v>
      </c>
      <c r="G1244" s="405">
        <v>4407</v>
      </c>
      <c r="H1244" s="405">
        <v>1146</v>
      </c>
      <c r="I1244" s="405">
        <v>97</v>
      </c>
      <c r="J1244" s="405">
        <v>14</v>
      </c>
      <c r="K1244" s="405">
        <v>4</v>
      </c>
      <c r="L1244" s="405">
        <v>2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117</v>
      </c>
      <c r="Y1244" s="420">
        <v>1.0247875974424104E-2</v>
      </c>
      <c r="Z1244" s="407">
        <v>20</v>
      </c>
      <c r="AA1244" s="420">
        <v>1.7517736708417273E-3</v>
      </c>
      <c r="AB1244" s="407">
        <v>2</v>
      </c>
      <c r="AC1244" s="420">
        <v>1.7517736708417273E-4</v>
      </c>
      <c r="AD1244" s="421">
        <v>19.634160462468227</v>
      </c>
      <c r="AE1244" s="421">
        <v>24.16</v>
      </c>
      <c r="AF1244" s="421">
        <v>26.76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11980</v>
      </c>
      <c r="D1245" s="410">
        <v>309</v>
      </c>
      <c r="E1245" s="410">
        <v>1566</v>
      </c>
      <c r="F1245" s="410">
        <v>3936</v>
      </c>
      <c r="G1245" s="410">
        <v>4625</v>
      </c>
      <c r="H1245" s="410">
        <v>1369</v>
      </c>
      <c r="I1245" s="410">
        <v>144</v>
      </c>
      <c r="J1245" s="410">
        <v>22</v>
      </c>
      <c r="K1245" s="410">
        <v>7</v>
      </c>
      <c r="L1245" s="410">
        <v>2</v>
      </c>
      <c r="M1245" s="410">
        <v>0</v>
      </c>
      <c r="N1245" s="410">
        <v>0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175</v>
      </c>
      <c r="Y1245" s="422">
        <v>1.4607679465776294E-2</v>
      </c>
      <c r="Z1245" s="412">
        <v>31</v>
      </c>
      <c r="AA1245" s="422">
        <v>2.5876460767946577E-3</v>
      </c>
      <c r="AB1245" s="412">
        <v>2</v>
      </c>
      <c r="AC1245" s="422">
        <v>1.669449081803005E-4</v>
      </c>
      <c r="AD1245" s="423">
        <v>19.754953103683459</v>
      </c>
      <c r="AE1245" s="423">
        <v>24.316499999999998</v>
      </c>
      <c r="AF1245" s="423">
        <v>27.02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12575</v>
      </c>
      <c r="D1246" s="415">
        <v>309</v>
      </c>
      <c r="E1246" s="415">
        <v>1572</v>
      </c>
      <c r="F1246" s="415">
        <v>3965</v>
      </c>
      <c r="G1246" s="415">
        <v>4774</v>
      </c>
      <c r="H1246" s="415">
        <v>1645</v>
      </c>
      <c r="I1246" s="415">
        <v>244</v>
      </c>
      <c r="J1246" s="415">
        <v>47</v>
      </c>
      <c r="K1246" s="415">
        <v>15</v>
      </c>
      <c r="L1246" s="415">
        <v>4</v>
      </c>
      <c r="M1246" s="415">
        <v>0</v>
      </c>
      <c r="N1246" s="415">
        <v>0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310</v>
      </c>
      <c r="Y1246" s="424">
        <v>2.4652087475149104E-2</v>
      </c>
      <c r="Z1246" s="417">
        <v>66</v>
      </c>
      <c r="AA1246" s="424">
        <v>5.2485089463220674E-3</v>
      </c>
      <c r="AB1246" s="417">
        <v>4</v>
      </c>
      <c r="AC1246" s="424">
        <v>3.1809145129224652E-4</v>
      </c>
      <c r="AD1246" s="425">
        <v>20.226687872763353</v>
      </c>
      <c r="AE1246" s="425">
        <v>25.09</v>
      </c>
      <c r="AF1246" s="425">
        <v>28.10199999999999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188</v>
      </c>
      <c r="D1249" s="295">
        <v>1</v>
      </c>
      <c r="E1249" s="87">
        <v>3</v>
      </c>
      <c r="F1249" s="87">
        <v>7</v>
      </c>
      <c r="G1249" s="87">
        <v>73</v>
      </c>
      <c r="H1249" s="87">
        <v>70</v>
      </c>
      <c r="I1249" s="87">
        <v>27</v>
      </c>
      <c r="J1249" s="87">
        <v>5</v>
      </c>
      <c r="K1249" s="87">
        <v>1</v>
      </c>
      <c r="L1249" s="87">
        <v>1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34</v>
      </c>
      <c r="Y1249" s="30">
        <v>0.18085106382978725</v>
      </c>
      <c r="Z1249" s="97">
        <v>7</v>
      </c>
      <c r="AA1249" s="30">
        <v>3.7234042553191488E-2</v>
      </c>
      <c r="AB1249" s="97">
        <v>1</v>
      </c>
      <c r="AC1249" s="30">
        <v>5.3191489361702126E-3</v>
      </c>
      <c r="AD1249" s="25">
        <v>25.968936170212757</v>
      </c>
      <c r="AE1249" s="25">
        <v>30.631</v>
      </c>
      <c r="AF1249" s="25">
        <v>34.345999999999989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126</v>
      </c>
      <c r="D1250" s="245">
        <v>0</v>
      </c>
      <c r="E1250" s="120">
        <v>1</v>
      </c>
      <c r="F1250" s="120">
        <v>5</v>
      </c>
      <c r="G1250" s="120">
        <v>37</v>
      </c>
      <c r="H1250" s="120">
        <v>48</v>
      </c>
      <c r="I1250" s="120">
        <v>28</v>
      </c>
      <c r="J1250" s="120">
        <v>7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35</v>
      </c>
      <c r="Y1250" s="31">
        <v>0.27777777777777779</v>
      </c>
      <c r="Z1250" s="98">
        <v>7</v>
      </c>
      <c r="AA1250" s="31">
        <v>5.5555555555555552E-2</v>
      </c>
      <c r="AB1250" s="98">
        <v>0</v>
      </c>
      <c r="AC1250" s="31">
        <v>0</v>
      </c>
      <c r="AD1250" s="27">
        <v>27.471507936507944</v>
      </c>
      <c r="AE1250" s="27">
        <v>32.340000000000003</v>
      </c>
      <c r="AF1250" s="27">
        <v>35.539499999999997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109</v>
      </c>
      <c r="D1251" s="245">
        <v>0</v>
      </c>
      <c r="E1251" s="120">
        <v>2</v>
      </c>
      <c r="F1251" s="120">
        <v>6</v>
      </c>
      <c r="G1251" s="120">
        <v>25</v>
      </c>
      <c r="H1251" s="120">
        <v>39</v>
      </c>
      <c r="I1251" s="120">
        <v>26</v>
      </c>
      <c r="J1251" s="120">
        <v>10</v>
      </c>
      <c r="K1251" s="120">
        <v>1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37</v>
      </c>
      <c r="Y1251" s="31">
        <v>0.33944954128440369</v>
      </c>
      <c r="Z1251" s="98">
        <v>11</v>
      </c>
      <c r="AA1251" s="31">
        <v>0.10091743119266056</v>
      </c>
      <c r="AB1251" s="98">
        <v>0</v>
      </c>
      <c r="AC1251" s="31">
        <v>0</v>
      </c>
      <c r="AD1251" s="27">
        <v>27.967431192660555</v>
      </c>
      <c r="AE1251" s="27">
        <v>33.68</v>
      </c>
      <c r="AF1251" s="27">
        <v>38.42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75</v>
      </c>
      <c r="D1252" s="245">
        <v>0</v>
      </c>
      <c r="E1252" s="120">
        <v>0</v>
      </c>
      <c r="F1252" s="120">
        <v>5</v>
      </c>
      <c r="G1252" s="120">
        <v>11</v>
      </c>
      <c r="H1252" s="120">
        <v>32</v>
      </c>
      <c r="I1252" s="120">
        <v>14</v>
      </c>
      <c r="J1252" s="120">
        <v>8</v>
      </c>
      <c r="K1252" s="120">
        <v>5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27</v>
      </c>
      <c r="Y1252" s="31">
        <v>0.36</v>
      </c>
      <c r="Z1252" s="98">
        <v>13</v>
      </c>
      <c r="AA1252" s="31">
        <v>0.17333333333333334</v>
      </c>
      <c r="AB1252" s="98">
        <v>0</v>
      </c>
      <c r="AC1252" s="31">
        <v>0</v>
      </c>
      <c r="AD1252" s="27">
        <v>29.166399999999989</v>
      </c>
      <c r="AE1252" s="27">
        <v>37.171999999999997</v>
      </c>
      <c r="AF1252" s="27">
        <v>41.210000000000008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49</v>
      </c>
      <c r="D1253" s="245">
        <v>0</v>
      </c>
      <c r="E1253" s="120">
        <v>0</v>
      </c>
      <c r="F1253" s="120">
        <v>1</v>
      </c>
      <c r="G1253" s="120">
        <v>9</v>
      </c>
      <c r="H1253" s="120">
        <v>18</v>
      </c>
      <c r="I1253" s="120">
        <v>16</v>
      </c>
      <c r="J1253" s="120">
        <v>4</v>
      </c>
      <c r="K1253" s="120">
        <v>0</v>
      </c>
      <c r="L1253" s="120">
        <v>1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21</v>
      </c>
      <c r="Y1253" s="31">
        <v>0.42857142857142855</v>
      </c>
      <c r="Z1253" s="98">
        <v>5</v>
      </c>
      <c r="AA1253" s="31">
        <v>0.10204081632653061</v>
      </c>
      <c r="AB1253" s="98">
        <v>1</v>
      </c>
      <c r="AC1253" s="31">
        <v>2.0408163265306121E-2</v>
      </c>
      <c r="AD1253" s="27">
        <v>29.210000000000004</v>
      </c>
      <c r="AE1253" s="27">
        <v>34.364999999999995</v>
      </c>
      <c r="AF1253" s="27">
        <v>35.454999999999998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60</v>
      </c>
      <c r="D1254" s="245">
        <v>0</v>
      </c>
      <c r="E1254" s="120">
        <v>0</v>
      </c>
      <c r="F1254" s="120">
        <v>4</v>
      </c>
      <c r="G1254" s="120">
        <v>13</v>
      </c>
      <c r="H1254" s="120">
        <v>27</v>
      </c>
      <c r="I1254" s="120">
        <v>11</v>
      </c>
      <c r="J1254" s="120">
        <v>3</v>
      </c>
      <c r="K1254" s="120">
        <v>1</v>
      </c>
      <c r="L1254" s="120">
        <v>1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16</v>
      </c>
      <c r="Y1254" s="31">
        <v>0.26666666666666666</v>
      </c>
      <c r="Z1254" s="98">
        <v>5</v>
      </c>
      <c r="AA1254" s="31">
        <v>8.3333333333333329E-2</v>
      </c>
      <c r="AB1254" s="98">
        <v>1</v>
      </c>
      <c r="AC1254" s="31">
        <v>1.6666666666666666E-2</v>
      </c>
      <c r="AD1254" s="27">
        <v>27.674166666666672</v>
      </c>
      <c r="AE1254" s="27">
        <v>31.930000000000003</v>
      </c>
      <c r="AF1254" s="27">
        <v>39.761000000000003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126</v>
      </c>
      <c r="D1255" s="245">
        <v>0</v>
      </c>
      <c r="E1255" s="120">
        <v>0</v>
      </c>
      <c r="F1255" s="120">
        <v>1</v>
      </c>
      <c r="G1255" s="120">
        <v>43</v>
      </c>
      <c r="H1255" s="120">
        <v>64</v>
      </c>
      <c r="I1255" s="120">
        <v>17</v>
      </c>
      <c r="J1255" s="120">
        <v>1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17</v>
      </c>
      <c r="Y1255" s="31">
        <v>0.13492063492063491</v>
      </c>
      <c r="Z1255" s="98">
        <v>1</v>
      </c>
      <c r="AA1255" s="31">
        <v>7.9365079365079361E-3</v>
      </c>
      <c r="AB1255" s="98">
        <v>0</v>
      </c>
      <c r="AC1255" s="31">
        <v>0</v>
      </c>
      <c r="AD1255" s="27">
        <v>26.451746031746037</v>
      </c>
      <c r="AE1255" s="27">
        <v>29.934000000000001</v>
      </c>
      <c r="AF1255" s="27">
        <v>31.787499999999998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231</v>
      </c>
      <c r="D1256" s="245">
        <v>1</v>
      </c>
      <c r="E1256" s="120">
        <v>0</v>
      </c>
      <c r="F1256" s="120">
        <v>2</v>
      </c>
      <c r="G1256" s="120">
        <v>90</v>
      </c>
      <c r="H1256" s="120">
        <v>113</v>
      </c>
      <c r="I1256" s="120">
        <v>21</v>
      </c>
      <c r="J1256" s="120">
        <v>4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25</v>
      </c>
      <c r="Y1256" s="31">
        <v>0.10822510822510822</v>
      </c>
      <c r="Z1256" s="98">
        <v>4</v>
      </c>
      <c r="AA1256" s="31">
        <v>1.7316017316017316E-2</v>
      </c>
      <c r="AB1256" s="98">
        <v>0</v>
      </c>
      <c r="AC1256" s="31">
        <v>0</v>
      </c>
      <c r="AD1256" s="27">
        <v>26.08064935064936</v>
      </c>
      <c r="AE1256" s="27">
        <v>29.422000000000001</v>
      </c>
      <c r="AF1256" s="27">
        <v>32.082000000000001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351</v>
      </c>
      <c r="D1257" s="245">
        <v>1</v>
      </c>
      <c r="E1257" s="120">
        <v>8</v>
      </c>
      <c r="F1257" s="120">
        <v>19</v>
      </c>
      <c r="G1257" s="120">
        <v>141</v>
      </c>
      <c r="H1257" s="120">
        <v>162</v>
      </c>
      <c r="I1257" s="120">
        <v>16</v>
      </c>
      <c r="J1257" s="120">
        <v>4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20</v>
      </c>
      <c r="Y1257" s="31">
        <v>5.6980056980056981E-2</v>
      </c>
      <c r="Z1257" s="98">
        <v>4</v>
      </c>
      <c r="AA1257" s="31">
        <v>1.1396011396011397E-2</v>
      </c>
      <c r="AB1257" s="98">
        <v>0</v>
      </c>
      <c r="AC1257" s="31">
        <v>0</v>
      </c>
      <c r="AD1257" s="27">
        <v>24.883789173789182</v>
      </c>
      <c r="AE1257" s="27">
        <v>28.189999999999998</v>
      </c>
      <c r="AF1257" s="27">
        <v>30.597999999999999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736</v>
      </c>
      <c r="D1258" s="245">
        <v>13</v>
      </c>
      <c r="E1258" s="120">
        <v>80</v>
      </c>
      <c r="F1258" s="120">
        <v>162</v>
      </c>
      <c r="G1258" s="120">
        <v>342</v>
      </c>
      <c r="H1258" s="120">
        <v>132</v>
      </c>
      <c r="I1258" s="120">
        <v>7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7</v>
      </c>
      <c r="Y1258" s="31">
        <v>9.5108695652173919E-3</v>
      </c>
      <c r="Z1258" s="98">
        <v>0</v>
      </c>
      <c r="AA1258" s="31">
        <v>0</v>
      </c>
      <c r="AB1258" s="98">
        <v>0</v>
      </c>
      <c r="AC1258" s="31">
        <v>0</v>
      </c>
      <c r="AD1258" s="27">
        <v>20.952839673913029</v>
      </c>
      <c r="AE1258" s="27">
        <v>25.53</v>
      </c>
      <c r="AF1258" s="27">
        <v>27.686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884</v>
      </c>
      <c r="D1259" s="245">
        <v>25</v>
      </c>
      <c r="E1259" s="120">
        <v>168</v>
      </c>
      <c r="F1259" s="120">
        <v>338</v>
      </c>
      <c r="G1259" s="120">
        <v>320</v>
      </c>
      <c r="H1259" s="120">
        <v>33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0</v>
      </c>
      <c r="Y1259" s="31">
        <v>0</v>
      </c>
      <c r="Z1259" s="98">
        <v>0</v>
      </c>
      <c r="AA1259" s="31">
        <v>0</v>
      </c>
      <c r="AB1259" s="98">
        <v>0</v>
      </c>
      <c r="AC1259" s="31">
        <v>0</v>
      </c>
      <c r="AD1259" s="27">
        <v>18.550022624434394</v>
      </c>
      <c r="AE1259" s="27">
        <v>22.852499999999999</v>
      </c>
      <c r="AF1259" s="27">
        <v>24.672499999999999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940</v>
      </c>
      <c r="D1260" s="245">
        <v>35</v>
      </c>
      <c r="E1260" s="120">
        <v>207</v>
      </c>
      <c r="F1260" s="120">
        <v>394</v>
      </c>
      <c r="G1260" s="120">
        <v>274</v>
      </c>
      <c r="H1260" s="120">
        <v>28</v>
      </c>
      <c r="I1260" s="120">
        <v>2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2</v>
      </c>
      <c r="Y1260" s="31">
        <v>2.1276595744680851E-3</v>
      </c>
      <c r="Z1260" s="98">
        <v>0</v>
      </c>
      <c r="AA1260" s="31">
        <v>0</v>
      </c>
      <c r="AB1260" s="98">
        <v>0</v>
      </c>
      <c r="AC1260" s="31">
        <v>0</v>
      </c>
      <c r="AD1260" s="27">
        <v>17.826468085106374</v>
      </c>
      <c r="AE1260" s="27">
        <v>22.146999999999998</v>
      </c>
      <c r="AF1260" s="27">
        <v>24.257499999999997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933</v>
      </c>
      <c r="D1261" s="245">
        <v>46</v>
      </c>
      <c r="E1261" s="120">
        <v>232</v>
      </c>
      <c r="F1261" s="120">
        <v>412</v>
      </c>
      <c r="G1261" s="120">
        <v>215</v>
      </c>
      <c r="H1261" s="120">
        <v>27</v>
      </c>
      <c r="I1261" s="120">
        <v>1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1</v>
      </c>
      <c r="Y1261" s="31">
        <v>1.0718113612004287E-3</v>
      </c>
      <c r="Z1261" s="98">
        <v>0</v>
      </c>
      <c r="AA1261" s="31">
        <v>0</v>
      </c>
      <c r="AB1261" s="98">
        <v>0</v>
      </c>
      <c r="AC1261" s="31">
        <v>0</v>
      </c>
      <c r="AD1261" s="27">
        <v>17.244276527331191</v>
      </c>
      <c r="AE1261" s="27">
        <v>21.445999999999998</v>
      </c>
      <c r="AF1261" s="27">
        <v>24.146000000000001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889</v>
      </c>
      <c r="D1262" s="245">
        <v>28</v>
      </c>
      <c r="E1262" s="120">
        <v>156</v>
      </c>
      <c r="F1262" s="120">
        <v>396</v>
      </c>
      <c r="G1262" s="120">
        <v>274</v>
      </c>
      <c r="H1262" s="120">
        <v>33</v>
      </c>
      <c r="I1262" s="120">
        <v>1</v>
      </c>
      <c r="J1262" s="120">
        <v>1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2</v>
      </c>
      <c r="Y1262" s="31">
        <v>2.2497187851518562E-3</v>
      </c>
      <c r="Z1262" s="98">
        <v>1</v>
      </c>
      <c r="AA1262" s="31">
        <v>1.1248593925759281E-3</v>
      </c>
      <c r="AB1262" s="98">
        <v>0</v>
      </c>
      <c r="AC1262" s="31">
        <v>0</v>
      </c>
      <c r="AD1262" s="27">
        <v>18.232620922384701</v>
      </c>
      <c r="AE1262" s="27">
        <v>22.555</v>
      </c>
      <c r="AF1262" s="27">
        <v>24.734999999999999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807</v>
      </c>
      <c r="D1263" s="245">
        <v>13</v>
      </c>
      <c r="E1263" s="120">
        <v>78</v>
      </c>
      <c r="F1263" s="120">
        <v>257</v>
      </c>
      <c r="G1263" s="120">
        <v>379</v>
      </c>
      <c r="H1263" s="120">
        <v>79</v>
      </c>
      <c r="I1263" s="120">
        <v>0</v>
      </c>
      <c r="J1263" s="120">
        <v>1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1</v>
      </c>
      <c r="Y1263" s="31">
        <v>1.2391573729863693E-3</v>
      </c>
      <c r="Z1263" s="98">
        <v>1</v>
      </c>
      <c r="AA1263" s="31">
        <v>1.2391573729863693E-3</v>
      </c>
      <c r="AB1263" s="98">
        <v>0</v>
      </c>
      <c r="AC1263" s="31">
        <v>0</v>
      </c>
      <c r="AD1263" s="27">
        <v>20.192565055762092</v>
      </c>
      <c r="AE1263" s="27">
        <v>24.254000000000001</v>
      </c>
      <c r="AF1263" s="27">
        <v>26.135999999999996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817</v>
      </c>
      <c r="D1264" s="245">
        <v>56</v>
      </c>
      <c r="E1264" s="120">
        <v>182</v>
      </c>
      <c r="F1264" s="120">
        <v>286</v>
      </c>
      <c r="G1264" s="120">
        <v>260</v>
      </c>
      <c r="H1264" s="120">
        <v>30</v>
      </c>
      <c r="I1264" s="120">
        <v>3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3</v>
      </c>
      <c r="Y1264" s="31">
        <v>3.6719706242350062E-3</v>
      </c>
      <c r="Z1264" s="98">
        <v>0</v>
      </c>
      <c r="AA1264" s="31">
        <v>0</v>
      </c>
      <c r="AB1264" s="98">
        <v>0</v>
      </c>
      <c r="AC1264" s="31">
        <v>0</v>
      </c>
      <c r="AD1264" s="27">
        <v>17.652558139534879</v>
      </c>
      <c r="AE1264" s="27">
        <v>22.733000000000001</v>
      </c>
      <c r="AF1264" s="27">
        <v>24.68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801</v>
      </c>
      <c r="D1265" s="245">
        <v>26</v>
      </c>
      <c r="E1265" s="120">
        <v>155</v>
      </c>
      <c r="F1265" s="120">
        <v>201</v>
      </c>
      <c r="G1265" s="120">
        <v>335</v>
      </c>
      <c r="H1265" s="120">
        <v>78</v>
      </c>
      <c r="I1265" s="120">
        <v>5</v>
      </c>
      <c r="J1265" s="120">
        <v>1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6</v>
      </c>
      <c r="Y1265" s="31">
        <v>7.4906367041198503E-3</v>
      </c>
      <c r="Z1265" s="98">
        <v>1</v>
      </c>
      <c r="AA1265" s="31">
        <v>1.2484394506866417E-3</v>
      </c>
      <c r="AB1265" s="98">
        <v>0</v>
      </c>
      <c r="AC1265" s="31">
        <v>0</v>
      </c>
      <c r="AD1265" s="27">
        <v>19.246716604244686</v>
      </c>
      <c r="AE1265" s="27">
        <v>24.190999999999999</v>
      </c>
      <c r="AF1265" s="27">
        <v>26.259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756</v>
      </c>
      <c r="D1266" s="245">
        <v>22</v>
      </c>
      <c r="E1266" s="120">
        <v>126</v>
      </c>
      <c r="F1266" s="120">
        <v>198</v>
      </c>
      <c r="G1266" s="120">
        <v>305</v>
      </c>
      <c r="H1266" s="120">
        <v>102</v>
      </c>
      <c r="I1266" s="120">
        <v>1</v>
      </c>
      <c r="J1266" s="120">
        <v>2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3</v>
      </c>
      <c r="Y1266" s="31">
        <v>3.968253968253968E-3</v>
      </c>
      <c r="Z1266" s="98">
        <v>2</v>
      </c>
      <c r="AA1266" s="31">
        <v>2.6455026455026454E-3</v>
      </c>
      <c r="AB1266" s="98">
        <v>0</v>
      </c>
      <c r="AC1266" s="31">
        <v>0</v>
      </c>
      <c r="AD1266" s="27">
        <v>19.734417989417985</v>
      </c>
      <c r="AE1266" s="27">
        <v>24.834499999999998</v>
      </c>
      <c r="AF1266" s="27">
        <v>26.2715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630</v>
      </c>
      <c r="D1267" s="245">
        <v>12</v>
      </c>
      <c r="E1267" s="120">
        <v>31</v>
      </c>
      <c r="F1267" s="120">
        <v>132</v>
      </c>
      <c r="G1267" s="120">
        <v>330</v>
      </c>
      <c r="H1267" s="120">
        <v>119</v>
      </c>
      <c r="I1267" s="120">
        <v>5</v>
      </c>
      <c r="J1267" s="120">
        <v>1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6</v>
      </c>
      <c r="Y1267" s="31">
        <v>9.5238095238095247E-3</v>
      </c>
      <c r="Z1267" s="98">
        <v>1</v>
      </c>
      <c r="AA1267" s="31">
        <v>1.5873015873015873E-3</v>
      </c>
      <c r="AB1267" s="98">
        <v>0</v>
      </c>
      <c r="AC1267" s="31">
        <v>0</v>
      </c>
      <c r="AD1267" s="27">
        <v>21.770238095238099</v>
      </c>
      <c r="AE1267" s="27">
        <v>25.53</v>
      </c>
      <c r="AF1267" s="27">
        <v>27.455999999999996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527</v>
      </c>
      <c r="D1268" s="245">
        <v>3</v>
      </c>
      <c r="E1268" s="120">
        <v>26</v>
      </c>
      <c r="F1268" s="120">
        <v>148</v>
      </c>
      <c r="G1268" s="120">
        <v>283</v>
      </c>
      <c r="H1268" s="120">
        <v>59</v>
      </c>
      <c r="I1268" s="120">
        <v>6</v>
      </c>
      <c r="J1268" s="120">
        <v>2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8</v>
      </c>
      <c r="Y1268" s="31">
        <v>1.5180265654648957E-2</v>
      </c>
      <c r="Z1268" s="98">
        <v>2</v>
      </c>
      <c r="AA1268" s="31">
        <v>3.7950664136622392E-3</v>
      </c>
      <c r="AB1268" s="98">
        <v>0</v>
      </c>
      <c r="AC1268" s="31">
        <v>0</v>
      </c>
      <c r="AD1268" s="27">
        <v>21.358007590132864</v>
      </c>
      <c r="AE1268" s="27">
        <v>24.740000000000002</v>
      </c>
      <c r="AF1268" s="27">
        <v>27.315999999999999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389</v>
      </c>
      <c r="D1269" s="245">
        <v>2</v>
      </c>
      <c r="E1269" s="120">
        <v>14</v>
      </c>
      <c r="F1269" s="120">
        <v>47</v>
      </c>
      <c r="G1269" s="120">
        <v>192</v>
      </c>
      <c r="H1269" s="120">
        <v>117</v>
      </c>
      <c r="I1269" s="120">
        <v>14</v>
      </c>
      <c r="J1269" s="120">
        <v>3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17</v>
      </c>
      <c r="Y1269" s="31">
        <v>4.3701799485861184E-2</v>
      </c>
      <c r="Z1269" s="98">
        <v>3</v>
      </c>
      <c r="AA1269" s="31">
        <v>7.7120822622107968E-3</v>
      </c>
      <c r="AB1269" s="98">
        <v>0</v>
      </c>
      <c r="AC1269" s="31">
        <v>0</v>
      </c>
      <c r="AD1269" s="27">
        <v>23.356401028277634</v>
      </c>
      <c r="AE1269" s="27">
        <v>27.04</v>
      </c>
      <c r="AF1269" s="27">
        <v>29.585000000000001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313</v>
      </c>
      <c r="D1270" s="245">
        <v>1</v>
      </c>
      <c r="E1270" s="120">
        <v>5</v>
      </c>
      <c r="F1270" s="120">
        <v>33</v>
      </c>
      <c r="G1270" s="120">
        <v>156</v>
      </c>
      <c r="H1270" s="120">
        <v>102</v>
      </c>
      <c r="I1270" s="120">
        <v>11</v>
      </c>
      <c r="J1270" s="120">
        <v>4</v>
      </c>
      <c r="K1270" s="120">
        <v>1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16</v>
      </c>
      <c r="Y1270" s="31">
        <v>5.1118210862619806E-2</v>
      </c>
      <c r="Z1270" s="98">
        <v>5</v>
      </c>
      <c r="AA1270" s="31">
        <v>1.5974440894568689E-2</v>
      </c>
      <c r="AB1270" s="98">
        <v>0</v>
      </c>
      <c r="AC1270" s="31">
        <v>0</v>
      </c>
      <c r="AD1270" s="27">
        <v>24.064856230031946</v>
      </c>
      <c r="AE1270" s="27">
        <v>27.498999999999999</v>
      </c>
      <c r="AF1270" s="27">
        <v>30.109000000000002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187</v>
      </c>
      <c r="D1271" s="245">
        <v>1</v>
      </c>
      <c r="E1271" s="120">
        <v>2</v>
      </c>
      <c r="F1271" s="120">
        <v>14</v>
      </c>
      <c r="G1271" s="120">
        <v>72</v>
      </c>
      <c r="H1271" s="120">
        <v>71</v>
      </c>
      <c r="I1271" s="120">
        <v>23</v>
      </c>
      <c r="J1271" s="120">
        <v>3</v>
      </c>
      <c r="K1271" s="120">
        <v>1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27</v>
      </c>
      <c r="Y1271" s="31">
        <v>0.14438502673796791</v>
      </c>
      <c r="Z1271" s="98">
        <v>4</v>
      </c>
      <c r="AA1271" s="31">
        <v>2.1390374331550801E-2</v>
      </c>
      <c r="AB1271" s="98">
        <v>0</v>
      </c>
      <c r="AC1271" s="31">
        <v>0</v>
      </c>
      <c r="AD1271" s="27">
        <v>25.321764705882359</v>
      </c>
      <c r="AE1271" s="27">
        <v>29.835999999999999</v>
      </c>
      <c r="AF1271" s="27">
        <v>32.375999999999998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112</v>
      </c>
      <c r="D1272" s="298">
        <v>0</v>
      </c>
      <c r="E1272" s="299">
        <v>1</v>
      </c>
      <c r="F1272" s="299">
        <v>10</v>
      </c>
      <c r="G1272" s="299">
        <v>45</v>
      </c>
      <c r="H1272" s="299">
        <v>39</v>
      </c>
      <c r="I1272" s="299">
        <v>13</v>
      </c>
      <c r="J1272" s="299">
        <v>3</v>
      </c>
      <c r="K1272" s="299">
        <v>1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17</v>
      </c>
      <c r="Y1272" s="310">
        <v>0.15178571428571427</v>
      </c>
      <c r="Z1272" s="311">
        <v>4</v>
      </c>
      <c r="AA1272" s="310">
        <v>3.5714285714285712E-2</v>
      </c>
      <c r="AB1272" s="311">
        <v>0</v>
      </c>
      <c r="AC1272" s="310">
        <v>0</v>
      </c>
      <c r="AD1272" s="122">
        <v>25.624107142857149</v>
      </c>
      <c r="AE1272" s="122">
        <v>30.198499999999999</v>
      </c>
      <c r="AF1272" s="122">
        <v>34.692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8775</v>
      </c>
      <c r="D1273" s="400">
        <v>278</v>
      </c>
      <c r="E1273" s="400">
        <v>1423</v>
      </c>
      <c r="F1273" s="400">
        <v>2797</v>
      </c>
      <c r="G1273" s="400">
        <v>3265</v>
      </c>
      <c r="H1273" s="400">
        <v>936</v>
      </c>
      <c r="I1273" s="400">
        <v>62</v>
      </c>
      <c r="J1273" s="400">
        <v>14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76</v>
      </c>
      <c r="Y1273" s="418">
        <v>8.6609686609686615E-3</v>
      </c>
      <c r="Z1273" s="402">
        <v>14</v>
      </c>
      <c r="AA1273" s="418">
        <v>1.5954415954415955E-3</v>
      </c>
      <c r="AB1273" s="402">
        <v>0</v>
      </c>
      <c r="AC1273" s="418">
        <v>0</v>
      </c>
      <c r="AD1273" s="419">
        <v>19.418982336182438</v>
      </c>
      <c r="AE1273" s="419">
        <v>24.36</v>
      </c>
      <c r="AF1273" s="419">
        <v>26.591999999999988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10130</v>
      </c>
      <c r="D1274" s="405">
        <v>284</v>
      </c>
      <c r="E1274" s="405">
        <v>1468</v>
      </c>
      <c r="F1274" s="405">
        <v>3026</v>
      </c>
      <c r="G1274" s="405">
        <v>3939</v>
      </c>
      <c r="H1274" s="405">
        <v>1278</v>
      </c>
      <c r="I1274" s="405">
        <v>110</v>
      </c>
      <c r="J1274" s="405">
        <v>24</v>
      </c>
      <c r="K1274" s="405">
        <v>1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134</v>
      </c>
      <c r="Y1274" s="420">
        <v>1.3228035538005924E-2</v>
      </c>
      <c r="Z1274" s="407">
        <v>25</v>
      </c>
      <c r="AA1274" s="420">
        <v>2.4679170779861796E-3</v>
      </c>
      <c r="AB1274" s="407">
        <v>0</v>
      </c>
      <c r="AC1274" s="420">
        <v>0</v>
      </c>
      <c r="AD1274" s="421">
        <v>19.902082922013918</v>
      </c>
      <c r="AE1274" s="421">
        <v>24.82</v>
      </c>
      <c r="AF1274" s="421">
        <v>27.16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10429</v>
      </c>
      <c r="D1275" s="410">
        <v>285</v>
      </c>
      <c r="E1275" s="410">
        <v>1471</v>
      </c>
      <c r="F1275" s="410">
        <v>3050</v>
      </c>
      <c r="G1275" s="410">
        <v>4056</v>
      </c>
      <c r="H1275" s="410">
        <v>1388</v>
      </c>
      <c r="I1275" s="410">
        <v>146</v>
      </c>
      <c r="J1275" s="410">
        <v>30</v>
      </c>
      <c r="K1275" s="410">
        <v>3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178</v>
      </c>
      <c r="Y1275" s="422">
        <v>1.7067791734586248E-2</v>
      </c>
      <c r="Z1275" s="412">
        <v>33</v>
      </c>
      <c r="AA1275" s="422">
        <v>3.1642535238277877E-3</v>
      </c>
      <c r="AB1275" s="412">
        <v>0</v>
      </c>
      <c r="AC1275" s="422">
        <v>0</v>
      </c>
      <c r="AD1275" s="423">
        <v>20.000316952602599</v>
      </c>
      <c r="AE1275" s="423">
        <v>24.93</v>
      </c>
      <c r="AF1275" s="423">
        <v>27.35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11036</v>
      </c>
      <c r="D1276" s="415">
        <v>286</v>
      </c>
      <c r="E1276" s="415">
        <v>1477</v>
      </c>
      <c r="F1276" s="415">
        <v>3078</v>
      </c>
      <c r="G1276" s="415">
        <v>4224</v>
      </c>
      <c r="H1276" s="415">
        <v>1622</v>
      </c>
      <c r="I1276" s="415">
        <v>268</v>
      </c>
      <c r="J1276" s="415">
        <v>67</v>
      </c>
      <c r="K1276" s="415">
        <v>11</v>
      </c>
      <c r="L1276" s="415">
        <v>3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348</v>
      </c>
      <c r="Y1276" s="424">
        <v>3.1533164189923885E-2</v>
      </c>
      <c r="Z1276" s="417">
        <v>81</v>
      </c>
      <c r="AA1276" s="424">
        <v>7.3396158028271111E-3</v>
      </c>
      <c r="AB1276" s="417">
        <v>3</v>
      </c>
      <c r="AC1276" s="424">
        <v>2.7183762232693004E-4</v>
      </c>
      <c r="AD1276" s="425">
        <v>20.467960311707195</v>
      </c>
      <c r="AE1276" s="425">
        <v>25.52</v>
      </c>
      <c r="AF1276" s="425">
        <v>28.491499999999995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70.800000000000011</v>
      </c>
      <c r="D1279" s="295">
        <v>0</v>
      </c>
      <c r="E1279" s="87">
        <v>0.6</v>
      </c>
      <c r="F1279" s="87">
        <v>4.4000000000000004</v>
      </c>
      <c r="G1279" s="87">
        <v>24</v>
      </c>
      <c r="H1279" s="87">
        <v>28.6</v>
      </c>
      <c r="I1279" s="87">
        <v>11.8</v>
      </c>
      <c r="J1279" s="87">
        <v>1</v>
      </c>
      <c r="K1279" s="87">
        <v>0.4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13</v>
      </c>
      <c r="Y1279" s="30">
        <v>0.18361581920903952</v>
      </c>
      <c r="Z1279" s="296">
        <v>1.4</v>
      </c>
      <c r="AA1279" s="30">
        <v>1.9774011299435023E-2</v>
      </c>
      <c r="AB1279" s="296">
        <v>0</v>
      </c>
      <c r="AC1279" s="30">
        <v>0</v>
      </c>
      <c r="AD1279" s="25">
        <v>26.184858757062145</v>
      </c>
      <c r="AE1279" s="25">
        <v>30.414999999999999</v>
      </c>
      <c r="AF1279" s="25">
        <v>33.634999999999998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53.800000000000004</v>
      </c>
      <c r="D1280" s="245">
        <v>0</v>
      </c>
      <c r="E1280" s="120">
        <v>0.6</v>
      </c>
      <c r="F1280" s="120">
        <v>2.2000000000000002</v>
      </c>
      <c r="G1280" s="120">
        <v>13.2</v>
      </c>
      <c r="H1280" s="120">
        <v>25</v>
      </c>
      <c r="I1280" s="120">
        <v>10.4</v>
      </c>
      <c r="J1280" s="120">
        <v>2.2000000000000002</v>
      </c>
      <c r="K1280" s="120">
        <v>0</v>
      </c>
      <c r="L1280" s="120">
        <v>0</v>
      </c>
      <c r="M1280" s="120">
        <v>0.2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12.6</v>
      </c>
      <c r="Y1280" s="31">
        <v>0.23420074349442377</v>
      </c>
      <c r="Z1280" s="297">
        <v>2.4</v>
      </c>
      <c r="AA1280" s="31">
        <v>4.4609665427509292E-2</v>
      </c>
      <c r="AB1280" s="297">
        <v>0.2</v>
      </c>
      <c r="AC1280" s="31">
        <v>3.7174721189591076E-3</v>
      </c>
      <c r="AD1280" s="27">
        <v>27.180743494423815</v>
      </c>
      <c r="AE1280" s="27">
        <v>31.54</v>
      </c>
      <c r="AF1280" s="27">
        <v>34.704999999999998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39.800000000000004</v>
      </c>
      <c r="D1281" s="245">
        <v>0</v>
      </c>
      <c r="E1281" s="120">
        <v>0</v>
      </c>
      <c r="F1281" s="120">
        <v>1.6</v>
      </c>
      <c r="G1281" s="120">
        <v>9.8000000000000007</v>
      </c>
      <c r="H1281" s="120">
        <v>17</v>
      </c>
      <c r="I1281" s="120">
        <v>9</v>
      </c>
      <c r="J1281" s="120">
        <v>2.2000000000000002</v>
      </c>
      <c r="K1281" s="120">
        <v>0.2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11.4</v>
      </c>
      <c r="Y1281" s="31">
        <v>0.28643216080402006</v>
      </c>
      <c r="Z1281" s="297">
        <v>2.4</v>
      </c>
      <c r="AA1281" s="31">
        <v>6.0301507537688433E-2</v>
      </c>
      <c r="AB1281" s="297">
        <v>0</v>
      </c>
      <c r="AC1281" s="31">
        <v>0</v>
      </c>
      <c r="AD1281" s="27">
        <v>27.503517587939687</v>
      </c>
      <c r="AE1281" s="27">
        <v>32.76</v>
      </c>
      <c r="AF1281" s="27">
        <v>36.01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45.6</v>
      </c>
      <c r="D1282" s="245">
        <v>0</v>
      </c>
      <c r="E1282" s="120">
        <v>0.4</v>
      </c>
      <c r="F1282" s="120">
        <v>1.4</v>
      </c>
      <c r="G1282" s="120">
        <v>8.4</v>
      </c>
      <c r="H1282" s="120">
        <v>20.399999999999999</v>
      </c>
      <c r="I1282" s="120">
        <v>11.4</v>
      </c>
      <c r="J1282" s="120">
        <v>2.6</v>
      </c>
      <c r="K1282" s="120">
        <v>1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15</v>
      </c>
      <c r="Y1282" s="31">
        <v>0.3289473684210526</v>
      </c>
      <c r="Z1282" s="297">
        <v>3.6</v>
      </c>
      <c r="AA1282" s="31">
        <v>7.8947368421052627E-2</v>
      </c>
      <c r="AB1282" s="297">
        <v>0</v>
      </c>
      <c r="AC1282" s="31">
        <v>0</v>
      </c>
      <c r="AD1282" s="27">
        <v>28.162105263157898</v>
      </c>
      <c r="AE1282" s="27">
        <v>32.791499999999999</v>
      </c>
      <c r="AF1282" s="27">
        <v>36.450999999999993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75.600000000000009</v>
      </c>
      <c r="D1283" s="245">
        <v>0</v>
      </c>
      <c r="E1283" s="120">
        <v>1</v>
      </c>
      <c r="F1283" s="120">
        <v>2.6</v>
      </c>
      <c r="G1283" s="120">
        <v>21.4</v>
      </c>
      <c r="H1283" s="120">
        <v>34.4</v>
      </c>
      <c r="I1283" s="120">
        <v>12.8</v>
      </c>
      <c r="J1283" s="120">
        <v>2.8</v>
      </c>
      <c r="K1283" s="120">
        <v>0.4</v>
      </c>
      <c r="L1283" s="120">
        <v>0.2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16.2</v>
      </c>
      <c r="Y1283" s="31">
        <v>0.21428571428571425</v>
      </c>
      <c r="Z1283" s="297">
        <v>3.4</v>
      </c>
      <c r="AA1283" s="31">
        <v>4.4973544973544964E-2</v>
      </c>
      <c r="AB1283" s="297">
        <v>0.2</v>
      </c>
      <c r="AC1283" s="31">
        <v>2.6455026455026454E-3</v>
      </c>
      <c r="AD1283" s="27">
        <v>26.877010582010602</v>
      </c>
      <c r="AE1283" s="27">
        <v>31.300499999999996</v>
      </c>
      <c r="AF1283" s="27">
        <v>34.951500000000003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184.39999999999998</v>
      </c>
      <c r="D1284" s="245">
        <v>0.4</v>
      </c>
      <c r="E1284" s="120">
        <v>3</v>
      </c>
      <c r="F1284" s="120">
        <v>2</v>
      </c>
      <c r="G1284" s="120">
        <v>56.4</v>
      </c>
      <c r="H1284" s="120">
        <v>99.4</v>
      </c>
      <c r="I1284" s="120">
        <v>17.399999999999999</v>
      </c>
      <c r="J1284" s="120">
        <v>4.5999999999999996</v>
      </c>
      <c r="K1284" s="120">
        <v>0.6</v>
      </c>
      <c r="L1284" s="120">
        <v>0.6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23.2</v>
      </c>
      <c r="Y1284" s="31">
        <v>0.12581344902386118</v>
      </c>
      <c r="Z1284" s="297">
        <v>5.8</v>
      </c>
      <c r="AA1284" s="31">
        <v>3.1453362255965296E-2</v>
      </c>
      <c r="AB1284" s="297">
        <v>0.6</v>
      </c>
      <c r="AC1284" s="31">
        <v>3.2537960954446858E-3</v>
      </c>
      <c r="AD1284" s="27">
        <v>26.499718004338412</v>
      </c>
      <c r="AE1284" s="27">
        <v>29.586500000000001</v>
      </c>
      <c r="AF1284" s="27">
        <v>32.906999999999996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520.80000000000007</v>
      </c>
      <c r="D1285" s="245">
        <v>3.2</v>
      </c>
      <c r="E1285" s="120">
        <v>15.4</v>
      </c>
      <c r="F1285" s="120">
        <v>52.6</v>
      </c>
      <c r="G1285" s="120">
        <v>243.6</v>
      </c>
      <c r="H1285" s="120">
        <v>185.8</v>
      </c>
      <c r="I1285" s="120">
        <v>18.2</v>
      </c>
      <c r="J1285" s="120">
        <v>1.6</v>
      </c>
      <c r="K1285" s="120">
        <v>0.4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20</v>
      </c>
      <c r="Y1285" s="31">
        <v>3.8402457757296463E-2</v>
      </c>
      <c r="Z1285" s="297">
        <v>2</v>
      </c>
      <c r="AA1285" s="31">
        <v>3.8402457757296463E-3</v>
      </c>
      <c r="AB1285" s="297">
        <v>0</v>
      </c>
      <c r="AC1285" s="31">
        <v>0</v>
      </c>
      <c r="AD1285" s="27">
        <v>23.779566052227306</v>
      </c>
      <c r="AE1285" s="27">
        <v>27.442500000000003</v>
      </c>
      <c r="AF1285" s="27">
        <v>29.577500000000001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922.2</v>
      </c>
      <c r="D1286" s="245">
        <v>60.6</v>
      </c>
      <c r="E1286" s="120">
        <v>228.2</v>
      </c>
      <c r="F1286" s="120">
        <v>344.8</v>
      </c>
      <c r="G1286" s="120">
        <v>253.6</v>
      </c>
      <c r="H1286" s="120">
        <v>32.799999999999997</v>
      </c>
      <c r="I1286" s="120">
        <v>1.6</v>
      </c>
      <c r="J1286" s="120">
        <v>0.6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2.2000000000000002</v>
      </c>
      <c r="Y1286" s="31">
        <v>2.3855996530036871E-3</v>
      </c>
      <c r="Z1286" s="297">
        <v>0.6</v>
      </c>
      <c r="AA1286" s="31">
        <v>6.5061808718282362E-4</v>
      </c>
      <c r="AB1286" s="297">
        <v>0</v>
      </c>
      <c r="AC1286" s="31">
        <v>0</v>
      </c>
      <c r="AD1286" s="27">
        <v>17.361027976577788</v>
      </c>
      <c r="AE1286" s="27">
        <v>22.271999999999998</v>
      </c>
      <c r="AF1286" s="27">
        <v>24.507999999999992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753.2</v>
      </c>
      <c r="D1287" s="245">
        <v>165</v>
      </c>
      <c r="E1287" s="120">
        <v>347</v>
      </c>
      <c r="F1287" s="120">
        <v>198</v>
      </c>
      <c r="G1287" s="120">
        <v>37.6</v>
      </c>
      <c r="H1287" s="120">
        <v>5.2</v>
      </c>
      <c r="I1287" s="120">
        <v>0</v>
      </c>
      <c r="J1287" s="120">
        <v>0.4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0.4</v>
      </c>
      <c r="Y1287" s="31">
        <v>5.3106744556558679E-4</v>
      </c>
      <c r="Z1287" s="297">
        <v>0.4</v>
      </c>
      <c r="AA1287" s="31">
        <v>5.3106744556558679E-4</v>
      </c>
      <c r="AB1287" s="297">
        <v>0</v>
      </c>
      <c r="AC1287" s="31">
        <v>0</v>
      </c>
      <c r="AD1287" s="27">
        <v>13.303547530536353</v>
      </c>
      <c r="AE1287" s="27">
        <v>17.299499999999998</v>
      </c>
      <c r="AF1287" s="27">
        <v>20.39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854</v>
      </c>
      <c r="D1288" s="245">
        <v>84.4</v>
      </c>
      <c r="E1288" s="120">
        <v>297.2</v>
      </c>
      <c r="F1288" s="120">
        <v>320.2</v>
      </c>
      <c r="G1288" s="120">
        <v>138.6</v>
      </c>
      <c r="H1288" s="120">
        <v>12</v>
      </c>
      <c r="I1288" s="120">
        <v>1.2</v>
      </c>
      <c r="J1288" s="120">
        <v>0.4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1.4</v>
      </c>
      <c r="Y1288" s="31">
        <v>1.639344262295082E-3</v>
      </c>
      <c r="Z1288" s="297">
        <v>0.4</v>
      </c>
      <c r="AA1288" s="31">
        <v>4.6838407494145199E-4</v>
      </c>
      <c r="AB1288" s="297">
        <v>0</v>
      </c>
      <c r="AC1288" s="31">
        <v>0</v>
      </c>
      <c r="AD1288" s="27">
        <v>15.785007025761134</v>
      </c>
      <c r="AE1288" s="27">
        <v>20.513500000000001</v>
      </c>
      <c r="AF1288" s="27">
        <v>23.08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861.2</v>
      </c>
      <c r="D1289" s="245">
        <v>43.6</v>
      </c>
      <c r="E1289" s="120">
        <v>221.8</v>
      </c>
      <c r="F1289" s="120">
        <v>381.2</v>
      </c>
      <c r="G1289" s="120">
        <v>197</v>
      </c>
      <c r="H1289" s="120">
        <v>15.6</v>
      </c>
      <c r="I1289" s="120">
        <v>1.8</v>
      </c>
      <c r="J1289" s="120">
        <v>0.2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2</v>
      </c>
      <c r="Y1289" s="31">
        <v>2.3223409196470039E-3</v>
      </c>
      <c r="Z1289" s="297">
        <v>0.2</v>
      </c>
      <c r="AA1289" s="31">
        <v>2.3223409196470042E-4</v>
      </c>
      <c r="AB1289" s="297">
        <v>0</v>
      </c>
      <c r="AC1289" s="31">
        <v>0</v>
      </c>
      <c r="AD1289" s="27">
        <v>16.985910357640524</v>
      </c>
      <c r="AE1289" s="27">
        <v>21.44</v>
      </c>
      <c r="AF1289" s="27">
        <v>23.566499999999998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840.8</v>
      </c>
      <c r="D1290" s="245">
        <v>66.2</v>
      </c>
      <c r="E1290" s="120">
        <v>231.8</v>
      </c>
      <c r="F1290" s="120">
        <v>342.8</v>
      </c>
      <c r="G1290" s="120">
        <v>182.6</v>
      </c>
      <c r="H1290" s="120">
        <v>16.399999999999999</v>
      </c>
      <c r="I1290" s="120">
        <v>0.8</v>
      </c>
      <c r="J1290" s="120">
        <v>0</v>
      </c>
      <c r="K1290" s="120">
        <v>0.2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1</v>
      </c>
      <c r="Y1290" s="31">
        <v>1.1893434823977164E-3</v>
      </c>
      <c r="Z1290" s="297">
        <v>0.2</v>
      </c>
      <c r="AA1290" s="31">
        <v>2.3786869647954333E-4</v>
      </c>
      <c r="AB1290" s="297">
        <v>0</v>
      </c>
      <c r="AC1290" s="31">
        <v>0</v>
      </c>
      <c r="AD1290" s="27">
        <v>16.620903901046592</v>
      </c>
      <c r="AE1290" s="27">
        <v>21.39</v>
      </c>
      <c r="AF1290" s="27">
        <v>23.574999999999999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832.8</v>
      </c>
      <c r="D1291" s="245">
        <v>58.2</v>
      </c>
      <c r="E1291" s="120">
        <v>216.2</v>
      </c>
      <c r="F1291" s="120">
        <v>334</v>
      </c>
      <c r="G1291" s="120">
        <v>197</v>
      </c>
      <c r="H1291" s="120">
        <v>26.4</v>
      </c>
      <c r="I1291" s="120">
        <v>1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1</v>
      </c>
      <c r="Y1291" s="31">
        <v>1.2007684918347744E-3</v>
      </c>
      <c r="Z1291" s="297">
        <v>0</v>
      </c>
      <c r="AA1291" s="31">
        <v>0</v>
      </c>
      <c r="AB1291" s="297">
        <v>0</v>
      </c>
      <c r="AC1291" s="31">
        <v>0</v>
      </c>
      <c r="AD1291" s="27">
        <v>17.002720941402476</v>
      </c>
      <c r="AE1291" s="27">
        <v>21.78</v>
      </c>
      <c r="AF1291" s="27">
        <v>24.27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841.2</v>
      </c>
      <c r="D1292" s="245">
        <v>46.8</v>
      </c>
      <c r="E1292" s="120">
        <v>222.2</v>
      </c>
      <c r="F1292" s="120">
        <v>358</v>
      </c>
      <c r="G1292" s="120">
        <v>195.4</v>
      </c>
      <c r="H1292" s="120">
        <v>17.399999999999999</v>
      </c>
      <c r="I1292" s="120">
        <v>1.2</v>
      </c>
      <c r="J1292" s="120">
        <v>0.2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1.4</v>
      </c>
      <c r="Y1292" s="31">
        <v>1.6642891107941035E-3</v>
      </c>
      <c r="Z1292" s="297">
        <v>0.2</v>
      </c>
      <c r="AA1292" s="31">
        <v>2.3775558725630053E-4</v>
      </c>
      <c r="AB1292" s="297">
        <v>0</v>
      </c>
      <c r="AC1292" s="31">
        <v>0</v>
      </c>
      <c r="AD1292" s="27">
        <v>16.94065145030908</v>
      </c>
      <c r="AE1292" s="27">
        <v>21.359499999999997</v>
      </c>
      <c r="AF1292" s="27">
        <v>23.60949999999999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818.39999999999986</v>
      </c>
      <c r="D1293" s="245">
        <v>41.6</v>
      </c>
      <c r="E1293" s="120">
        <v>163.19999999999999</v>
      </c>
      <c r="F1293" s="120">
        <v>325.8</v>
      </c>
      <c r="G1293" s="120">
        <v>252.2</v>
      </c>
      <c r="H1293" s="120">
        <v>31.8</v>
      </c>
      <c r="I1293" s="120">
        <v>3.4</v>
      </c>
      <c r="J1293" s="120">
        <v>0.4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3.8</v>
      </c>
      <c r="Y1293" s="31">
        <v>4.6432062561094821E-3</v>
      </c>
      <c r="Z1293" s="297">
        <v>0.4</v>
      </c>
      <c r="AA1293" s="31">
        <v>4.8875855327468241E-4</v>
      </c>
      <c r="AB1293" s="297">
        <v>0</v>
      </c>
      <c r="AC1293" s="31">
        <v>0</v>
      </c>
      <c r="AD1293" s="27">
        <v>17.985307917888541</v>
      </c>
      <c r="AE1293" s="27">
        <v>22.62</v>
      </c>
      <c r="AF1293" s="27">
        <v>24.8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871.80000000000007</v>
      </c>
      <c r="D1294" s="245">
        <v>55.2</v>
      </c>
      <c r="E1294" s="120">
        <v>227.6</v>
      </c>
      <c r="F1294" s="120">
        <v>383.8</v>
      </c>
      <c r="G1294" s="120">
        <v>183.6</v>
      </c>
      <c r="H1294" s="120">
        <v>20.2</v>
      </c>
      <c r="I1294" s="120">
        <v>0.8</v>
      </c>
      <c r="J1294" s="120">
        <v>0.6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1.4</v>
      </c>
      <c r="Y1294" s="31">
        <v>1.6058729066299607E-3</v>
      </c>
      <c r="Z1294" s="297">
        <v>0.6</v>
      </c>
      <c r="AA1294" s="31">
        <v>6.8823124569855469E-4</v>
      </c>
      <c r="AB1294" s="297">
        <v>0</v>
      </c>
      <c r="AC1294" s="31">
        <v>0</v>
      </c>
      <c r="AD1294" s="27">
        <v>16.853725625143337</v>
      </c>
      <c r="AE1294" s="27">
        <v>21.34</v>
      </c>
      <c r="AF1294" s="27">
        <v>23.69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873</v>
      </c>
      <c r="D1295" s="245">
        <v>82.6</v>
      </c>
      <c r="E1295" s="120">
        <v>277.60000000000002</v>
      </c>
      <c r="F1295" s="120">
        <v>321.39999999999998</v>
      </c>
      <c r="G1295" s="120">
        <v>174.4</v>
      </c>
      <c r="H1295" s="120">
        <v>15</v>
      </c>
      <c r="I1295" s="120">
        <v>1.4</v>
      </c>
      <c r="J1295" s="120">
        <v>0.4</v>
      </c>
      <c r="K1295" s="120">
        <v>0.2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2</v>
      </c>
      <c r="Y1295" s="31">
        <v>2.2909507445589921E-3</v>
      </c>
      <c r="Z1295" s="297">
        <v>0.6</v>
      </c>
      <c r="AA1295" s="31">
        <v>6.8728522336769754E-4</v>
      </c>
      <c r="AB1295" s="297">
        <v>0</v>
      </c>
      <c r="AC1295" s="31">
        <v>0</v>
      </c>
      <c r="AD1295" s="27">
        <v>16.124467353951879</v>
      </c>
      <c r="AE1295" s="27">
        <v>21.04</v>
      </c>
      <c r="AF1295" s="27">
        <v>23.456999999999997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840.4</v>
      </c>
      <c r="D1296" s="245">
        <v>97</v>
      </c>
      <c r="E1296" s="120">
        <v>309</v>
      </c>
      <c r="F1296" s="120">
        <v>317</v>
      </c>
      <c r="G1296" s="120">
        <v>109</v>
      </c>
      <c r="H1296" s="120">
        <v>8</v>
      </c>
      <c r="I1296" s="120">
        <v>0.4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0.4</v>
      </c>
      <c r="Y1296" s="31">
        <v>4.759638267491671E-4</v>
      </c>
      <c r="Z1296" s="297">
        <v>0</v>
      </c>
      <c r="AA1296" s="31">
        <v>0</v>
      </c>
      <c r="AB1296" s="297">
        <v>0</v>
      </c>
      <c r="AC1296" s="31">
        <v>0</v>
      </c>
      <c r="AD1296" s="27">
        <v>15.246477867682007</v>
      </c>
      <c r="AE1296" s="27">
        <v>19.8</v>
      </c>
      <c r="AF1296" s="27">
        <v>22.17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887.40000000000009</v>
      </c>
      <c r="D1297" s="245">
        <v>69</v>
      </c>
      <c r="E1297" s="120">
        <v>279</v>
      </c>
      <c r="F1297" s="120">
        <v>371.2</v>
      </c>
      <c r="G1297" s="120">
        <v>152</v>
      </c>
      <c r="H1297" s="120">
        <v>13.6</v>
      </c>
      <c r="I1297" s="120">
        <v>1.6</v>
      </c>
      <c r="J1297" s="120">
        <v>0.8</v>
      </c>
      <c r="K1297" s="120">
        <v>0.2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2.6</v>
      </c>
      <c r="Y1297" s="31">
        <v>2.9299075952219965E-3</v>
      </c>
      <c r="Z1297" s="297">
        <v>1</v>
      </c>
      <c r="AA1297" s="31">
        <v>1.1268875366238448E-3</v>
      </c>
      <c r="AB1297" s="297">
        <v>0</v>
      </c>
      <c r="AC1297" s="31">
        <v>0</v>
      </c>
      <c r="AD1297" s="27">
        <v>16.15704079332879</v>
      </c>
      <c r="AE1297" s="27">
        <v>20.61</v>
      </c>
      <c r="AF1297" s="27">
        <v>23.12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729.19999999999993</v>
      </c>
      <c r="D1298" s="245">
        <v>20.6</v>
      </c>
      <c r="E1298" s="120">
        <v>92.4</v>
      </c>
      <c r="F1298" s="120">
        <v>248</v>
      </c>
      <c r="G1298" s="120">
        <v>299.39999999999998</v>
      </c>
      <c r="H1298" s="120">
        <v>66</v>
      </c>
      <c r="I1298" s="120">
        <v>2.8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2.8</v>
      </c>
      <c r="Y1298" s="31">
        <v>3.8398244651673069E-3</v>
      </c>
      <c r="Z1298" s="297">
        <v>0</v>
      </c>
      <c r="AA1298" s="31">
        <v>0</v>
      </c>
      <c r="AB1298" s="297">
        <v>0</v>
      </c>
      <c r="AC1298" s="31">
        <v>0</v>
      </c>
      <c r="AD1298" s="27">
        <v>19.565567745474507</v>
      </c>
      <c r="AE1298" s="27">
        <v>23.989499999999996</v>
      </c>
      <c r="AF1298" s="27">
        <v>26.336499999999997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452.00000000000006</v>
      </c>
      <c r="D1299" s="245">
        <v>4.2</v>
      </c>
      <c r="E1299" s="120">
        <v>16.8</v>
      </c>
      <c r="F1299" s="120">
        <v>75.400000000000006</v>
      </c>
      <c r="G1299" s="120">
        <v>264.8</v>
      </c>
      <c r="H1299" s="120">
        <v>79.8</v>
      </c>
      <c r="I1299" s="120">
        <v>9.8000000000000007</v>
      </c>
      <c r="J1299" s="120">
        <v>1</v>
      </c>
      <c r="K1299" s="120">
        <v>0.2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11</v>
      </c>
      <c r="Y1299" s="31">
        <v>2.4336283185840704E-2</v>
      </c>
      <c r="Z1299" s="297">
        <v>1.2</v>
      </c>
      <c r="AA1299" s="31">
        <v>2.6548672566371677E-3</v>
      </c>
      <c r="AB1299" s="297">
        <v>0</v>
      </c>
      <c r="AC1299" s="31">
        <v>0</v>
      </c>
      <c r="AD1299" s="27">
        <v>22.329252212389378</v>
      </c>
      <c r="AE1299" s="27">
        <v>25.64</v>
      </c>
      <c r="AF1299" s="27">
        <v>27.918499999999995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333.99999999999994</v>
      </c>
      <c r="D1300" s="245">
        <v>0.6</v>
      </c>
      <c r="E1300" s="120">
        <v>6.6</v>
      </c>
      <c r="F1300" s="120">
        <v>39.200000000000003</v>
      </c>
      <c r="G1300" s="120">
        <v>179.8</v>
      </c>
      <c r="H1300" s="120">
        <v>91.8</v>
      </c>
      <c r="I1300" s="120">
        <v>13.4</v>
      </c>
      <c r="J1300" s="120">
        <v>2.2000000000000002</v>
      </c>
      <c r="K1300" s="120">
        <v>0.2</v>
      </c>
      <c r="L1300" s="120">
        <v>0</v>
      </c>
      <c r="M1300" s="120">
        <v>0.2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16</v>
      </c>
      <c r="Y1300" s="31">
        <v>4.7904191616766477E-2</v>
      </c>
      <c r="Z1300" s="297">
        <v>2.6</v>
      </c>
      <c r="AA1300" s="31">
        <v>7.7844311377245528E-3</v>
      </c>
      <c r="AB1300" s="297">
        <v>0.2</v>
      </c>
      <c r="AC1300" s="31">
        <v>5.9880239520958094E-4</v>
      </c>
      <c r="AD1300" s="27">
        <v>23.596772455089791</v>
      </c>
      <c r="AE1300" s="27">
        <v>27.056999999999999</v>
      </c>
      <c r="AF1300" s="27">
        <v>29.81699999999999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260</v>
      </c>
      <c r="D1301" s="245">
        <v>0.6</v>
      </c>
      <c r="E1301" s="120">
        <v>5</v>
      </c>
      <c r="F1301" s="120">
        <v>29.4</v>
      </c>
      <c r="G1301" s="120">
        <v>117.4</v>
      </c>
      <c r="H1301" s="120">
        <v>89.8</v>
      </c>
      <c r="I1301" s="120">
        <v>13.6</v>
      </c>
      <c r="J1301" s="120">
        <v>3.6</v>
      </c>
      <c r="K1301" s="120">
        <v>0.6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17.8</v>
      </c>
      <c r="Y1301" s="31">
        <v>6.8461538461538463E-2</v>
      </c>
      <c r="Z1301" s="297">
        <v>4</v>
      </c>
      <c r="AA1301" s="31">
        <v>1.5384615384615385E-2</v>
      </c>
      <c r="AB1301" s="297">
        <v>0</v>
      </c>
      <c r="AC1301" s="31">
        <v>0</v>
      </c>
      <c r="AD1301" s="27">
        <v>24.212423076923102</v>
      </c>
      <c r="AE1301" s="27">
        <v>27.958500000000001</v>
      </c>
      <c r="AF1301" s="27">
        <v>30.898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157.4</v>
      </c>
      <c r="D1302" s="298">
        <v>0.6</v>
      </c>
      <c r="E1302" s="299">
        <v>2.2000000000000002</v>
      </c>
      <c r="F1302" s="299">
        <v>10.199999999999999</v>
      </c>
      <c r="G1302" s="299">
        <v>61.2</v>
      </c>
      <c r="H1302" s="299">
        <v>66.2</v>
      </c>
      <c r="I1302" s="299">
        <v>12.2</v>
      </c>
      <c r="J1302" s="299">
        <v>4</v>
      </c>
      <c r="K1302" s="299">
        <v>0.8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16.8</v>
      </c>
      <c r="Y1302" s="310">
        <v>0.10673443456162643</v>
      </c>
      <c r="Z1302" s="300">
        <v>4.8</v>
      </c>
      <c r="AA1302" s="310">
        <v>3.0495552731893263E-2</v>
      </c>
      <c r="AB1302" s="300">
        <v>0</v>
      </c>
      <c r="AC1302" s="310">
        <v>0</v>
      </c>
      <c r="AD1302" s="122">
        <v>25.281601016518419</v>
      </c>
      <c r="AE1302" s="122">
        <v>28.94</v>
      </c>
      <c r="AF1302" s="122">
        <v>32.549999999999997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10196.4</v>
      </c>
      <c r="D1303" s="400">
        <v>870.2</v>
      </c>
      <c r="E1303" s="400">
        <v>3020.8</v>
      </c>
      <c r="F1303" s="400">
        <v>3998.2000000000003</v>
      </c>
      <c r="G1303" s="400">
        <v>2073</v>
      </c>
      <c r="H1303" s="400">
        <v>214.4</v>
      </c>
      <c r="I1303" s="400">
        <v>15.200000000000001</v>
      </c>
      <c r="J1303" s="400">
        <v>4</v>
      </c>
      <c r="K1303" s="400">
        <v>0.60000000000000009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19.600000000000001</v>
      </c>
      <c r="Y1303" s="418">
        <v>1.9222470675924839E-3</v>
      </c>
      <c r="Z1303" s="402">
        <v>4.5999999999999996</v>
      </c>
      <c r="AA1303" s="418">
        <v>4.5113961790435841E-4</v>
      </c>
      <c r="AB1303" s="402">
        <v>0</v>
      </c>
      <c r="AC1303" s="418">
        <v>0</v>
      </c>
      <c r="AD1303" s="419">
        <v>16.394437644658918</v>
      </c>
      <c r="AE1303" s="419">
        <v>21.2</v>
      </c>
      <c r="AF1303" s="419">
        <v>23.62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12232.4</v>
      </c>
      <c r="D1304" s="405">
        <v>898.80000000000018</v>
      </c>
      <c r="E1304" s="405">
        <v>3152</v>
      </c>
      <c r="F1304" s="405">
        <v>4413.4000000000005</v>
      </c>
      <c r="G1304" s="405">
        <v>3060.6000000000004</v>
      </c>
      <c r="H1304" s="405">
        <v>637.79999999999995</v>
      </c>
      <c r="I1304" s="405">
        <v>59.4</v>
      </c>
      <c r="J1304" s="405">
        <v>8.8000000000000007</v>
      </c>
      <c r="K1304" s="405">
        <v>1.4</v>
      </c>
      <c r="L1304" s="405">
        <v>0</v>
      </c>
      <c r="M1304" s="405">
        <v>0.2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69.399999999999991</v>
      </c>
      <c r="Y1304" s="420">
        <v>5.6734573754945875E-3</v>
      </c>
      <c r="Z1304" s="407">
        <v>10.4</v>
      </c>
      <c r="AA1304" s="420">
        <v>8.5020110526143691E-4</v>
      </c>
      <c r="AB1304" s="407">
        <v>0.2</v>
      </c>
      <c r="AC1304" s="420">
        <v>1.6350021255027633E-5</v>
      </c>
      <c r="AD1304" s="421">
        <v>17.313854844511088</v>
      </c>
      <c r="AE1304" s="421">
        <v>22.58</v>
      </c>
      <c r="AF1304" s="421">
        <v>25.32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12649.8</v>
      </c>
      <c r="D1305" s="410">
        <v>900.00000000000023</v>
      </c>
      <c r="E1305" s="410">
        <v>3159.2</v>
      </c>
      <c r="F1305" s="410">
        <v>4453</v>
      </c>
      <c r="G1305" s="410">
        <v>3239.2000000000003</v>
      </c>
      <c r="H1305" s="410">
        <v>793.8</v>
      </c>
      <c r="I1305" s="410">
        <v>85.2</v>
      </c>
      <c r="J1305" s="410">
        <v>16.399999999999999</v>
      </c>
      <c r="K1305" s="410">
        <v>2.8</v>
      </c>
      <c r="L1305" s="410">
        <v>0</v>
      </c>
      <c r="M1305" s="410">
        <v>0.2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103.99999999999999</v>
      </c>
      <c r="Y1305" s="422">
        <v>8.2214738572941853E-3</v>
      </c>
      <c r="Z1305" s="412">
        <v>19.2</v>
      </c>
      <c r="AA1305" s="422">
        <v>1.517810558269696E-3</v>
      </c>
      <c r="AB1305" s="412">
        <v>0.2</v>
      </c>
      <c r="AC1305" s="422">
        <v>1.5810526648642667E-5</v>
      </c>
      <c r="AD1305" s="423">
        <v>17.457432358874065</v>
      </c>
      <c r="AE1305" s="423">
        <v>22.58</v>
      </c>
      <c r="AF1305" s="423">
        <v>25.66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13119.8</v>
      </c>
      <c r="D1306" s="415">
        <v>900.4000000000002</v>
      </c>
      <c r="E1306" s="415">
        <v>3164.8</v>
      </c>
      <c r="F1306" s="415">
        <v>4467.1999999999989</v>
      </c>
      <c r="G1306" s="415">
        <v>3372.4000000000005</v>
      </c>
      <c r="H1306" s="415">
        <v>1018.5999999999999</v>
      </c>
      <c r="I1306" s="415">
        <v>158</v>
      </c>
      <c r="J1306" s="415">
        <v>31.799999999999997</v>
      </c>
      <c r="K1306" s="415">
        <v>5.4</v>
      </c>
      <c r="L1306" s="415">
        <v>0.8</v>
      </c>
      <c r="M1306" s="415">
        <v>0.4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195.40000000000006</v>
      </c>
      <c r="Y1306" s="424">
        <v>1.4893519718288395E-2</v>
      </c>
      <c r="Z1306" s="417">
        <v>38.199999999999996</v>
      </c>
      <c r="AA1306" s="424">
        <v>2.9116297504535129E-3</v>
      </c>
      <c r="AB1306" s="417">
        <v>1.2</v>
      </c>
      <c r="AC1306" s="424">
        <v>9.1464808914770037E-5</v>
      </c>
      <c r="AD1306" s="425">
        <v>17.887318861568001</v>
      </c>
      <c r="AE1306" s="425">
        <v>23.48</v>
      </c>
      <c r="AF1306" s="425">
        <v>26.76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98.142857142857153</v>
      </c>
      <c r="D1309" s="295">
        <v>0.14285714285714285</v>
      </c>
      <c r="E1309" s="87">
        <v>1</v>
      </c>
      <c r="F1309" s="87">
        <v>5.5714285714285712</v>
      </c>
      <c r="G1309" s="87">
        <v>34.428571428571431</v>
      </c>
      <c r="H1309" s="87">
        <v>39.857142857142854</v>
      </c>
      <c r="I1309" s="87">
        <v>14.285714285714286</v>
      </c>
      <c r="J1309" s="87">
        <v>1.8571428571428572</v>
      </c>
      <c r="K1309" s="87">
        <v>0.8571428571428571</v>
      </c>
      <c r="L1309" s="87">
        <v>0.14285714285714285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17</v>
      </c>
      <c r="Y1309" s="30">
        <v>0.173216885007278</v>
      </c>
      <c r="Z1309" s="296">
        <v>2.8571428571428572</v>
      </c>
      <c r="AA1309" s="30">
        <v>2.9112081513828235E-2</v>
      </c>
      <c r="AB1309" s="296">
        <v>0.14285714285714285</v>
      </c>
      <c r="AC1309" s="30">
        <v>1.4556040756914118E-3</v>
      </c>
      <c r="AD1309" s="25">
        <v>26.093245997088761</v>
      </c>
      <c r="AE1309" s="25">
        <v>30.43</v>
      </c>
      <c r="AF1309" s="25">
        <v>33.864000000000004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71.285714285714292</v>
      </c>
      <c r="D1310" s="245">
        <v>0</v>
      </c>
      <c r="E1310" s="120">
        <v>1</v>
      </c>
      <c r="F1310" s="120">
        <v>3.4285714285714284</v>
      </c>
      <c r="G1310" s="120">
        <v>18.285714285714285</v>
      </c>
      <c r="H1310" s="120">
        <v>31.571428571428573</v>
      </c>
      <c r="I1310" s="120">
        <v>13.857142857142858</v>
      </c>
      <c r="J1310" s="120">
        <v>3</v>
      </c>
      <c r="K1310" s="120">
        <v>0</v>
      </c>
      <c r="L1310" s="120">
        <v>0</v>
      </c>
      <c r="M1310" s="120">
        <v>0.14285714285714285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16.857142857142858</v>
      </c>
      <c r="Y1310" s="31">
        <v>0.23647294589178355</v>
      </c>
      <c r="Z1310" s="297">
        <v>3.1428571428571428</v>
      </c>
      <c r="AA1310" s="31">
        <v>4.4088176352705406E-2</v>
      </c>
      <c r="AB1310" s="297">
        <v>0.14285714285714285</v>
      </c>
      <c r="AC1310" s="31">
        <v>2.004008016032064E-3</v>
      </c>
      <c r="AD1310" s="27">
        <v>27.013486973947895</v>
      </c>
      <c r="AE1310" s="27">
        <v>31.42</v>
      </c>
      <c r="AF1310" s="27">
        <v>34.78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57.714285714285715</v>
      </c>
      <c r="D1311" s="245">
        <v>0</v>
      </c>
      <c r="E1311" s="120">
        <v>0.2857142857142857</v>
      </c>
      <c r="F1311" s="120">
        <v>2.5714285714285716</v>
      </c>
      <c r="G1311" s="120">
        <v>13.857142857142858</v>
      </c>
      <c r="H1311" s="120">
        <v>23.857142857142858</v>
      </c>
      <c r="I1311" s="120">
        <v>12.714285714285714</v>
      </c>
      <c r="J1311" s="120">
        <v>3.8571428571428572</v>
      </c>
      <c r="K1311" s="120">
        <v>0.42857142857142855</v>
      </c>
      <c r="L1311" s="120">
        <v>0.14285714285714285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17.142857142857142</v>
      </c>
      <c r="Y1311" s="31">
        <v>0.29702970297029702</v>
      </c>
      <c r="Z1311" s="297">
        <v>4.4285714285714288</v>
      </c>
      <c r="AA1311" s="31">
        <v>7.6732673267326731E-2</v>
      </c>
      <c r="AB1311" s="297">
        <v>0.14285714285714285</v>
      </c>
      <c r="AC1311" s="31">
        <v>2.4752475247524753E-3</v>
      </c>
      <c r="AD1311" s="27">
        <v>27.763316831683181</v>
      </c>
      <c r="AE1311" s="27">
        <v>33.227500000000006</v>
      </c>
      <c r="AF1311" s="27">
        <v>37.03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55.142857142857139</v>
      </c>
      <c r="D1312" s="245">
        <v>0</v>
      </c>
      <c r="E1312" s="120">
        <v>0.42857142857142855</v>
      </c>
      <c r="F1312" s="120">
        <v>2.4285714285714284</v>
      </c>
      <c r="G1312" s="120">
        <v>9.8571428571428577</v>
      </c>
      <c r="H1312" s="120">
        <v>24.142857142857142</v>
      </c>
      <c r="I1312" s="120">
        <v>13.142857142857142</v>
      </c>
      <c r="J1312" s="120">
        <v>3.5714285714285716</v>
      </c>
      <c r="K1312" s="120">
        <v>1.5714285714285714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18.285714285714285</v>
      </c>
      <c r="Y1312" s="31">
        <v>0.33160621761658032</v>
      </c>
      <c r="Z1312" s="297">
        <v>5.1428571428571432</v>
      </c>
      <c r="AA1312" s="31">
        <v>9.3264248704663225E-2</v>
      </c>
      <c r="AB1312" s="297">
        <v>0</v>
      </c>
      <c r="AC1312" s="31">
        <v>0</v>
      </c>
      <c r="AD1312" s="27">
        <v>28.282590673575129</v>
      </c>
      <c r="AE1312" s="27">
        <v>33.3675</v>
      </c>
      <c r="AF1312" s="27">
        <v>37.811999999999998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70</v>
      </c>
      <c r="D1313" s="245">
        <v>0</v>
      </c>
      <c r="E1313" s="120">
        <v>0.7142857142857143</v>
      </c>
      <c r="F1313" s="120">
        <v>2.1428571428571428</v>
      </c>
      <c r="G1313" s="120">
        <v>18.714285714285715</v>
      </c>
      <c r="H1313" s="120">
        <v>32</v>
      </c>
      <c r="I1313" s="120">
        <v>12.571428571428571</v>
      </c>
      <c r="J1313" s="120">
        <v>3.1428571428571428</v>
      </c>
      <c r="K1313" s="120">
        <v>0.42857142857142855</v>
      </c>
      <c r="L1313" s="120">
        <v>0.2857142857142857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16.428571428571427</v>
      </c>
      <c r="Y1313" s="31">
        <v>0.23469387755102039</v>
      </c>
      <c r="Z1313" s="297">
        <v>3.8571428571428572</v>
      </c>
      <c r="AA1313" s="31">
        <v>5.5102040816326532E-2</v>
      </c>
      <c r="AB1313" s="297">
        <v>0.2857142857142857</v>
      </c>
      <c r="AC1313" s="31">
        <v>4.081632653061224E-3</v>
      </c>
      <c r="AD1313" s="27">
        <v>27.215102040816316</v>
      </c>
      <c r="AE1313" s="27">
        <v>31.908999999999995</v>
      </c>
      <c r="AF1313" s="27">
        <v>35.233499999999999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155.14285714285714</v>
      </c>
      <c r="D1314" s="245">
        <v>0.2857142857142857</v>
      </c>
      <c r="E1314" s="120">
        <v>2.2857142857142856</v>
      </c>
      <c r="F1314" s="120">
        <v>2.1428571428571428</v>
      </c>
      <c r="G1314" s="120">
        <v>45.285714285714285</v>
      </c>
      <c r="H1314" s="120">
        <v>82</v>
      </c>
      <c r="I1314" s="120">
        <v>17.142857142857142</v>
      </c>
      <c r="J1314" s="120">
        <v>4.4285714285714288</v>
      </c>
      <c r="K1314" s="120">
        <v>0.8571428571428571</v>
      </c>
      <c r="L1314" s="120">
        <v>0.7142857142857143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23.142857142857142</v>
      </c>
      <c r="Y1314" s="31">
        <v>0.14917127071823205</v>
      </c>
      <c r="Z1314" s="297">
        <v>6</v>
      </c>
      <c r="AA1314" s="31">
        <v>3.8674033149171269E-2</v>
      </c>
      <c r="AB1314" s="297">
        <v>0.7142857142857143</v>
      </c>
      <c r="AC1314" s="31">
        <v>4.6040515653775326E-3</v>
      </c>
      <c r="AD1314" s="27">
        <v>26.712872928176829</v>
      </c>
      <c r="AE1314" s="27">
        <v>29.95</v>
      </c>
      <c r="AF1314" s="27">
        <v>33.756499999999996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418.71428571428572</v>
      </c>
      <c r="D1315" s="245">
        <v>2.2857142857142856</v>
      </c>
      <c r="E1315" s="120">
        <v>11.142857142857142</v>
      </c>
      <c r="F1315" s="120">
        <v>38.428571428571431</v>
      </c>
      <c r="G1315" s="120">
        <v>189.85714285714286</v>
      </c>
      <c r="H1315" s="120">
        <v>155.71428571428572</v>
      </c>
      <c r="I1315" s="120">
        <v>18.857142857142858</v>
      </c>
      <c r="J1315" s="120">
        <v>2</v>
      </c>
      <c r="K1315" s="120">
        <v>0.42857142857142855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21</v>
      </c>
      <c r="Y1315" s="31">
        <v>5.015353121801433E-2</v>
      </c>
      <c r="Z1315" s="297">
        <v>2.4285714285714284</v>
      </c>
      <c r="AA1315" s="31">
        <v>5.8000682360968949E-3</v>
      </c>
      <c r="AB1315" s="297">
        <v>0</v>
      </c>
      <c r="AC1315" s="31">
        <v>0</v>
      </c>
      <c r="AD1315" s="27">
        <v>24.078618219037892</v>
      </c>
      <c r="AE1315" s="27">
        <v>27.811999999999998</v>
      </c>
      <c r="AF1315" s="27">
        <v>30.022000000000002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750.57142857142856</v>
      </c>
      <c r="D1316" s="245">
        <v>43.571428571428569</v>
      </c>
      <c r="E1316" s="120">
        <v>163.57142857142858</v>
      </c>
      <c r="F1316" s="120">
        <v>251</v>
      </c>
      <c r="G1316" s="120">
        <v>221.85714285714286</v>
      </c>
      <c r="H1316" s="120">
        <v>63.285714285714285</v>
      </c>
      <c r="I1316" s="120">
        <v>5.7142857142857144</v>
      </c>
      <c r="J1316" s="120">
        <v>1.2857142857142858</v>
      </c>
      <c r="K1316" s="120">
        <v>0.14285714285714285</v>
      </c>
      <c r="L1316" s="120">
        <v>0.14285714285714285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7.2857142857142856</v>
      </c>
      <c r="Y1316" s="31">
        <v>9.706889988580129E-3</v>
      </c>
      <c r="Z1316" s="297">
        <v>1.5714285714285714</v>
      </c>
      <c r="AA1316" s="31">
        <v>2.0936429387133611E-3</v>
      </c>
      <c r="AB1316" s="297">
        <v>0.14285714285714285</v>
      </c>
      <c r="AC1316" s="31">
        <v>1.9033117624666919E-4</v>
      </c>
      <c r="AD1316" s="27">
        <v>18.295274076893829</v>
      </c>
      <c r="AE1316" s="27">
        <v>23.72</v>
      </c>
      <c r="AF1316" s="27">
        <v>26.49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692</v>
      </c>
      <c r="D1317" s="245">
        <v>118.57142857142857</v>
      </c>
      <c r="E1317" s="120">
        <v>259.14285714285717</v>
      </c>
      <c r="F1317" s="120">
        <v>169.71428571428572</v>
      </c>
      <c r="G1317" s="120">
        <v>98.142857142857139</v>
      </c>
      <c r="H1317" s="120">
        <v>42.571428571428569</v>
      </c>
      <c r="I1317" s="120">
        <v>3</v>
      </c>
      <c r="J1317" s="120">
        <v>0.8571428571428571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3.8571428571428572</v>
      </c>
      <c r="Y1317" s="31">
        <v>5.5739058629232039E-3</v>
      </c>
      <c r="Z1317" s="297">
        <v>0.8571428571428571</v>
      </c>
      <c r="AA1317" s="31">
        <v>1.2386457473162675E-3</v>
      </c>
      <c r="AB1317" s="297">
        <v>0</v>
      </c>
      <c r="AC1317" s="31">
        <v>0</v>
      </c>
      <c r="AD1317" s="27">
        <v>15.308100743187461</v>
      </c>
      <c r="AE1317" s="27">
        <v>21.922499999999999</v>
      </c>
      <c r="AF1317" s="27">
        <v>25.695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852.42857142857156</v>
      </c>
      <c r="D1318" s="245">
        <v>65</v>
      </c>
      <c r="E1318" s="120">
        <v>242.71428571428572</v>
      </c>
      <c r="F1318" s="120">
        <v>304</v>
      </c>
      <c r="G1318" s="120">
        <v>202.28571428571428</v>
      </c>
      <c r="H1318" s="120">
        <v>35.857142857142854</v>
      </c>
      <c r="I1318" s="120">
        <v>2.2857142857142856</v>
      </c>
      <c r="J1318" s="120">
        <v>0.2857142857142857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2.4285714285714284</v>
      </c>
      <c r="Y1318" s="31">
        <v>2.8490028490028483E-3</v>
      </c>
      <c r="Z1318" s="297">
        <v>0.2857142857142857</v>
      </c>
      <c r="AA1318" s="31">
        <v>3.3517680576504097E-4</v>
      </c>
      <c r="AB1318" s="297">
        <v>0</v>
      </c>
      <c r="AC1318" s="31">
        <v>0</v>
      </c>
      <c r="AD1318" s="27">
        <v>16.981746271158016</v>
      </c>
      <c r="AE1318" s="27">
        <v>22.13</v>
      </c>
      <c r="AF1318" s="27">
        <v>24.715999999999994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870.42857142857133</v>
      </c>
      <c r="D1319" s="245">
        <v>35.857142857142854</v>
      </c>
      <c r="E1319" s="120">
        <v>192.71428571428572</v>
      </c>
      <c r="F1319" s="120">
        <v>371.57142857142856</v>
      </c>
      <c r="G1319" s="120">
        <v>243.14285714285714</v>
      </c>
      <c r="H1319" s="120">
        <v>25.571428571428573</v>
      </c>
      <c r="I1319" s="120">
        <v>1.4285714285714286</v>
      </c>
      <c r="J1319" s="120">
        <v>0.14285714285714285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1.5714285714285714</v>
      </c>
      <c r="Y1319" s="31">
        <v>1.8053504021007716E-3</v>
      </c>
      <c r="Z1319" s="297">
        <v>0.14285714285714285</v>
      </c>
      <c r="AA1319" s="31">
        <v>1.6412276382734287E-4</v>
      </c>
      <c r="AB1319" s="297">
        <v>0</v>
      </c>
      <c r="AC1319" s="31">
        <v>0</v>
      </c>
      <c r="AD1319" s="27">
        <v>17.646656819300805</v>
      </c>
      <c r="AE1319" s="27">
        <v>22.17</v>
      </c>
      <c r="AF1319" s="27">
        <v>24.25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863.71428571428567</v>
      </c>
      <c r="D1320" s="245">
        <v>57.285714285714285</v>
      </c>
      <c r="E1320" s="120">
        <v>222.42857142857142</v>
      </c>
      <c r="F1320" s="120">
        <v>351.71428571428572</v>
      </c>
      <c r="G1320" s="120">
        <v>211</v>
      </c>
      <c r="H1320" s="120">
        <v>20</v>
      </c>
      <c r="I1320" s="120">
        <v>1.1428571428571428</v>
      </c>
      <c r="J1320" s="120">
        <v>0</v>
      </c>
      <c r="K1320" s="120">
        <v>0.14285714285714285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1.2857142857142858</v>
      </c>
      <c r="Y1320" s="31">
        <v>1.488587495865035E-3</v>
      </c>
      <c r="Z1320" s="297">
        <v>0.14285714285714285</v>
      </c>
      <c r="AA1320" s="31">
        <v>1.6539861065167054E-4</v>
      </c>
      <c r="AB1320" s="297">
        <v>0</v>
      </c>
      <c r="AC1320" s="31">
        <v>0</v>
      </c>
      <c r="AD1320" s="27">
        <v>17.017914323519676</v>
      </c>
      <c r="AE1320" s="27">
        <v>21.66</v>
      </c>
      <c r="AF1320" s="27">
        <v>23.876499999999997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854.57142857142856</v>
      </c>
      <c r="D1321" s="245">
        <v>59</v>
      </c>
      <c r="E1321" s="120">
        <v>227.14285714285714</v>
      </c>
      <c r="F1321" s="120">
        <v>350.42857142857144</v>
      </c>
      <c r="G1321" s="120">
        <v>191.71428571428572</v>
      </c>
      <c r="H1321" s="120">
        <v>25.285714285714285</v>
      </c>
      <c r="I1321" s="120">
        <v>1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1</v>
      </c>
      <c r="Y1321" s="31">
        <v>1.170177198261451E-3</v>
      </c>
      <c r="Z1321" s="297">
        <v>0</v>
      </c>
      <c r="AA1321" s="31">
        <v>0</v>
      </c>
      <c r="AB1321" s="297">
        <v>0</v>
      </c>
      <c r="AC1321" s="31">
        <v>0</v>
      </c>
      <c r="AD1321" s="27">
        <v>16.916056502841901</v>
      </c>
      <c r="AE1321" s="27">
        <v>21.59</v>
      </c>
      <c r="AF1321" s="27">
        <v>24.158499999999993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858.85714285714278</v>
      </c>
      <c r="D1322" s="245">
        <v>41.285714285714285</v>
      </c>
      <c r="E1322" s="120">
        <v>202.71428571428572</v>
      </c>
      <c r="F1322" s="120">
        <v>374.14285714285717</v>
      </c>
      <c r="G1322" s="120">
        <v>217.28571428571428</v>
      </c>
      <c r="H1322" s="120">
        <v>22</v>
      </c>
      <c r="I1322" s="120">
        <v>1.1428571428571428</v>
      </c>
      <c r="J1322" s="120">
        <v>0.2857142857142857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1.4285714285714286</v>
      </c>
      <c r="Y1322" s="31">
        <v>1.6633399866932803E-3</v>
      </c>
      <c r="Z1322" s="297">
        <v>0.2857142857142857</v>
      </c>
      <c r="AA1322" s="31">
        <v>3.3266799733865603E-4</v>
      </c>
      <c r="AB1322" s="297">
        <v>0</v>
      </c>
      <c r="AC1322" s="31">
        <v>0</v>
      </c>
      <c r="AD1322" s="27">
        <v>17.330871590153006</v>
      </c>
      <c r="AE1322" s="27">
        <v>21.7</v>
      </c>
      <c r="AF1322" s="27">
        <v>23.98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819.42857142857144</v>
      </c>
      <c r="D1323" s="245">
        <v>37</v>
      </c>
      <c r="E1323" s="120">
        <v>152.14285714285714</v>
      </c>
      <c r="F1323" s="120">
        <v>318.14285714285717</v>
      </c>
      <c r="G1323" s="120">
        <v>268.71428571428572</v>
      </c>
      <c r="H1323" s="120">
        <v>40.285714285714285</v>
      </c>
      <c r="I1323" s="120">
        <v>2.5714285714285716</v>
      </c>
      <c r="J1323" s="120">
        <v>0.5714285714285714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3.1428571428571428</v>
      </c>
      <c r="Y1323" s="31">
        <v>3.8354253835425384E-3</v>
      </c>
      <c r="Z1323" s="297">
        <v>0.5714285714285714</v>
      </c>
      <c r="AA1323" s="31">
        <v>6.9735006973500695E-4</v>
      </c>
      <c r="AB1323" s="297">
        <v>0</v>
      </c>
      <c r="AC1323" s="31">
        <v>0</v>
      </c>
      <c r="AD1323" s="27">
        <v>18.289293933054363</v>
      </c>
      <c r="AE1323" s="27">
        <v>22.93</v>
      </c>
      <c r="AF1323" s="27">
        <v>25.08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859.42857142857144</v>
      </c>
      <c r="D1324" s="245">
        <v>50.142857142857146</v>
      </c>
      <c r="E1324" s="120">
        <v>203.14285714285714</v>
      </c>
      <c r="F1324" s="120">
        <v>351.57142857142856</v>
      </c>
      <c r="G1324" s="120">
        <v>223.57142857142858</v>
      </c>
      <c r="H1324" s="120">
        <v>29.142857142857142</v>
      </c>
      <c r="I1324" s="120">
        <v>1.4285714285714286</v>
      </c>
      <c r="J1324" s="120">
        <v>0.42857142857142855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1.8571428571428572</v>
      </c>
      <c r="Y1324" s="31">
        <v>2.160904255319149E-3</v>
      </c>
      <c r="Z1324" s="297">
        <v>0.42857142857142855</v>
      </c>
      <c r="AA1324" s="31">
        <v>4.9867021276595741E-4</v>
      </c>
      <c r="AB1324" s="297">
        <v>0</v>
      </c>
      <c r="AC1324" s="31">
        <v>0</v>
      </c>
      <c r="AD1324" s="27">
        <v>17.377435172872431</v>
      </c>
      <c r="AE1324" s="27">
        <v>22.07</v>
      </c>
      <c r="AF1324" s="27">
        <v>24.39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853.42857142857144</v>
      </c>
      <c r="D1325" s="245">
        <v>65.857142857142861</v>
      </c>
      <c r="E1325" s="120">
        <v>234.57142857142858</v>
      </c>
      <c r="F1325" s="120">
        <v>295.42857142857144</v>
      </c>
      <c r="G1325" s="120">
        <v>221.57142857142858</v>
      </c>
      <c r="H1325" s="120">
        <v>33.285714285714285</v>
      </c>
      <c r="I1325" s="120">
        <v>2.1428571428571428</v>
      </c>
      <c r="J1325" s="120">
        <v>0.42857142857142855</v>
      </c>
      <c r="K1325" s="120">
        <v>0.14285714285714285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2.7142857142857144</v>
      </c>
      <c r="Y1325" s="31">
        <v>3.1804486106461333E-3</v>
      </c>
      <c r="Z1325" s="297">
        <v>0.5714285714285714</v>
      </c>
      <c r="AA1325" s="31">
        <v>6.6956812855708061E-4</v>
      </c>
      <c r="AB1325" s="297">
        <v>0</v>
      </c>
      <c r="AC1325" s="31">
        <v>0</v>
      </c>
      <c r="AD1325" s="27">
        <v>17.045915634415728</v>
      </c>
      <c r="AE1325" s="27">
        <v>22.25</v>
      </c>
      <c r="AF1325" s="27">
        <v>24.62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824.28571428571445</v>
      </c>
      <c r="D1326" s="245">
        <v>76.714285714285708</v>
      </c>
      <c r="E1326" s="120">
        <v>256</v>
      </c>
      <c r="F1326" s="120">
        <v>306.14285714285717</v>
      </c>
      <c r="G1326" s="120">
        <v>156.85714285714286</v>
      </c>
      <c r="H1326" s="120">
        <v>27.428571428571427</v>
      </c>
      <c r="I1326" s="120">
        <v>0.8571428571428571</v>
      </c>
      <c r="J1326" s="120">
        <v>0.2857142857142857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1.1428571428571428</v>
      </c>
      <c r="Y1326" s="31">
        <v>1.3864818024263428E-3</v>
      </c>
      <c r="Z1326" s="297">
        <v>0.2857142857142857</v>
      </c>
      <c r="AA1326" s="31">
        <v>3.4662045060658569E-4</v>
      </c>
      <c r="AB1326" s="297">
        <v>0</v>
      </c>
      <c r="AC1326" s="31">
        <v>0</v>
      </c>
      <c r="AD1326" s="27">
        <v>16.314845753899423</v>
      </c>
      <c r="AE1326" s="27">
        <v>21.323499999999996</v>
      </c>
      <c r="AF1326" s="27">
        <v>24.208999999999996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835.85714285714289</v>
      </c>
      <c r="D1327" s="245">
        <v>53.285714285714285</v>
      </c>
      <c r="E1327" s="120">
        <v>215.71428571428572</v>
      </c>
      <c r="F1327" s="120">
        <v>326.42857142857144</v>
      </c>
      <c r="G1327" s="120">
        <v>203.28571428571428</v>
      </c>
      <c r="H1327" s="120">
        <v>33.428571428571431</v>
      </c>
      <c r="I1327" s="120">
        <v>2.8571428571428572</v>
      </c>
      <c r="J1327" s="120">
        <v>0.7142857142857143</v>
      </c>
      <c r="K1327" s="120">
        <v>0.14285714285714285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3.7142857142857144</v>
      </c>
      <c r="Y1327" s="31">
        <v>4.4436848401982563E-3</v>
      </c>
      <c r="Z1327" s="297">
        <v>0.8571428571428571</v>
      </c>
      <c r="AA1327" s="31">
        <v>1.0254657323534437E-3</v>
      </c>
      <c r="AB1327" s="297">
        <v>0</v>
      </c>
      <c r="AC1327" s="31">
        <v>0</v>
      </c>
      <c r="AD1327" s="27">
        <v>17.216291232267967</v>
      </c>
      <c r="AE1327" s="27">
        <v>22.181999999999999</v>
      </c>
      <c r="AF1327" s="27">
        <v>24.667999999999992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691.28571428571445</v>
      </c>
      <c r="D1328" s="245">
        <v>16.285714285714285</v>
      </c>
      <c r="E1328" s="120">
        <v>78.571428571428569</v>
      </c>
      <c r="F1328" s="120">
        <v>223.57142857142858</v>
      </c>
      <c r="G1328" s="120">
        <v>304.28571428571428</v>
      </c>
      <c r="H1328" s="120">
        <v>64.285714285714292</v>
      </c>
      <c r="I1328" s="120">
        <v>4</v>
      </c>
      <c r="J1328" s="120">
        <v>0.2857142857142857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4.2857142857142856</v>
      </c>
      <c r="Y1328" s="31">
        <v>6.1996280223186595E-3</v>
      </c>
      <c r="Z1328" s="297">
        <v>0.2857142857142857</v>
      </c>
      <c r="AA1328" s="31">
        <v>4.1330853482124391E-4</v>
      </c>
      <c r="AB1328" s="297">
        <v>0</v>
      </c>
      <c r="AC1328" s="31">
        <v>0</v>
      </c>
      <c r="AD1328" s="27">
        <v>19.90007439553629</v>
      </c>
      <c r="AE1328" s="27">
        <v>24.18</v>
      </c>
      <c r="AF1328" s="27">
        <v>26.42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437.42857142857144</v>
      </c>
      <c r="D1329" s="245">
        <v>3.4285714285714284</v>
      </c>
      <c r="E1329" s="120">
        <v>16.142857142857142</v>
      </c>
      <c r="F1329" s="120">
        <v>69.285714285714292</v>
      </c>
      <c r="G1329" s="120">
        <v>247.42857142857142</v>
      </c>
      <c r="H1329" s="120">
        <v>89</v>
      </c>
      <c r="I1329" s="120">
        <v>10.142857142857142</v>
      </c>
      <c r="J1329" s="120">
        <v>1.7142857142857142</v>
      </c>
      <c r="K1329" s="120">
        <v>0.2857142857142857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12.142857142857142</v>
      </c>
      <c r="Y1329" s="31">
        <v>2.7759634225996078E-2</v>
      </c>
      <c r="Z1329" s="297">
        <v>2</v>
      </c>
      <c r="AA1329" s="31">
        <v>4.5721750489875895E-3</v>
      </c>
      <c r="AB1329" s="297">
        <v>0</v>
      </c>
      <c r="AC1329" s="31">
        <v>0</v>
      </c>
      <c r="AD1329" s="27">
        <v>22.538148269105136</v>
      </c>
      <c r="AE1329" s="27">
        <v>25.915499999999998</v>
      </c>
      <c r="AF1329" s="27">
        <v>28.236999999999998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333.14285714285722</v>
      </c>
      <c r="D1330" s="245">
        <v>1</v>
      </c>
      <c r="E1330" s="120">
        <v>5.5714285714285712</v>
      </c>
      <c r="F1330" s="120">
        <v>37.857142857142854</v>
      </c>
      <c r="G1330" s="120">
        <v>177.42857142857142</v>
      </c>
      <c r="H1330" s="120">
        <v>94.714285714285708</v>
      </c>
      <c r="I1330" s="120">
        <v>13.428571428571429</v>
      </c>
      <c r="J1330" s="120">
        <v>2.4285714285714284</v>
      </c>
      <c r="K1330" s="120">
        <v>0.42857142857142855</v>
      </c>
      <c r="L1330" s="120">
        <v>0.14285714285714285</v>
      </c>
      <c r="M1330" s="120">
        <v>0.14285714285714285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16.571428571428573</v>
      </c>
      <c r="Y1330" s="31">
        <v>4.9742710120068603E-2</v>
      </c>
      <c r="Z1330" s="297">
        <v>3.1428571428571428</v>
      </c>
      <c r="AA1330" s="31">
        <v>9.4339622641509413E-3</v>
      </c>
      <c r="AB1330" s="297">
        <v>0.2857142857142857</v>
      </c>
      <c r="AC1330" s="31">
        <v>8.5763293310463099E-4</v>
      </c>
      <c r="AD1330" s="27">
        <v>23.707011149228116</v>
      </c>
      <c r="AE1330" s="27">
        <v>27.220499999999998</v>
      </c>
      <c r="AF1330" s="27">
        <v>29.983999999999995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256.85714285714283</v>
      </c>
      <c r="D1331" s="245">
        <v>0.7142857142857143</v>
      </c>
      <c r="E1331" s="120">
        <v>4.7142857142857144</v>
      </c>
      <c r="F1331" s="120">
        <v>29</v>
      </c>
      <c r="G1331" s="120">
        <v>111.57142857142857</v>
      </c>
      <c r="H1331" s="120">
        <v>90.857142857142861</v>
      </c>
      <c r="I1331" s="120">
        <v>15.857142857142858</v>
      </c>
      <c r="J1331" s="120">
        <v>3.2857142857142856</v>
      </c>
      <c r="K1331" s="120">
        <v>0.8571428571428571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20</v>
      </c>
      <c r="Y1331" s="31">
        <v>7.7864293659621803E-2</v>
      </c>
      <c r="Z1331" s="297">
        <v>4</v>
      </c>
      <c r="AA1331" s="31">
        <v>1.5572858731924362E-2</v>
      </c>
      <c r="AB1331" s="297">
        <v>0</v>
      </c>
      <c r="AC1331" s="31">
        <v>0</v>
      </c>
      <c r="AD1331" s="27">
        <v>24.323804226918767</v>
      </c>
      <c r="AE1331" s="27">
        <v>28.092999999999996</v>
      </c>
      <c r="AF1331" s="27">
        <v>31.360999999999997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164.42857142857142</v>
      </c>
      <c r="D1332" s="298">
        <v>0.42857142857142855</v>
      </c>
      <c r="E1332" s="299">
        <v>2.2857142857142856</v>
      </c>
      <c r="F1332" s="299">
        <v>10.285714285714286</v>
      </c>
      <c r="G1332" s="299">
        <v>63.857142857142854</v>
      </c>
      <c r="H1332" s="299">
        <v>68.142857142857139</v>
      </c>
      <c r="I1332" s="299">
        <v>14.428571428571429</v>
      </c>
      <c r="J1332" s="299">
        <v>4.1428571428571432</v>
      </c>
      <c r="K1332" s="299">
        <v>0.8571428571428571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19.285714285714285</v>
      </c>
      <c r="Y1332" s="310">
        <v>0.11728931364031277</v>
      </c>
      <c r="Z1332" s="300">
        <v>5</v>
      </c>
      <c r="AA1332" s="310">
        <v>3.0408340573414426E-2</v>
      </c>
      <c r="AB1332" s="300">
        <v>0</v>
      </c>
      <c r="AC1332" s="310">
        <v>0</v>
      </c>
      <c r="AD1332" s="122">
        <v>25.443014769765416</v>
      </c>
      <c r="AE1332" s="122">
        <v>29.12</v>
      </c>
      <c r="AF1332" s="122">
        <v>33.183999999999997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9935</v>
      </c>
      <c r="D1333" s="400">
        <v>703.57142857142856</v>
      </c>
      <c r="E1333" s="400">
        <v>2572</v>
      </c>
      <c r="F1333" s="400">
        <v>3770.2857142857151</v>
      </c>
      <c r="G1333" s="400">
        <v>2459.4285714285711</v>
      </c>
      <c r="H1333" s="400">
        <v>398.14285714285722</v>
      </c>
      <c r="I1333" s="400">
        <v>25.571428571428569</v>
      </c>
      <c r="J1333" s="400">
        <v>5.2857142857142847</v>
      </c>
      <c r="K1333" s="400">
        <v>0.5714285714285714</v>
      </c>
      <c r="L1333" s="400">
        <v>0.14285714285714285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31.428571428571427</v>
      </c>
      <c r="Y1333" s="418">
        <v>3.163419368754044E-3</v>
      </c>
      <c r="Z1333" s="402">
        <v>5.9999999999999991</v>
      </c>
      <c r="AA1333" s="418">
        <v>6.0392551585304469E-4</v>
      </c>
      <c r="AB1333" s="402">
        <v>0.14285714285714285</v>
      </c>
      <c r="AC1333" s="418">
        <v>1.4379178948882018E-5</v>
      </c>
      <c r="AD1333" s="419">
        <v>17.162324394277075</v>
      </c>
      <c r="AE1333" s="419">
        <v>22.15</v>
      </c>
      <c r="AF1333" s="419">
        <v>24.69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11815.571428571426</v>
      </c>
      <c r="D1334" s="405">
        <v>726.57142857142867</v>
      </c>
      <c r="E1334" s="405">
        <v>2683.4285714285716</v>
      </c>
      <c r="F1334" s="405">
        <v>4139.4285714285725</v>
      </c>
      <c r="G1334" s="405">
        <v>3378.4285714285711</v>
      </c>
      <c r="H1334" s="405">
        <v>801.85714285714278</v>
      </c>
      <c r="I1334" s="405">
        <v>72</v>
      </c>
      <c r="J1334" s="405">
        <v>11.714285714285714</v>
      </c>
      <c r="K1334" s="405">
        <v>1.7142857142857142</v>
      </c>
      <c r="L1334" s="405">
        <v>0.2857142857142857</v>
      </c>
      <c r="M1334" s="405">
        <v>0.14285714285714285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85.428571428571431</v>
      </c>
      <c r="Y1334" s="420">
        <v>7.230168421816249E-3</v>
      </c>
      <c r="Z1334" s="407">
        <v>13.857142857142858</v>
      </c>
      <c r="AA1334" s="420">
        <v>1.1727865165822343E-3</v>
      </c>
      <c r="AB1334" s="407">
        <v>0.42857142857142855</v>
      </c>
      <c r="AC1334" s="420">
        <v>3.6271747935533019E-5</v>
      </c>
      <c r="AD1334" s="421">
        <v>17.951145582705795</v>
      </c>
      <c r="AE1334" s="421">
        <v>23.2</v>
      </c>
      <c r="AF1334" s="421">
        <v>25.9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12236.857142857139</v>
      </c>
      <c r="D1335" s="410">
        <v>727.71428571428578</v>
      </c>
      <c r="E1335" s="410">
        <v>2690.4285714285716</v>
      </c>
      <c r="F1335" s="410">
        <v>4178.7142857142871</v>
      </c>
      <c r="G1335" s="410">
        <v>3553.8571428571422</v>
      </c>
      <c r="H1335" s="410">
        <v>960.85714285714278</v>
      </c>
      <c r="I1335" s="410">
        <v>102.28571428571429</v>
      </c>
      <c r="J1335" s="410">
        <v>19.142857142857142</v>
      </c>
      <c r="K1335" s="410">
        <v>3.4285714285714284</v>
      </c>
      <c r="L1335" s="410">
        <v>0.2857142857142857</v>
      </c>
      <c r="M1335" s="410">
        <v>0.14285714285714285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124.71428571428572</v>
      </c>
      <c r="Y1335" s="422">
        <v>1.0191692544771069E-2</v>
      </c>
      <c r="Z1335" s="412">
        <v>22.857142857142858</v>
      </c>
      <c r="AA1335" s="422">
        <v>1.8678932499007687E-3</v>
      </c>
      <c r="AB1335" s="412">
        <v>0.42857142857142855</v>
      </c>
      <c r="AC1335" s="422">
        <v>3.5022998435639414E-5</v>
      </c>
      <c r="AD1335" s="423">
        <v>18.086732460033051</v>
      </c>
      <c r="AE1335" s="423">
        <v>23.2</v>
      </c>
      <c r="AF1335" s="423">
        <v>26.17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12744.28571428571</v>
      </c>
      <c r="D1336" s="415">
        <v>728.14285714285722</v>
      </c>
      <c r="E1336" s="415">
        <v>2696.1428571428569</v>
      </c>
      <c r="F1336" s="415">
        <v>4197.0000000000018</v>
      </c>
      <c r="G1336" s="415">
        <v>3694.2857142857138</v>
      </c>
      <c r="H1336" s="415">
        <v>1194.2857142857144</v>
      </c>
      <c r="I1336" s="415">
        <v>185.99999999999997</v>
      </c>
      <c r="J1336" s="415">
        <v>39</v>
      </c>
      <c r="K1336" s="415">
        <v>7.5714285714285721</v>
      </c>
      <c r="L1336" s="415">
        <v>1.5714285714285712</v>
      </c>
      <c r="M1336" s="415">
        <v>0.2857142857142857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233.57142857142853</v>
      </c>
      <c r="Y1336" s="424">
        <v>1.8327541755408589E-2</v>
      </c>
      <c r="Z1336" s="417">
        <v>48.285714285714285</v>
      </c>
      <c r="AA1336" s="424">
        <v>3.7888129133505223E-3</v>
      </c>
      <c r="AB1336" s="417">
        <v>1.8571428571428568</v>
      </c>
      <c r="AC1336" s="424">
        <v>1.4572357359040469E-4</v>
      </c>
      <c r="AD1336" s="425">
        <v>18.53632148862264</v>
      </c>
      <c r="AE1336" s="425">
        <v>24.1</v>
      </c>
      <c r="AF1336" s="425">
        <v>27.23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6159A-2A43-46E9-9411-DA0D317D52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599D81-F993-4FF6-B44E-0135548022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E4BC4-3315-43BA-B16E-336032DD9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2019-11-19T10:41:08Z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