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B996379E-0B4E-4D67-B802-1CE86FBE6BB5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E11" i="52" l="1"/>
  <c r="E11" i="54"/>
  <c r="H11" i="54" l="1"/>
  <c r="I11" i="54"/>
  <c r="I11" i="52"/>
  <c r="D11" i="52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D82" i="54"/>
  <c r="AD82" i="54" s="1"/>
  <c r="F50" i="54"/>
  <c r="AF50" i="54" s="1"/>
  <c r="I57" i="54"/>
  <c r="AI57" i="54" s="1"/>
  <c r="I106" i="54"/>
  <c r="AI106" i="54" s="1"/>
  <c r="F75" i="54"/>
  <c r="AF75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O36" i="53"/>
  <c r="P22" i="53"/>
  <c r="E49" i="54"/>
  <c r="AE49" i="54" s="1"/>
  <c r="E77" i="54"/>
  <c r="AE77" i="54" s="1"/>
  <c r="H90" i="54"/>
  <c r="AH90" i="54" s="1"/>
  <c r="N13" i="53"/>
  <c r="H18" i="53"/>
  <c r="G13" i="53"/>
  <c r="J27" i="53"/>
  <c r="W33" i="53"/>
  <c r="I19" i="53"/>
  <c r="H17" i="53"/>
  <c r="E20" i="53"/>
  <c r="I23" i="53"/>
  <c r="U26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I66" i="54"/>
  <c r="AI66" i="54" s="1"/>
  <c r="Q21" i="53"/>
  <c r="G27" i="53"/>
  <c r="X15" i="53"/>
  <c r="J17" i="53"/>
  <c r="U24" i="53"/>
  <c r="Q30" i="53"/>
  <c r="W34" i="53"/>
  <c r="S22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28" i="53" l="1"/>
  <c r="R18" i="53"/>
  <c r="T33" i="53"/>
  <c r="L33" i="53"/>
  <c r="R21" i="53"/>
  <c r="M25" i="53"/>
  <c r="W27" i="53"/>
  <c r="R20" i="53"/>
  <c r="J14" i="53"/>
  <c r="J22" i="53"/>
  <c r="N35" i="53"/>
  <c r="J18" i="53"/>
  <c r="X24" i="53"/>
  <c r="R27" i="53"/>
  <c r="K25" i="53"/>
  <c r="L14" i="53"/>
  <c r="V36" i="53"/>
  <c r="L24" i="53"/>
  <c r="K35" i="53"/>
  <c r="O23" i="53"/>
  <c r="X25" i="53"/>
  <c r="K27" i="53"/>
  <c r="O27" i="53"/>
  <c r="P19" i="53"/>
  <c r="E21" i="53"/>
  <c r="O32" i="53"/>
  <c r="J13" i="53"/>
  <c r="E32" i="53"/>
  <c r="H35" i="53"/>
  <c r="O35" i="53"/>
  <c r="U35" i="53"/>
  <c r="D17" i="54"/>
  <c r="AD17" i="54" s="1"/>
  <c r="E89" i="54"/>
  <c r="AE89" i="54" s="1"/>
  <c r="G23" i="54"/>
  <c r="AG23" i="54" s="1"/>
  <c r="I41" i="54"/>
  <c r="AI41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V27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E17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S32" i="53"/>
  <c r="I107" i="55"/>
  <c r="D16" i="54"/>
  <c r="AD16" i="54" s="1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O23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H40" i="55" l="1"/>
  <c r="G45" i="55"/>
  <c r="P94" i="55"/>
  <c r="P45" i="55"/>
  <c r="E97" i="55"/>
  <c r="H44" i="55"/>
  <c r="G83" i="55"/>
  <c r="F63" i="55"/>
  <c r="K33" i="55"/>
  <c r="L111" i="55"/>
  <c r="L70" i="55"/>
  <c r="F109" i="55"/>
  <c r="O45" i="55"/>
  <c r="G67" i="55"/>
  <c r="I71" i="55"/>
  <c r="F62" i="55"/>
  <c r="I92" i="55"/>
  <c r="L39" i="55"/>
  <c r="F95" i="55"/>
  <c r="K35" i="55"/>
  <c r="E92" i="55"/>
  <c r="E28" i="55"/>
  <c r="J26" i="55"/>
  <c r="O22" i="55"/>
  <c r="E94" i="55"/>
  <c r="O76" i="55"/>
  <c r="E83" i="55"/>
  <c r="O39" i="55"/>
  <c r="M102" i="55"/>
  <c r="N27" i="55"/>
  <c r="G76" i="55"/>
  <c r="E22" i="55"/>
  <c r="N105" i="55"/>
  <c r="H75" i="55"/>
  <c r="F24" i="55"/>
  <c r="I28" i="55"/>
  <c r="J32" i="55"/>
  <c r="M94" i="55"/>
  <c r="O19" i="55"/>
  <c r="O70" i="55"/>
  <c r="N64" i="55"/>
  <c r="E54" i="55"/>
  <c r="N61" i="55"/>
  <c r="O33" i="53"/>
  <c r="K76" i="55"/>
  <c r="F56" i="55"/>
  <c r="G31" i="55"/>
  <c r="H55" i="55"/>
  <c r="J76" i="55"/>
  <c r="L18" i="55"/>
  <c r="N70" i="55"/>
  <c r="L107" i="55"/>
  <c r="M80" i="55"/>
  <c r="F72" i="55"/>
  <c r="P37" i="55"/>
  <c r="I103" i="55"/>
  <c r="P102" i="55"/>
  <c r="G66" i="55"/>
  <c r="L101" i="55"/>
  <c r="G69" i="55"/>
  <c r="K41" i="55"/>
  <c r="O17" i="55"/>
  <c r="J45" i="55"/>
  <c r="F48" i="55"/>
  <c r="P49" i="55"/>
  <c r="J60" i="55"/>
  <c r="O89" i="55"/>
  <c r="E47" i="55"/>
  <c r="I33" i="55"/>
  <c r="I61" i="55"/>
  <c r="L105" i="55"/>
  <c r="E21" i="55"/>
  <c r="P28" i="55"/>
  <c r="O87" i="55"/>
  <c r="H17" i="55"/>
  <c r="L108" i="55"/>
  <c r="I25" i="55"/>
  <c r="M98" i="55"/>
  <c r="O43" i="55"/>
  <c r="N57" i="55"/>
  <c r="M54" i="55"/>
  <c r="M91" i="55"/>
  <c r="J88" i="55"/>
  <c r="J102" i="55"/>
  <c r="H43" i="55"/>
  <c r="E49" i="55"/>
  <c r="L99" i="55"/>
  <c r="J21" i="55"/>
  <c r="M36" i="55"/>
  <c r="G30" i="55"/>
  <c r="K96" i="55"/>
  <c r="M58" i="55"/>
  <c r="F112" i="55"/>
  <c r="K111" i="55"/>
  <c r="I51" i="55"/>
  <c r="K98" i="55"/>
  <c r="K44" i="55"/>
  <c r="G36" i="55"/>
  <c r="L71" i="55"/>
  <c r="M47" i="55"/>
  <c r="M92" i="55"/>
  <c r="P59" i="55"/>
  <c r="I73" i="55"/>
  <c r="M16" i="53"/>
  <c r="E81" i="55"/>
  <c r="E26" i="55"/>
  <c r="P81" i="55"/>
  <c r="H28" i="55"/>
  <c r="F81" i="55"/>
  <c r="M103" i="55"/>
  <c r="H46" i="55"/>
  <c r="M39" i="55"/>
  <c r="J104" i="55"/>
  <c r="M46" i="55"/>
  <c r="N42" i="55"/>
  <c r="L19" i="55"/>
  <c r="L59" i="55"/>
  <c r="O100" i="55"/>
  <c r="F31" i="55"/>
  <c r="J100" i="55"/>
  <c r="E31" i="55"/>
  <c r="F52" i="55"/>
  <c r="H24" i="55"/>
  <c r="J33" i="55"/>
  <c r="L67" i="55"/>
  <c r="F84" i="55"/>
  <c r="H18" i="55"/>
  <c r="E38" i="55"/>
  <c r="I87" i="55"/>
  <c r="G98" i="55"/>
  <c r="M100" i="55"/>
  <c r="G42" i="55"/>
  <c r="H96" i="55"/>
  <c r="N19" i="55"/>
  <c r="J83" i="55"/>
  <c r="I42" i="55"/>
  <c r="H35" i="55"/>
  <c r="M85" i="55"/>
  <c r="E62" i="55"/>
  <c r="N51" i="55"/>
  <c r="F36" i="55"/>
  <c r="P64" i="55"/>
  <c r="E111" i="55"/>
  <c r="G87" i="55"/>
  <c r="N50" i="55"/>
  <c r="G70" i="55"/>
  <c r="O30" i="53"/>
  <c r="K30" i="53"/>
  <c r="F93" i="55"/>
  <c r="O63" i="55"/>
  <c r="E48" i="55"/>
  <c r="K71" i="55"/>
  <c r="M86" i="55"/>
  <c r="H61" i="55"/>
  <c r="H103" i="55"/>
  <c r="E61" i="55"/>
  <c r="N109" i="55"/>
  <c r="H97" i="55"/>
  <c r="K87" i="55"/>
  <c r="P104" i="55"/>
  <c r="P97" i="55"/>
  <c r="J40" i="55"/>
  <c r="H89" i="55"/>
  <c r="K28" i="55"/>
  <c r="G80" i="55"/>
  <c r="M65" i="55"/>
  <c r="J17" i="55"/>
  <c r="M42" i="55"/>
  <c r="H77" i="55"/>
  <c r="O110" i="55"/>
  <c r="F27" i="55"/>
  <c r="H109" i="55"/>
  <c r="F67" i="55"/>
  <c r="H53" i="55"/>
  <c r="K88" i="55"/>
  <c r="I65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I102" i="55"/>
  <c r="L52" i="55"/>
  <c r="R30" i="53"/>
  <c r="J77" i="55"/>
  <c r="M32" i="55"/>
  <c r="J24" i="55"/>
  <c r="O37" i="55"/>
  <c r="F107" i="55"/>
  <c r="K37" i="55"/>
  <c r="G78" i="55"/>
  <c r="M22" i="55"/>
  <c r="J62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G108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J39" i="53"/>
  <c r="J37" i="53"/>
  <c r="C27" i="53"/>
  <c r="D27" i="53" s="1"/>
  <c r="C33" i="53"/>
  <c r="D33" i="53" s="1"/>
  <c r="C30" i="53"/>
  <c r="D30" i="53" s="1"/>
  <c r="M38" i="53"/>
  <c r="I38" i="53"/>
  <c r="H38" i="53"/>
  <c r="X38" i="53"/>
  <c r="L38" i="53"/>
  <c r="F39" i="53"/>
  <c r="T37" i="53"/>
  <c r="X40" i="53"/>
  <c r="M39" i="53"/>
  <c r="P37" i="53"/>
  <c r="U37" i="53"/>
  <c r="Q38" i="53"/>
  <c r="F40" i="53"/>
  <c r="R40" i="53"/>
  <c r="H39" i="53"/>
  <c r="C21" i="53"/>
  <c r="D21" i="53" s="1"/>
  <c r="X39" i="53"/>
  <c r="S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N40" i="53" l="1"/>
  <c r="V37" i="53"/>
  <c r="C55" i="55"/>
  <c r="D55" i="55" s="1"/>
  <c r="C102" i="55"/>
  <c r="D102" i="55" s="1"/>
  <c r="E115" i="55"/>
  <c r="C96" i="55"/>
  <c r="D96" i="55" s="1"/>
  <c r="C64" i="55"/>
  <c r="D64" i="55" s="1"/>
  <c r="C103" i="55"/>
  <c r="D103" i="55" s="1"/>
  <c r="C88" i="55"/>
  <c r="D88" i="55" s="1"/>
  <c r="C25" i="55"/>
  <c r="D25" i="55" s="1"/>
  <c r="C30" i="55"/>
  <c r="D30" i="55" s="1"/>
  <c r="C106" i="55"/>
  <c r="D106" i="55" s="1"/>
  <c r="N113" i="55"/>
  <c r="P116" i="55"/>
  <c r="C54" i="55"/>
  <c r="D54" i="55" s="1"/>
  <c r="C85" i="55"/>
  <c r="D85" i="55" s="1"/>
  <c r="C109" i="55"/>
  <c r="D109" i="55" s="1"/>
  <c r="P38" i="53"/>
  <c r="C48" i="55"/>
  <c r="D48" i="55" s="1"/>
  <c r="C21" i="55"/>
  <c r="D21" i="55" s="1"/>
  <c r="H114" i="55"/>
  <c r="K116" i="55"/>
  <c r="C82" i="55"/>
  <c r="D82" i="55" s="1"/>
  <c r="C61" i="55"/>
  <c r="D61" i="55" s="1"/>
  <c r="C100" i="55"/>
  <c r="D100" i="55" s="1"/>
  <c r="C69" i="55"/>
  <c r="D69" i="55" s="1"/>
  <c r="C72" i="55"/>
  <c r="D72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94" i="55"/>
  <c r="D94" i="55" s="1"/>
  <c r="C60" i="55"/>
  <c r="D60" i="55" s="1"/>
  <c r="C73" i="55"/>
  <c r="D73" i="55" s="1"/>
  <c r="C105" i="55"/>
  <c r="D105" i="55" s="1"/>
  <c r="O116" i="55"/>
  <c r="M115" i="55"/>
  <c r="H40" i="53"/>
  <c r="J38" i="53"/>
  <c r="C17" i="53"/>
  <c r="D17" i="53" s="1"/>
  <c r="K37" i="53"/>
  <c r="C26" i="53"/>
  <c r="D26" i="53" s="1"/>
  <c r="P39" i="53"/>
  <c r="C34" i="53"/>
  <c r="D34" i="53" s="1"/>
  <c r="C22" i="55"/>
  <c r="D22" i="55" s="1"/>
  <c r="C20" i="53"/>
  <c r="D20" i="53" s="1"/>
  <c r="M37" i="53"/>
  <c r="V38" i="53"/>
  <c r="C18" i="53"/>
  <c r="D18" i="53" s="1"/>
  <c r="G40" i="53"/>
  <c r="G39" i="53"/>
  <c r="T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I71" i="50"/>
  <c r="O16" i="50" s="1"/>
  <c r="AB31" i="53"/>
  <c r="AE31" i="53"/>
  <c r="E71" i="50"/>
  <c r="K16" i="50" s="1"/>
  <c r="H71" i="50"/>
  <c r="N16" i="50" s="1"/>
  <c r="J71" i="50"/>
  <c r="P16" i="50" s="1"/>
  <c r="AC14" i="53"/>
  <c r="Y16" i="53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B23" i="53"/>
  <c r="AE15" i="53"/>
  <c r="AD15" i="53"/>
  <c r="Z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J40" i="53"/>
  <c r="AB19" i="53"/>
  <c r="AD25" i="53"/>
  <c r="M40" i="53"/>
  <c r="G37" i="53"/>
  <c r="Z22" i="53"/>
  <c r="AD19" i="53"/>
  <c r="AC15" i="53"/>
  <c r="AB13" i="53"/>
  <c r="AB29" i="53"/>
  <c r="Z29" i="53"/>
  <c r="AD21" i="53"/>
  <c r="AD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C14" i="52"/>
  <c r="AC14" i="52" s="1"/>
  <c r="E18" i="52"/>
  <c r="AE18" i="52" s="1"/>
  <c r="J65" i="51"/>
  <c r="S65" i="51" s="1"/>
  <c r="G18" i="52"/>
  <c r="AG18" i="52" s="1"/>
  <c r="Y19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3" i="53" l="1"/>
  <c r="AB32" i="53"/>
  <c r="AA32" i="53"/>
  <c r="AE14" i="53"/>
  <c r="AB34" i="53"/>
  <c r="AB17" i="53"/>
  <c r="Z17" i="53"/>
  <c r="AE36" i="53"/>
  <c r="AB18" i="53"/>
  <c r="Z23" i="53"/>
  <c r="AA16" i="53"/>
  <c r="AD14" i="53"/>
  <c r="Z15" i="53"/>
  <c r="AC32" i="53"/>
  <c r="J70" i="50"/>
  <c r="P15" i="50" s="1"/>
  <c r="Y25" i="53"/>
  <c r="AA22" i="53"/>
  <c r="AC34" i="53"/>
  <c r="AB21" i="53"/>
  <c r="AA15" i="53"/>
  <c r="AD17" i="53"/>
  <c r="H61" i="50"/>
  <c r="F15" i="50" s="1"/>
  <c r="H63" i="50"/>
  <c r="F17" i="50" s="1"/>
  <c r="Z18" i="53"/>
  <c r="AB15" i="53"/>
  <c r="AE18" i="53"/>
  <c r="AD32" i="53"/>
  <c r="AE33" i="53"/>
  <c r="I62" i="50"/>
  <c r="G16" i="50" s="1"/>
  <c r="J62" i="50"/>
  <c r="H16" i="50" s="1"/>
  <c r="C115" i="55"/>
  <c r="Z31" i="53"/>
  <c r="AE28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J82" i="50"/>
  <c r="X18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<sst xmlns="http://schemas.openxmlformats.org/spreadsheetml/2006/main" count="1491" uniqueCount="107">
  <si>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</si>
  <si>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</si>
  <si>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</si>
  <si>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</si>
  <si>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</si>
  <si>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</si>
  <si>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</si>
  <si>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</si>
  <si>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</si>
  <si>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</si>
  <si>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</si>
  <si>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</si>
  <si>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</si>
  <si>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</si>
  <si>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</si>
  <si>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</si>
  <si>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</si>
  <si>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</si>
  <si>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</si>
  <si>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</si>
  <si>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</si>
  <si>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</si>
  <si>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</si>
  <si>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</si>
  <si>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</si>
  <si>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</si>
  <si>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</si>
  <si>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</si>
  <si>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</si>
  <si>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</si>
  <si>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</si>
  <si>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</si>
  <si>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</si>
  <si>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</si>
  <si>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</si>
  <si>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</si>
  <si>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</si>
  <si>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</si>
  <si>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</si>
  <si>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</si>
  <si>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</si>
  <si>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</si>
  <si>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</si>
  <si>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</si>
  <si>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</si>
  <si>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</si>
  <si>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</si>
  <si>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</si>
  <si>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</si>
  <si>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</si>
  <si>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</si>
  <si>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</si>
  <si>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</si>
  <si>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</si>
  <si>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</si>
  <si>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</si>
  <si>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</si>
  <si>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</si>
  <si>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</si>
  <si>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</si>
  <si>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</si>
  <si>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</si>
  <si>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</si>
  <si>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</si>
  <si>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</si>
  <si>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</si>
  <si>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</si>
  <si>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</si>
  <si>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</si>
  <si>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</si>
  <si>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</si>
  <si>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</si>
  <si>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</si>
  <si>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</si>
  <si>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</si>
  <si>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</si>
  <si>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</si>
  <si>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</si>
  <si>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</si>
  <si>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</si>
  <si>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</si>
  <si>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</si>
  <si>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</si>
  <si>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</si>
  <si>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</si>
  <si>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</si>
  <si>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</si>
  <si>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</si>
  <si>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</si>
  <si>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</si>
  <si>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</si>
  <si>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</si>
  <si>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</si>
  <si>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</si>
  <si>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</si>
  <si>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</si>
  <si>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</si>
  <si>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</si>
  <si>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</si>
  <si>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</si>
  <si>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</si>
  <si>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</si>
  <si>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</si>
  <si>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43 - Greenway Ln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</si>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</sst>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12</c:v>
                </c:pt>
                <c:pt idx="7">
                  <c:v>113</c:v>
                </c:pt>
                <c:pt idx="8">
                  <c:v>295</c:v>
                </c:pt>
                <c:pt idx="9">
                  <c:v>74</c:v>
                </c:pt>
                <c:pt idx="10">
                  <c:v>36</c:v>
                </c:pt>
                <c:pt idx="11">
                  <c:v>38</c:v>
                </c:pt>
                <c:pt idx="12">
                  <c:v>42</c:v>
                </c:pt>
                <c:pt idx="13">
                  <c:v>40</c:v>
                </c:pt>
                <c:pt idx="14">
                  <c:v>38</c:v>
                </c:pt>
                <c:pt idx="15">
                  <c:v>55</c:v>
                </c:pt>
                <c:pt idx="16">
                  <c:v>58</c:v>
                </c:pt>
                <c:pt idx="17">
                  <c:v>51</c:v>
                </c:pt>
                <c:pt idx="18">
                  <c:v>31</c:v>
                </c:pt>
                <c:pt idx="19">
                  <c:v>28</c:v>
                </c:pt>
                <c:pt idx="20">
                  <c:v>14</c:v>
                </c:pt>
                <c:pt idx="21">
                  <c:v>9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99</c:v>
                </c:pt>
                <c:pt idx="8">
                  <c:v>373</c:v>
                </c:pt>
                <c:pt idx="9">
                  <c:v>61</c:v>
                </c:pt>
                <c:pt idx="10">
                  <c:v>42</c:v>
                </c:pt>
                <c:pt idx="11">
                  <c:v>28</c:v>
                </c:pt>
                <c:pt idx="12">
                  <c:v>23</c:v>
                </c:pt>
                <c:pt idx="13">
                  <c:v>42</c:v>
                </c:pt>
                <c:pt idx="14">
                  <c:v>43</c:v>
                </c:pt>
                <c:pt idx="15">
                  <c:v>72</c:v>
                </c:pt>
                <c:pt idx="16">
                  <c:v>74</c:v>
                </c:pt>
                <c:pt idx="17">
                  <c:v>63</c:v>
                </c:pt>
                <c:pt idx="18">
                  <c:v>42</c:v>
                </c:pt>
                <c:pt idx="19">
                  <c:v>29</c:v>
                </c:pt>
                <c:pt idx="20">
                  <c:v>20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17</c:v>
                </c:pt>
                <c:pt idx="7">
                  <c:v>106</c:v>
                </c:pt>
                <c:pt idx="8">
                  <c:v>359</c:v>
                </c:pt>
                <c:pt idx="9">
                  <c:v>86</c:v>
                </c:pt>
                <c:pt idx="10">
                  <c:v>42</c:v>
                </c:pt>
                <c:pt idx="11">
                  <c:v>40</c:v>
                </c:pt>
                <c:pt idx="12">
                  <c:v>35</c:v>
                </c:pt>
                <c:pt idx="13">
                  <c:v>29</c:v>
                </c:pt>
                <c:pt idx="14">
                  <c:v>40</c:v>
                </c:pt>
                <c:pt idx="15">
                  <c:v>56</c:v>
                </c:pt>
                <c:pt idx="16">
                  <c:v>71</c:v>
                </c:pt>
                <c:pt idx="17">
                  <c:v>45</c:v>
                </c:pt>
                <c:pt idx="18">
                  <c:v>47</c:v>
                </c:pt>
                <c:pt idx="19">
                  <c:v>29</c:v>
                </c:pt>
                <c:pt idx="20">
                  <c:v>12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14</c:v>
                </c:pt>
                <c:pt idx="7">
                  <c:v>114</c:v>
                </c:pt>
                <c:pt idx="8">
                  <c:v>334</c:v>
                </c:pt>
                <c:pt idx="9">
                  <c:v>90</c:v>
                </c:pt>
                <c:pt idx="10">
                  <c:v>44</c:v>
                </c:pt>
                <c:pt idx="11">
                  <c:v>33</c:v>
                </c:pt>
                <c:pt idx="12">
                  <c:v>46</c:v>
                </c:pt>
                <c:pt idx="13">
                  <c:v>26</c:v>
                </c:pt>
                <c:pt idx="14">
                  <c:v>49</c:v>
                </c:pt>
                <c:pt idx="15">
                  <c:v>64</c:v>
                </c:pt>
                <c:pt idx="16">
                  <c:v>73</c:v>
                </c:pt>
                <c:pt idx="17">
                  <c:v>69</c:v>
                </c:pt>
                <c:pt idx="18">
                  <c:v>40</c:v>
                </c:pt>
                <c:pt idx="19">
                  <c:v>26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9</c:v>
                </c:pt>
                <c:pt idx="7">
                  <c:v>87</c:v>
                </c:pt>
                <c:pt idx="8">
                  <c:v>255</c:v>
                </c:pt>
                <c:pt idx="9">
                  <c:v>65</c:v>
                </c:pt>
                <c:pt idx="10">
                  <c:v>47</c:v>
                </c:pt>
                <c:pt idx="11">
                  <c:v>39</c:v>
                </c:pt>
                <c:pt idx="12">
                  <c:v>36</c:v>
                </c:pt>
                <c:pt idx="13">
                  <c:v>32</c:v>
                </c:pt>
                <c:pt idx="14">
                  <c:v>43</c:v>
                </c:pt>
                <c:pt idx="15">
                  <c:v>69</c:v>
                </c:pt>
                <c:pt idx="16">
                  <c:v>64</c:v>
                </c:pt>
                <c:pt idx="17">
                  <c:v>56</c:v>
                </c:pt>
                <c:pt idx="18">
                  <c:v>31</c:v>
                </c:pt>
                <c:pt idx="19">
                  <c:v>27</c:v>
                </c:pt>
                <c:pt idx="20">
                  <c:v>15</c:v>
                </c:pt>
                <c:pt idx="21">
                  <c:v>7</c:v>
                </c:pt>
                <c:pt idx="22">
                  <c:v>12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23</c:v>
                </c:pt>
                <c:pt idx="9">
                  <c:v>51</c:v>
                </c:pt>
                <c:pt idx="10">
                  <c:v>55</c:v>
                </c:pt>
                <c:pt idx="11">
                  <c:v>63</c:v>
                </c:pt>
                <c:pt idx="12">
                  <c:v>51</c:v>
                </c:pt>
                <c:pt idx="13">
                  <c:v>43</c:v>
                </c:pt>
                <c:pt idx="14">
                  <c:v>48</c:v>
                </c:pt>
                <c:pt idx="15">
                  <c:v>26</c:v>
                </c:pt>
                <c:pt idx="16">
                  <c:v>33</c:v>
                </c:pt>
                <c:pt idx="17">
                  <c:v>28</c:v>
                </c:pt>
                <c:pt idx="18">
                  <c:v>27</c:v>
                </c:pt>
                <c:pt idx="19">
                  <c:v>19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31</c:v>
                </c:pt>
                <c:pt idx="10">
                  <c:v>37</c:v>
                </c:pt>
                <c:pt idx="11">
                  <c:v>44</c:v>
                </c:pt>
                <c:pt idx="12">
                  <c:v>45</c:v>
                </c:pt>
                <c:pt idx="13">
                  <c:v>38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27</c:v>
                </c:pt>
                <c:pt idx="18">
                  <c:v>18</c:v>
                </c:pt>
                <c:pt idx="19">
                  <c:v>10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11</c:v>
                </c:pt>
                <c:pt idx="8">
                  <c:v>33</c:v>
                </c:pt>
                <c:pt idx="9">
                  <c:v>40</c:v>
                </c:pt>
                <c:pt idx="10">
                  <c:v>20</c:v>
                </c:pt>
                <c:pt idx="11">
                  <c:v>34</c:v>
                </c:pt>
                <c:pt idx="12">
                  <c:v>32</c:v>
                </c:pt>
                <c:pt idx="13">
                  <c:v>29</c:v>
                </c:pt>
                <c:pt idx="14">
                  <c:v>37</c:v>
                </c:pt>
                <c:pt idx="15">
                  <c:v>66</c:v>
                </c:pt>
                <c:pt idx="16">
                  <c:v>103</c:v>
                </c:pt>
                <c:pt idx="17">
                  <c:v>99</c:v>
                </c:pt>
                <c:pt idx="18">
                  <c:v>60</c:v>
                </c:pt>
                <c:pt idx="19">
                  <c:v>30</c:v>
                </c:pt>
                <c:pt idx="20">
                  <c:v>15</c:v>
                </c:pt>
                <c:pt idx="21">
                  <c:v>10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  <c:pt idx="8">
                  <c:v>72</c:v>
                </c:pt>
                <c:pt idx="9">
                  <c:v>35</c:v>
                </c:pt>
                <c:pt idx="10">
                  <c:v>35</c:v>
                </c:pt>
                <c:pt idx="11">
                  <c:v>23</c:v>
                </c:pt>
                <c:pt idx="12">
                  <c:v>36</c:v>
                </c:pt>
                <c:pt idx="13">
                  <c:v>42</c:v>
                </c:pt>
                <c:pt idx="14">
                  <c:v>27</c:v>
                </c:pt>
                <c:pt idx="15">
                  <c:v>92</c:v>
                </c:pt>
                <c:pt idx="16">
                  <c:v>114</c:v>
                </c:pt>
                <c:pt idx="17">
                  <c:v>118</c:v>
                </c:pt>
                <c:pt idx="18">
                  <c:v>70</c:v>
                </c:pt>
                <c:pt idx="19">
                  <c:v>39</c:v>
                </c:pt>
                <c:pt idx="20">
                  <c:v>19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27</c:v>
                </c:pt>
                <c:pt idx="8">
                  <c:v>93</c:v>
                </c:pt>
                <c:pt idx="9">
                  <c:v>51</c:v>
                </c:pt>
                <c:pt idx="10">
                  <c:v>31</c:v>
                </c:pt>
                <c:pt idx="11">
                  <c:v>41</c:v>
                </c:pt>
                <c:pt idx="12">
                  <c:v>33</c:v>
                </c:pt>
                <c:pt idx="13">
                  <c:v>38</c:v>
                </c:pt>
                <c:pt idx="14">
                  <c:v>39</c:v>
                </c:pt>
                <c:pt idx="15">
                  <c:v>82</c:v>
                </c:pt>
                <c:pt idx="16">
                  <c:v>124</c:v>
                </c:pt>
                <c:pt idx="17">
                  <c:v>117</c:v>
                </c:pt>
                <c:pt idx="18">
                  <c:v>73</c:v>
                </c:pt>
                <c:pt idx="19">
                  <c:v>35</c:v>
                </c:pt>
                <c:pt idx="20">
                  <c:v>13</c:v>
                </c:pt>
                <c:pt idx="21">
                  <c:v>16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67</c:v>
                </c:pt>
                <c:pt idx="8">
                  <c:v>215</c:v>
                </c:pt>
                <c:pt idx="9">
                  <c:v>80</c:v>
                </c:pt>
                <c:pt idx="10">
                  <c:v>49</c:v>
                </c:pt>
                <c:pt idx="11">
                  <c:v>40</c:v>
                </c:pt>
                <c:pt idx="12">
                  <c:v>53</c:v>
                </c:pt>
                <c:pt idx="13">
                  <c:v>40</c:v>
                </c:pt>
                <c:pt idx="14">
                  <c:v>61</c:v>
                </c:pt>
                <c:pt idx="15">
                  <c:v>92</c:v>
                </c:pt>
                <c:pt idx="16">
                  <c:v>141</c:v>
                </c:pt>
                <c:pt idx="17">
                  <c:v>139</c:v>
                </c:pt>
                <c:pt idx="18">
                  <c:v>79</c:v>
                </c:pt>
                <c:pt idx="19">
                  <c:v>46</c:v>
                </c:pt>
                <c:pt idx="20">
                  <c:v>12</c:v>
                </c:pt>
                <c:pt idx="21">
                  <c:v>13</c:v>
                </c:pt>
                <c:pt idx="22">
                  <c:v>8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52</c:v>
                </c:pt>
                <c:pt idx="8">
                  <c:v>128</c:v>
                </c:pt>
                <c:pt idx="9">
                  <c:v>60</c:v>
                </c:pt>
                <c:pt idx="10">
                  <c:v>60</c:v>
                </c:pt>
                <c:pt idx="11">
                  <c:v>58</c:v>
                </c:pt>
                <c:pt idx="12">
                  <c:v>55</c:v>
                </c:pt>
                <c:pt idx="13">
                  <c:v>50</c:v>
                </c:pt>
                <c:pt idx="14">
                  <c:v>45</c:v>
                </c:pt>
                <c:pt idx="15">
                  <c:v>105</c:v>
                </c:pt>
                <c:pt idx="16">
                  <c:v>116</c:v>
                </c:pt>
                <c:pt idx="17">
                  <c:v>87</c:v>
                </c:pt>
                <c:pt idx="18">
                  <c:v>55</c:v>
                </c:pt>
                <c:pt idx="19">
                  <c:v>27</c:v>
                </c:pt>
                <c:pt idx="20">
                  <c:v>19</c:v>
                </c:pt>
                <c:pt idx="21">
                  <c:v>10</c:v>
                </c:pt>
                <c:pt idx="22">
                  <c:v>12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23</c:v>
                </c:pt>
                <c:pt idx="9">
                  <c:v>27</c:v>
                </c:pt>
                <c:pt idx="10">
                  <c:v>46</c:v>
                </c:pt>
                <c:pt idx="11">
                  <c:v>26</c:v>
                </c:pt>
                <c:pt idx="12">
                  <c:v>41</c:v>
                </c:pt>
                <c:pt idx="13">
                  <c:v>32</c:v>
                </c:pt>
                <c:pt idx="14">
                  <c:v>37</c:v>
                </c:pt>
                <c:pt idx="15">
                  <c:v>23</c:v>
                </c:pt>
                <c:pt idx="16">
                  <c:v>34</c:v>
                </c:pt>
                <c:pt idx="17">
                  <c:v>27</c:v>
                </c:pt>
                <c:pt idx="18">
                  <c:v>36</c:v>
                </c:pt>
                <c:pt idx="19">
                  <c:v>21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23</c:v>
                </c:pt>
                <c:pt idx="10">
                  <c:v>23</c:v>
                </c:pt>
                <c:pt idx="11">
                  <c:v>25</c:v>
                </c:pt>
                <c:pt idx="12">
                  <c:v>32</c:v>
                </c:pt>
                <c:pt idx="13">
                  <c:v>33</c:v>
                </c:pt>
                <c:pt idx="14">
                  <c:v>29</c:v>
                </c:pt>
                <c:pt idx="15">
                  <c:v>33</c:v>
                </c:pt>
                <c:pt idx="16">
                  <c:v>36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7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255</c:v>
                </c:pt>
                <c:pt idx="1">
                  <c:v>10331</c:v>
                </c:pt>
                <c:pt idx="2">
                  <c:v>195</c:v>
                </c:pt>
                <c:pt idx="3">
                  <c:v>120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13</c:v>
                </c:pt>
                <c:pt idx="29">
                  <c:v>19</c:v>
                </c:pt>
                <c:pt idx="30">
                  <c:v>34</c:v>
                </c:pt>
                <c:pt idx="31">
                  <c:v>58</c:v>
                </c:pt>
                <c:pt idx="32">
                  <c:v>71</c:v>
                </c:pt>
                <c:pt idx="33">
                  <c:v>110</c:v>
                </c:pt>
                <c:pt idx="34">
                  <c:v>93</c:v>
                </c:pt>
                <c:pt idx="35">
                  <c:v>54</c:v>
                </c:pt>
                <c:pt idx="36">
                  <c:v>42</c:v>
                </c:pt>
                <c:pt idx="37">
                  <c:v>26</c:v>
                </c:pt>
                <c:pt idx="38">
                  <c:v>21</c:v>
                </c:pt>
                <c:pt idx="39">
                  <c:v>25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27</c:v>
                </c:pt>
                <c:pt idx="45">
                  <c:v>11</c:v>
                </c:pt>
                <c:pt idx="46">
                  <c:v>16</c:v>
                </c:pt>
                <c:pt idx="47">
                  <c:v>18</c:v>
                </c:pt>
                <c:pt idx="48">
                  <c:v>18</c:v>
                </c:pt>
                <c:pt idx="49">
                  <c:v>24</c:v>
                </c:pt>
                <c:pt idx="50">
                  <c:v>15</c:v>
                </c:pt>
                <c:pt idx="51">
                  <c:v>17</c:v>
                </c:pt>
                <c:pt idx="52">
                  <c:v>14</c:v>
                </c:pt>
                <c:pt idx="53">
                  <c:v>21</c:v>
                </c:pt>
                <c:pt idx="54">
                  <c:v>17</c:v>
                </c:pt>
                <c:pt idx="55">
                  <c:v>17</c:v>
                </c:pt>
                <c:pt idx="56">
                  <c:v>18</c:v>
                </c:pt>
                <c:pt idx="57">
                  <c:v>12</c:v>
                </c:pt>
                <c:pt idx="58">
                  <c:v>14</c:v>
                </c:pt>
                <c:pt idx="59">
                  <c:v>31</c:v>
                </c:pt>
                <c:pt idx="60">
                  <c:v>22</c:v>
                </c:pt>
                <c:pt idx="61">
                  <c:v>32</c:v>
                </c:pt>
                <c:pt idx="62">
                  <c:v>39</c:v>
                </c:pt>
                <c:pt idx="63">
                  <c:v>28</c:v>
                </c:pt>
                <c:pt idx="64">
                  <c:v>35</c:v>
                </c:pt>
                <c:pt idx="65">
                  <c:v>41</c:v>
                </c:pt>
                <c:pt idx="66">
                  <c:v>32</c:v>
                </c:pt>
                <c:pt idx="67">
                  <c:v>53</c:v>
                </c:pt>
                <c:pt idx="68">
                  <c:v>32</c:v>
                </c:pt>
                <c:pt idx="69">
                  <c:v>31</c:v>
                </c:pt>
                <c:pt idx="70">
                  <c:v>42</c:v>
                </c:pt>
                <c:pt idx="71">
                  <c:v>45</c:v>
                </c:pt>
                <c:pt idx="72">
                  <c:v>38</c:v>
                </c:pt>
                <c:pt idx="73">
                  <c:v>21</c:v>
                </c:pt>
                <c:pt idx="74">
                  <c:v>15</c:v>
                </c:pt>
                <c:pt idx="75">
                  <c:v>17</c:v>
                </c:pt>
                <c:pt idx="76">
                  <c:v>6</c:v>
                </c:pt>
                <c:pt idx="77">
                  <c:v>18</c:v>
                </c:pt>
                <c:pt idx="78">
                  <c:v>17</c:v>
                </c:pt>
                <c:pt idx="79">
                  <c:v>17</c:v>
                </c:pt>
                <c:pt idx="80">
                  <c:v>12</c:v>
                </c:pt>
                <c:pt idx="81">
                  <c:v>4</c:v>
                </c:pt>
                <c:pt idx="82">
                  <c:v>4</c:v>
                </c:pt>
                <c:pt idx="83">
                  <c:v>9</c:v>
                </c:pt>
                <c:pt idx="84">
                  <c:v>7</c:v>
                </c:pt>
                <c:pt idx="85">
                  <c:v>2</c:v>
                </c:pt>
                <c:pt idx="86">
                  <c:v>7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3</c:v>
                </c:pt>
                <c:pt idx="28">
                  <c:v>10</c:v>
                </c:pt>
                <c:pt idx="29">
                  <c:v>12</c:v>
                </c:pt>
                <c:pt idx="30">
                  <c:v>33</c:v>
                </c:pt>
                <c:pt idx="31">
                  <c:v>58</c:v>
                </c:pt>
                <c:pt idx="32">
                  <c:v>108</c:v>
                </c:pt>
                <c:pt idx="33">
                  <c:v>131</c:v>
                </c:pt>
                <c:pt idx="34">
                  <c:v>114</c:v>
                </c:pt>
                <c:pt idx="35">
                  <c:v>92</c:v>
                </c:pt>
                <c:pt idx="36">
                  <c:v>35</c:v>
                </c:pt>
                <c:pt idx="37">
                  <c:v>28</c:v>
                </c:pt>
                <c:pt idx="38">
                  <c:v>18</c:v>
                </c:pt>
                <c:pt idx="39">
                  <c:v>15</c:v>
                </c:pt>
                <c:pt idx="40">
                  <c:v>23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12</c:v>
                </c:pt>
                <c:pt idx="45">
                  <c:v>19</c:v>
                </c:pt>
                <c:pt idx="46">
                  <c:v>8</c:v>
                </c:pt>
                <c:pt idx="47">
                  <c:v>12</c:v>
                </c:pt>
                <c:pt idx="48">
                  <c:v>13</c:v>
                </c:pt>
                <c:pt idx="49">
                  <c:v>18</c:v>
                </c:pt>
                <c:pt idx="50">
                  <c:v>8</c:v>
                </c:pt>
                <c:pt idx="51">
                  <c:v>20</c:v>
                </c:pt>
                <c:pt idx="52">
                  <c:v>17</c:v>
                </c:pt>
                <c:pt idx="53">
                  <c:v>16</c:v>
                </c:pt>
                <c:pt idx="54">
                  <c:v>26</c:v>
                </c:pt>
                <c:pt idx="55">
                  <c:v>25</c:v>
                </c:pt>
                <c:pt idx="56">
                  <c:v>10</c:v>
                </c:pt>
                <c:pt idx="57">
                  <c:v>16</c:v>
                </c:pt>
                <c:pt idx="58">
                  <c:v>28</c:v>
                </c:pt>
                <c:pt idx="59">
                  <c:v>16</c:v>
                </c:pt>
                <c:pt idx="60">
                  <c:v>33</c:v>
                </c:pt>
                <c:pt idx="61">
                  <c:v>49</c:v>
                </c:pt>
                <c:pt idx="62">
                  <c:v>36</c:v>
                </c:pt>
                <c:pt idx="63">
                  <c:v>46</c:v>
                </c:pt>
                <c:pt idx="64">
                  <c:v>50</c:v>
                </c:pt>
                <c:pt idx="65">
                  <c:v>37</c:v>
                </c:pt>
                <c:pt idx="66">
                  <c:v>47</c:v>
                </c:pt>
                <c:pt idx="67">
                  <c:v>54</c:v>
                </c:pt>
                <c:pt idx="68">
                  <c:v>50</c:v>
                </c:pt>
                <c:pt idx="69">
                  <c:v>38</c:v>
                </c:pt>
                <c:pt idx="70">
                  <c:v>48</c:v>
                </c:pt>
                <c:pt idx="71">
                  <c:v>45</c:v>
                </c:pt>
                <c:pt idx="72">
                  <c:v>39</c:v>
                </c:pt>
                <c:pt idx="73">
                  <c:v>37</c:v>
                </c:pt>
                <c:pt idx="74">
                  <c:v>16</c:v>
                </c:pt>
                <c:pt idx="75">
                  <c:v>20</c:v>
                </c:pt>
                <c:pt idx="76">
                  <c:v>22</c:v>
                </c:pt>
                <c:pt idx="77">
                  <c:v>18</c:v>
                </c:pt>
                <c:pt idx="78">
                  <c:v>20</c:v>
                </c:pt>
                <c:pt idx="79">
                  <c:v>8</c:v>
                </c:pt>
                <c:pt idx="80">
                  <c:v>5</c:v>
                </c:pt>
                <c:pt idx="81">
                  <c:v>12</c:v>
                </c:pt>
                <c:pt idx="82">
                  <c:v>9</c:v>
                </c:pt>
                <c:pt idx="83">
                  <c:v>13</c:v>
                </c:pt>
                <c:pt idx="84">
                  <c:v>3</c:v>
                </c:pt>
                <c:pt idx="85">
                  <c:v>5</c:v>
                </c:pt>
                <c:pt idx="86">
                  <c:v>8</c:v>
                </c:pt>
                <c:pt idx="87">
                  <c:v>5</c:v>
                </c:pt>
                <c:pt idx="88">
                  <c:v>3</c:v>
                </c:pt>
                <c:pt idx="89">
                  <c:v>0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13</c:v>
                </c:pt>
                <c:pt idx="28">
                  <c:v>10</c:v>
                </c:pt>
                <c:pt idx="29">
                  <c:v>21</c:v>
                </c:pt>
                <c:pt idx="30">
                  <c:v>32</c:v>
                </c:pt>
                <c:pt idx="31">
                  <c:v>70</c:v>
                </c:pt>
                <c:pt idx="32">
                  <c:v>134</c:v>
                </c:pt>
                <c:pt idx="33">
                  <c:v>128</c:v>
                </c:pt>
                <c:pt idx="34">
                  <c:v>109</c:v>
                </c:pt>
                <c:pt idx="35">
                  <c:v>81</c:v>
                </c:pt>
                <c:pt idx="36">
                  <c:v>56</c:v>
                </c:pt>
                <c:pt idx="37">
                  <c:v>33</c:v>
                </c:pt>
                <c:pt idx="38">
                  <c:v>31</c:v>
                </c:pt>
                <c:pt idx="39">
                  <c:v>17</c:v>
                </c:pt>
                <c:pt idx="40">
                  <c:v>22</c:v>
                </c:pt>
                <c:pt idx="41">
                  <c:v>15</c:v>
                </c:pt>
                <c:pt idx="42">
                  <c:v>21</c:v>
                </c:pt>
                <c:pt idx="43">
                  <c:v>15</c:v>
                </c:pt>
                <c:pt idx="44">
                  <c:v>19</c:v>
                </c:pt>
                <c:pt idx="45">
                  <c:v>21</c:v>
                </c:pt>
                <c:pt idx="46">
                  <c:v>16</c:v>
                </c:pt>
                <c:pt idx="47">
                  <c:v>25</c:v>
                </c:pt>
                <c:pt idx="48">
                  <c:v>13</c:v>
                </c:pt>
                <c:pt idx="49">
                  <c:v>14</c:v>
                </c:pt>
                <c:pt idx="50">
                  <c:v>24</c:v>
                </c:pt>
                <c:pt idx="51">
                  <c:v>17</c:v>
                </c:pt>
                <c:pt idx="52">
                  <c:v>16</c:v>
                </c:pt>
                <c:pt idx="53">
                  <c:v>15</c:v>
                </c:pt>
                <c:pt idx="54">
                  <c:v>20</c:v>
                </c:pt>
                <c:pt idx="55">
                  <c:v>16</c:v>
                </c:pt>
                <c:pt idx="56">
                  <c:v>13</c:v>
                </c:pt>
                <c:pt idx="57">
                  <c:v>25</c:v>
                </c:pt>
                <c:pt idx="58">
                  <c:v>22</c:v>
                </c:pt>
                <c:pt idx="59">
                  <c:v>19</c:v>
                </c:pt>
                <c:pt idx="60">
                  <c:v>21</c:v>
                </c:pt>
                <c:pt idx="61">
                  <c:v>33</c:v>
                </c:pt>
                <c:pt idx="62">
                  <c:v>42</c:v>
                </c:pt>
                <c:pt idx="63">
                  <c:v>42</c:v>
                </c:pt>
                <c:pt idx="64">
                  <c:v>38</c:v>
                </c:pt>
                <c:pt idx="65">
                  <c:v>48</c:v>
                </c:pt>
                <c:pt idx="66">
                  <c:v>54</c:v>
                </c:pt>
                <c:pt idx="67">
                  <c:v>55</c:v>
                </c:pt>
                <c:pt idx="68">
                  <c:v>41</c:v>
                </c:pt>
                <c:pt idx="69">
                  <c:v>36</c:v>
                </c:pt>
                <c:pt idx="70">
                  <c:v>47</c:v>
                </c:pt>
                <c:pt idx="71">
                  <c:v>38</c:v>
                </c:pt>
                <c:pt idx="72">
                  <c:v>39</c:v>
                </c:pt>
                <c:pt idx="73">
                  <c:v>21</c:v>
                </c:pt>
                <c:pt idx="74">
                  <c:v>26</c:v>
                </c:pt>
                <c:pt idx="75">
                  <c:v>34</c:v>
                </c:pt>
                <c:pt idx="76">
                  <c:v>18</c:v>
                </c:pt>
                <c:pt idx="77">
                  <c:v>19</c:v>
                </c:pt>
                <c:pt idx="78">
                  <c:v>18</c:v>
                </c:pt>
                <c:pt idx="79">
                  <c:v>9</c:v>
                </c:pt>
                <c:pt idx="80">
                  <c:v>11</c:v>
                </c:pt>
                <c:pt idx="81">
                  <c:v>6</c:v>
                </c:pt>
                <c:pt idx="82">
                  <c:v>6</c:v>
                </c:pt>
                <c:pt idx="83">
                  <c:v>2</c:v>
                </c:pt>
                <c:pt idx="84">
                  <c:v>15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3</c:v>
                </c:pt>
                <c:pt idx="28">
                  <c:v>18</c:v>
                </c:pt>
                <c:pt idx="29">
                  <c:v>32</c:v>
                </c:pt>
                <c:pt idx="30">
                  <c:v>40</c:v>
                </c:pt>
                <c:pt idx="31">
                  <c:v>91</c:v>
                </c:pt>
                <c:pt idx="32">
                  <c:v>172</c:v>
                </c:pt>
                <c:pt idx="33">
                  <c:v>137</c:v>
                </c:pt>
                <c:pt idx="34">
                  <c:v>143</c:v>
                </c:pt>
                <c:pt idx="35">
                  <c:v>97</c:v>
                </c:pt>
                <c:pt idx="36">
                  <c:v>63</c:v>
                </c:pt>
                <c:pt idx="37">
                  <c:v>41</c:v>
                </c:pt>
                <c:pt idx="38">
                  <c:v>37</c:v>
                </c:pt>
                <c:pt idx="39">
                  <c:v>29</c:v>
                </c:pt>
                <c:pt idx="40">
                  <c:v>31</c:v>
                </c:pt>
                <c:pt idx="41">
                  <c:v>18</c:v>
                </c:pt>
                <c:pt idx="42">
                  <c:v>22</c:v>
                </c:pt>
                <c:pt idx="43">
                  <c:v>22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26</c:v>
                </c:pt>
                <c:pt idx="51">
                  <c:v>28</c:v>
                </c:pt>
                <c:pt idx="52">
                  <c:v>16</c:v>
                </c:pt>
                <c:pt idx="53">
                  <c:v>23</c:v>
                </c:pt>
                <c:pt idx="54">
                  <c:v>15</c:v>
                </c:pt>
                <c:pt idx="55">
                  <c:v>12</c:v>
                </c:pt>
                <c:pt idx="56">
                  <c:v>19</c:v>
                </c:pt>
                <c:pt idx="57">
                  <c:v>27</c:v>
                </c:pt>
                <c:pt idx="58">
                  <c:v>23</c:v>
                </c:pt>
                <c:pt idx="59">
                  <c:v>41</c:v>
                </c:pt>
                <c:pt idx="60">
                  <c:v>35</c:v>
                </c:pt>
                <c:pt idx="61">
                  <c:v>31</c:v>
                </c:pt>
                <c:pt idx="62">
                  <c:v>49</c:v>
                </c:pt>
                <c:pt idx="63">
                  <c:v>41</c:v>
                </c:pt>
                <c:pt idx="64">
                  <c:v>48</c:v>
                </c:pt>
                <c:pt idx="65">
                  <c:v>47</c:v>
                </c:pt>
                <c:pt idx="66">
                  <c:v>62</c:v>
                </c:pt>
                <c:pt idx="67">
                  <c:v>57</c:v>
                </c:pt>
                <c:pt idx="68">
                  <c:v>74</c:v>
                </c:pt>
                <c:pt idx="69">
                  <c:v>52</c:v>
                </c:pt>
                <c:pt idx="70">
                  <c:v>29</c:v>
                </c:pt>
                <c:pt idx="71">
                  <c:v>53</c:v>
                </c:pt>
                <c:pt idx="72">
                  <c:v>40</c:v>
                </c:pt>
                <c:pt idx="73">
                  <c:v>27</c:v>
                </c:pt>
                <c:pt idx="74">
                  <c:v>21</c:v>
                </c:pt>
                <c:pt idx="75">
                  <c:v>31</c:v>
                </c:pt>
                <c:pt idx="76">
                  <c:v>28</c:v>
                </c:pt>
                <c:pt idx="77">
                  <c:v>18</c:v>
                </c:pt>
                <c:pt idx="78">
                  <c:v>10</c:v>
                </c:pt>
                <c:pt idx="79">
                  <c:v>16</c:v>
                </c:pt>
                <c:pt idx="80">
                  <c:v>2</c:v>
                </c:pt>
                <c:pt idx="81">
                  <c:v>11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6</c:v>
                </c:pt>
                <c:pt idx="86">
                  <c:v>7</c:v>
                </c:pt>
                <c:pt idx="87">
                  <c:v>6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22</c:v>
                </c:pt>
                <c:pt idx="30">
                  <c:v>28</c:v>
                </c:pt>
                <c:pt idx="31">
                  <c:v>86</c:v>
                </c:pt>
                <c:pt idx="32">
                  <c:v>109</c:v>
                </c:pt>
                <c:pt idx="33">
                  <c:v>131</c:v>
                </c:pt>
                <c:pt idx="34">
                  <c:v>91</c:v>
                </c:pt>
                <c:pt idx="35">
                  <c:v>52</c:v>
                </c:pt>
                <c:pt idx="36">
                  <c:v>38</c:v>
                </c:pt>
                <c:pt idx="37">
                  <c:v>34</c:v>
                </c:pt>
                <c:pt idx="38">
                  <c:v>31</c:v>
                </c:pt>
                <c:pt idx="39">
                  <c:v>22</c:v>
                </c:pt>
                <c:pt idx="40">
                  <c:v>19</c:v>
                </c:pt>
                <c:pt idx="41">
                  <c:v>20</c:v>
                </c:pt>
                <c:pt idx="42">
                  <c:v>40</c:v>
                </c:pt>
                <c:pt idx="43">
                  <c:v>28</c:v>
                </c:pt>
                <c:pt idx="44">
                  <c:v>23</c:v>
                </c:pt>
                <c:pt idx="45">
                  <c:v>28</c:v>
                </c:pt>
                <c:pt idx="46">
                  <c:v>22</c:v>
                </c:pt>
                <c:pt idx="47">
                  <c:v>24</c:v>
                </c:pt>
                <c:pt idx="48">
                  <c:v>21</c:v>
                </c:pt>
                <c:pt idx="49">
                  <c:v>37</c:v>
                </c:pt>
                <c:pt idx="50">
                  <c:v>18</c:v>
                </c:pt>
                <c:pt idx="51">
                  <c:v>15</c:v>
                </c:pt>
                <c:pt idx="52">
                  <c:v>28</c:v>
                </c:pt>
                <c:pt idx="53">
                  <c:v>17</c:v>
                </c:pt>
                <c:pt idx="54">
                  <c:v>20</c:v>
                </c:pt>
                <c:pt idx="55">
                  <c:v>17</c:v>
                </c:pt>
                <c:pt idx="56">
                  <c:v>19</c:v>
                </c:pt>
                <c:pt idx="57">
                  <c:v>13</c:v>
                </c:pt>
                <c:pt idx="58">
                  <c:v>19</c:v>
                </c:pt>
                <c:pt idx="59">
                  <c:v>37</c:v>
                </c:pt>
                <c:pt idx="60">
                  <c:v>36</c:v>
                </c:pt>
                <c:pt idx="61">
                  <c:v>42</c:v>
                </c:pt>
                <c:pt idx="62">
                  <c:v>49</c:v>
                </c:pt>
                <c:pt idx="63">
                  <c:v>47</c:v>
                </c:pt>
                <c:pt idx="64">
                  <c:v>47</c:v>
                </c:pt>
                <c:pt idx="65">
                  <c:v>46</c:v>
                </c:pt>
                <c:pt idx="66">
                  <c:v>47</c:v>
                </c:pt>
                <c:pt idx="67">
                  <c:v>40</c:v>
                </c:pt>
                <c:pt idx="68">
                  <c:v>36</c:v>
                </c:pt>
                <c:pt idx="69">
                  <c:v>32</c:v>
                </c:pt>
                <c:pt idx="70">
                  <c:v>34</c:v>
                </c:pt>
                <c:pt idx="71">
                  <c:v>41</c:v>
                </c:pt>
                <c:pt idx="72">
                  <c:v>21</c:v>
                </c:pt>
                <c:pt idx="73">
                  <c:v>25</c:v>
                </c:pt>
                <c:pt idx="74">
                  <c:v>20</c:v>
                </c:pt>
                <c:pt idx="75">
                  <c:v>20</c:v>
                </c:pt>
                <c:pt idx="76">
                  <c:v>19</c:v>
                </c:pt>
                <c:pt idx="77">
                  <c:v>21</c:v>
                </c:pt>
                <c:pt idx="78">
                  <c:v>3</c:v>
                </c:pt>
                <c:pt idx="79">
                  <c:v>11</c:v>
                </c:pt>
                <c:pt idx="80">
                  <c:v>8</c:v>
                </c:pt>
                <c:pt idx="81">
                  <c:v>12</c:v>
                </c:pt>
                <c:pt idx="82">
                  <c:v>13</c:v>
                </c:pt>
                <c:pt idx="83">
                  <c:v>1</c:v>
                </c:pt>
                <c:pt idx="84">
                  <c:v>3</c:v>
                </c:pt>
                <c:pt idx="85">
                  <c:v>5</c:v>
                </c:pt>
                <c:pt idx="86">
                  <c:v>3</c:v>
                </c:pt>
                <c:pt idx="87">
                  <c:v>6</c:v>
                </c:pt>
                <c:pt idx="88">
                  <c:v>19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6</c:v>
                </c:pt>
                <c:pt idx="33">
                  <c:v>11</c:v>
                </c:pt>
                <c:pt idx="34">
                  <c:v>12</c:v>
                </c:pt>
                <c:pt idx="35">
                  <c:v>17</c:v>
                </c:pt>
                <c:pt idx="36">
                  <c:v>10</c:v>
                </c:pt>
                <c:pt idx="37">
                  <c:v>18</c:v>
                </c:pt>
                <c:pt idx="38">
                  <c:v>25</c:v>
                </c:pt>
                <c:pt idx="39">
                  <c:v>25</c:v>
                </c:pt>
                <c:pt idx="40">
                  <c:v>16</c:v>
                </c:pt>
                <c:pt idx="41">
                  <c:v>37</c:v>
                </c:pt>
                <c:pt idx="42">
                  <c:v>20</c:v>
                </c:pt>
                <c:pt idx="43">
                  <c:v>28</c:v>
                </c:pt>
                <c:pt idx="44">
                  <c:v>26</c:v>
                </c:pt>
                <c:pt idx="45">
                  <c:v>13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16</c:v>
                </c:pt>
                <c:pt idx="50">
                  <c:v>22</c:v>
                </c:pt>
                <c:pt idx="51">
                  <c:v>29</c:v>
                </c:pt>
                <c:pt idx="52">
                  <c:v>26</c:v>
                </c:pt>
                <c:pt idx="53">
                  <c:v>24</c:v>
                </c:pt>
                <c:pt idx="54">
                  <c:v>9</c:v>
                </c:pt>
                <c:pt idx="55">
                  <c:v>16</c:v>
                </c:pt>
                <c:pt idx="56">
                  <c:v>19</c:v>
                </c:pt>
                <c:pt idx="57">
                  <c:v>15</c:v>
                </c:pt>
                <c:pt idx="58">
                  <c:v>26</c:v>
                </c:pt>
                <c:pt idx="59">
                  <c:v>25</c:v>
                </c:pt>
                <c:pt idx="60">
                  <c:v>9</c:v>
                </c:pt>
                <c:pt idx="61">
                  <c:v>12</c:v>
                </c:pt>
                <c:pt idx="62">
                  <c:v>15</c:v>
                </c:pt>
                <c:pt idx="63">
                  <c:v>13</c:v>
                </c:pt>
                <c:pt idx="64">
                  <c:v>18</c:v>
                </c:pt>
                <c:pt idx="65">
                  <c:v>15</c:v>
                </c:pt>
                <c:pt idx="66">
                  <c:v>15</c:v>
                </c:pt>
                <c:pt idx="67">
                  <c:v>19</c:v>
                </c:pt>
                <c:pt idx="68">
                  <c:v>18</c:v>
                </c:pt>
                <c:pt idx="69">
                  <c:v>11</c:v>
                </c:pt>
                <c:pt idx="70">
                  <c:v>9</c:v>
                </c:pt>
                <c:pt idx="71">
                  <c:v>17</c:v>
                </c:pt>
                <c:pt idx="72">
                  <c:v>20</c:v>
                </c:pt>
                <c:pt idx="73">
                  <c:v>13</c:v>
                </c:pt>
                <c:pt idx="74">
                  <c:v>20</c:v>
                </c:pt>
                <c:pt idx="75">
                  <c:v>10</c:v>
                </c:pt>
                <c:pt idx="76">
                  <c:v>15</c:v>
                </c:pt>
                <c:pt idx="77">
                  <c:v>10</c:v>
                </c:pt>
                <c:pt idx="78">
                  <c:v>9</c:v>
                </c:pt>
                <c:pt idx="79">
                  <c:v>6</c:v>
                </c:pt>
                <c:pt idx="80">
                  <c:v>5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7</c:v>
                </c:pt>
                <c:pt idx="93">
                  <c:v>7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5</c:v>
                </c:pt>
                <c:pt idx="35">
                  <c:v>7</c:v>
                </c:pt>
                <c:pt idx="36">
                  <c:v>7</c:v>
                </c:pt>
                <c:pt idx="37">
                  <c:v>16</c:v>
                </c:pt>
                <c:pt idx="38">
                  <c:v>16</c:v>
                </c:pt>
                <c:pt idx="39">
                  <c:v>15</c:v>
                </c:pt>
                <c:pt idx="40">
                  <c:v>19</c:v>
                </c:pt>
                <c:pt idx="41">
                  <c:v>16</c:v>
                </c:pt>
                <c:pt idx="42">
                  <c:v>16</c:v>
                </c:pt>
                <c:pt idx="43">
                  <c:v>9</c:v>
                </c:pt>
                <c:pt idx="44">
                  <c:v>15</c:v>
                </c:pt>
                <c:pt idx="45">
                  <c:v>14</c:v>
                </c:pt>
                <c:pt idx="46">
                  <c:v>24</c:v>
                </c:pt>
                <c:pt idx="47">
                  <c:v>16</c:v>
                </c:pt>
                <c:pt idx="48">
                  <c:v>30</c:v>
                </c:pt>
                <c:pt idx="49">
                  <c:v>17</c:v>
                </c:pt>
                <c:pt idx="50">
                  <c:v>15</c:v>
                </c:pt>
                <c:pt idx="51">
                  <c:v>15</c:v>
                </c:pt>
                <c:pt idx="52">
                  <c:v>23</c:v>
                </c:pt>
                <c:pt idx="53">
                  <c:v>15</c:v>
                </c:pt>
                <c:pt idx="54">
                  <c:v>17</c:v>
                </c:pt>
                <c:pt idx="55">
                  <c:v>16</c:v>
                </c:pt>
                <c:pt idx="56">
                  <c:v>14</c:v>
                </c:pt>
                <c:pt idx="57">
                  <c:v>13</c:v>
                </c:pt>
                <c:pt idx="58">
                  <c:v>22</c:v>
                </c:pt>
                <c:pt idx="59">
                  <c:v>10</c:v>
                </c:pt>
                <c:pt idx="60">
                  <c:v>20</c:v>
                </c:pt>
                <c:pt idx="61">
                  <c:v>14</c:v>
                </c:pt>
                <c:pt idx="62">
                  <c:v>15</c:v>
                </c:pt>
                <c:pt idx="63">
                  <c:v>17</c:v>
                </c:pt>
                <c:pt idx="64">
                  <c:v>13</c:v>
                </c:pt>
                <c:pt idx="65">
                  <c:v>20</c:v>
                </c:pt>
                <c:pt idx="66">
                  <c:v>13</c:v>
                </c:pt>
                <c:pt idx="67">
                  <c:v>15</c:v>
                </c:pt>
                <c:pt idx="68">
                  <c:v>11</c:v>
                </c:pt>
                <c:pt idx="69">
                  <c:v>12</c:v>
                </c:pt>
                <c:pt idx="70">
                  <c:v>7</c:v>
                </c:pt>
                <c:pt idx="71">
                  <c:v>20</c:v>
                </c:pt>
                <c:pt idx="72">
                  <c:v>16</c:v>
                </c:pt>
                <c:pt idx="73">
                  <c:v>6</c:v>
                </c:pt>
                <c:pt idx="74">
                  <c:v>5</c:v>
                </c:pt>
                <c:pt idx="75">
                  <c:v>5</c:v>
                </c:pt>
                <c:pt idx="76">
                  <c:v>8</c:v>
                </c:pt>
                <c:pt idx="77">
                  <c:v>6</c:v>
                </c:pt>
                <c:pt idx="78">
                  <c:v>6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2</c:v>
                </c:pt>
                <c:pt idx="83">
                  <c:v>11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4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17</c:v>
                </c:pt>
                <c:pt idx="7">
                  <c:v>124</c:v>
                </c:pt>
                <c:pt idx="8">
                  <c:v>328</c:v>
                </c:pt>
                <c:pt idx="9">
                  <c:v>114</c:v>
                </c:pt>
                <c:pt idx="10">
                  <c:v>56</c:v>
                </c:pt>
                <c:pt idx="11">
                  <c:v>72</c:v>
                </c:pt>
                <c:pt idx="12">
                  <c:v>74</c:v>
                </c:pt>
                <c:pt idx="13">
                  <c:v>69</c:v>
                </c:pt>
                <c:pt idx="14">
                  <c:v>75</c:v>
                </c:pt>
                <c:pt idx="15">
                  <c:v>121</c:v>
                </c:pt>
                <c:pt idx="16">
                  <c:v>161</c:v>
                </c:pt>
                <c:pt idx="17">
                  <c:v>150</c:v>
                </c:pt>
                <c:pt idx="18">
                  <c:v>91</c:v>
                </c:pt>
                <c:pt idx="19">
                  <c:v>58</c:v>
                </c:pt>
                <c:pt idx="20">
                  <c:v>29</c:v>
                </c:pt>
                <c:pt idx="21">
                  <c:v>19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13</c:v>
                </c:pt>
                <c:pt idx="7">
                  <c:v>113</c:v>
                </c:pt>
                <c:pt idx="8">
                  <c:v>445</c:v>
                </c:pt>
                <c:pt idx="9">
                  <c:v>96</c:v>
                </c:pt>
                <c:pt idx="10">
                  <c:v>77</c:v>
                </c:pt>
                <c:pt idx="11">
                  <c:v>51</c:v>
                </c:pt>
                <c:pt idx="12">
                  <c:v>59</c:v>
                </c:pt>
                <c:pt idx="13">
                  <c:v>84</c:v>
                </c:pt>
                <c:pt idx="14">
                  <c:v>70</c:v>
                </c:pt>
                <c:pt idx="15">
                  <c:v>164</c:v>
                </c:pt>
                <c:pt idx="16">
                  <c:v>188</c:v>
                </c:pt>
                <c:pt idx="17">
                  <c:v>181</c:v>
                </c:pt>
                <c:pt idx="18">
                  <c:v>112</c:v>
                </c:pt>
                <c:pt idx="19">
                  <c:v>68</c:v>
                </c:pt>
                <c:pt idx="20">
                  <c:v>39</c:v>
                </c:pt>
                <c:pt idx="21">
                  <c:v>21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26</c:v>
                </c:pt>
                <c:pt idx="7">
                  <c:v>133</c:v>
                </c:pt>
                <c:pt idx="8">
                  <c:v>452</c:v>
                </c:pt>
                <c:pt idx="9">
                  <c:v>137</c:v>
                </c:pt>
                <c:pt idx="10">
                  <c:v>73</c:v>
                </c:pt>
                <c:pt idx="11">
                  <c:v>81</c:v>
                </c:pt>
                <c:pt idx="12">
                  <c:v>68</c:v>
                </c:pt>
                <c:pt idx="13">
                  <c:v>67</c:v>
                </c:pt>
                <c:pt idx="14">
                  <c:v>79</c:v>
                </c:pt>
                <c:pt idx="15">
                  <c:v>138</c:v>
                </c:pt>
                <c:pt idx="16">
                  <c:v>195</c:v>
                </c:pt>
                <c:pt idx="17">
                  <c:v>162</c:v>
                </c:pt>
                <c:pt idx="18">
                  <c:v>120</c:v>
                </c:pt>
                <c:pt idx="19">
                  <c:v>64</c:v>
                </c:pt>
                <c:pt idx="20">
                  <c:v>25</c:v>
                </c:pt>
                <c:pt idx="21">
                  <c:v>26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181</c:v>
                </c:pt>
                <c:pt idx="8">
                  <c:v>549</c:v>
                </c:pt>
                <c:pt idx="9">
                  <c:v>170</c:v>
                </c:pt>
                <c:pt idx="10">
                  <c:v>93</c:v>
                </c:pt>
                <c:pt idx="11">
                  <c:v>73</c:v>
                </c:pt>
                <c:pt idx="12">
                  <c:v>99</c:v>
                </c:pt>
                <c:pt idx="13">
                  <c:v>66</c:v>
                </c:pt>
                <c:pt idx="14">
                  <c:v>110</c:v>
                </c:pt>
                <c:pt idx="15">
                  <c:v>156</c:v>
                </c:pt>
                <c:pt idx="16">
                  <c:v>214</c:v>
                </c:pt>
                <c:pt idx="17">
                  <c:v>208</c:v>
                </c:pt>
                <c:pt idx="18">
                  <c:v>119</c:v>
                </c:pt>
                <c:pt idx="19">
                  <c:v>72</c:v>
                </c:pt>
                <c:pt idx="20">
                  <c:v>19</c:v>
                </c:pt>
                <c:pt idx="21">
                  <c:v>21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11</c:v>
                </c:pt>
                <c:pt idx="6">
                  <c:v>11</c:v>
                </c:pt>
                <c:pt idx="7">
                  <c:v>139</c:v>
                </c:pt>
                <c:pt idx="8">
                  <c:v>383</c:v>
                </c:pt>
                <c:pt idx="9">
                  <c:v>125</c:v>
                </c:pt>
                <c:pt idx="10">
                  <c:v>107</c:v>
                </c:pt>
                <c:pt idx="11">
                  <c:v>97</c:v>
                </c:pt>
                <c:pt idx="12">
                  <c:v>91</c:v>
                </c:pt>
                <c:pt idx="13">
                  <c:v>82</c:v>
                </c:pt>
                <c:pt idx="14">
                  <c:v>88</c:v>
                </c:pt>
                <c:pt idx="15">
                  <c:v>174</c:v>
                </c:pt>
                <c:pt idx="16">
                  <c:v>180</c:v>
                </c:pt>
                <c:pt idx="17">
                  <c:v>143</c:v>
                </c:pt>
                <c:pt idx="18">
                  <c:v>86</c:v>
                </c:pt>
                <c:pt idx="19">
                  <c:v>54</c:v>
                </c:pt>
                <c:pt idx="20">
                  <c:v>34</c:v>
                </c:pt>
                <c:pt idx="21">
                  <c:v>17</c:v>
                </c:pt>
                <c:pt idx="22">
                  <c:v>24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6</c:v>
                </c:pt>
                <c:pt idx="8">
                  <c:v>46</c:v>
                </c:pt>
                <c:pt idx="9">
                  <c:v>78</c:v>
                </c:pt>
                <c:pt idx="10">
                  <c:v>101</c:v>
                </c:pt>
                <c:pt idx="11">
                  <c:v>89</c:v>
                </c:pt>
                <c:pt idx="12">
                  <c:v>92</c:v>
                </c:pt>
                <c:pt idx="13">
                  <c:v>75</c:v>
                </c:pt>
                <c:pt idx="14">
                  <c:v>85</c:v>
                </c:pt>
                <c:pt idx="15">
                  <c:v>49</c:v>
                </c:pt>
                <c:pt idx="16">
                  <c:v>67</c:v>
                </c:pt>
                <c:pt idx="17">
                  <c:v>55</c:v>
                </c:pt>
                <c:pt idx="18">
                  <c:v>63</c:v>
                </c:pt>
                <c:pt idx="19">
                  <c:v>40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17</c:v>
                </c:pt>
                <c:pt idx="9">
                  <c:v>54</c:v>
                </c:pt>
                <c:pt idx="10">
                  <c:v>60</c:v>
                </c:pt>
                <c:pt idx="11">
                  <c:v>69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66</c:v>
                </c:pt>
                <c:pt idx="16">
                  <c:v>61</c:v>
                </c:pt>
                <c:pt idx="17">
                  <c:v>50</c:v>
                </c:pt>
                <c:pt idx="18">
                  <c:v>32</c:v>
                </c:pt>
                <c:pt idx="19">
                  <c:v>25</c:v>
                </c:pt>
                <c:pt idx="20">
                  <c:v>16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</c:v>
                </c:pt>
                <c:pt idx="1">
                  <c:v>584</c:v>
                </c:pt>
                <c:pt idx="2">
                  <c:v>27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20</c:v>
                </c:pt>
                <c:pt idx="1">
                  <c:v>903</c:v>
                </c:pt>
                <c:pt idx="2">
                  <c:v>26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18.600000000000001</c:v>
                </c:pt>
                <c:pt idx="1">
                  <c:v>22.7</c:v>
                </c:pt>
                <c:pt idx="2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0.36449778900821228</c:v>
                </c:pt>
                <c:pt idx="1">
                  <c:v>9.1598231206569805E-2</c:v>
                </c:pt>
                <c:pt idx="2">
                  <c:v>6.3171193935565378E-4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273743</xdr:colOff>
      <xdr:row>19</xdr:row>
      <xdr:rowOff>27534</xdr:rowOff>
    </xdr:from>
    <xdr:to>
      <xdr:col>15</xdr:col>
      <xdr:colOff>358588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41861" y="4666769"/>
          <a:ext cx="84845" cy="7331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19</xdr:row>
      <xdr:rowOff>63714</xdr:rowOff>
    </xdr:from>
    <xdr:to>
      <xdr:col>15</xdr:col>
      <xdr:colOff>862853</xdr:colOff>
      <xdr:row>19</xdr:row>
      <xdr:rowOff>257736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702949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51.369309999999999</v>
      </c>
      <c r="H3" s="465">
        <v>-2.3645800000000001</v>
      </c>
      <c r="I3" s="134"/>
      <c r="J3" s="216" t="str">
        <f>CONCATENATE("http://www.google.com/maps/?q=",VALUE(G3),",",VALUE(H3))</f>
        <v>http://www.google.com/maps/?q=51.36931,-2.36458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43787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51.36931, -2.36458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18.367025187202248</v>
      </c>
      <c r="I10" s="270"/>
      <c r="J10" s="271">
        <f>Values!AE1336</f>
        <v>21.704499999999999</v>
      </c>
      <c r="K10" s="134"/>
      <c r="L10" s="198">
        <f>Values!Y1336</f>
        <v>0.31296800544588149</v>
      </c>
      <c r="M10" s="199"/>
      <c r="N10" s="200">
        <f>Values!AA1336</f>
        <v>5.3097345132743362E-2</v>
      </c>
      <c r="O10" s="201"/>
      <c r="P10" s="202">
        <f>Values!AC1336</f>
        <v>5.1055139550714769E-4</v>
      </c>
      <c r="T10" s="576">
        <f ca="1">'Classed Summary'!S21/'Classed Summary'!X21</f>
        <v>2.3338824821526633E-2</v>
      </c>
    </row>
    <row r="11" spans="1:22" ht="27.75" customHeight="1" x14ac:dyDescent="0.25">
      <c r="G11" s="232" t="str">
        <f>Values!M9</f>
        <v>Southbound</v>
      </c>
      <c r="H11" s="269">
        <f>Values!BI1336</f>
        <v>19.694310891088953</v>
      </c>
      <c r="I11" s="270"/>
      <c r="J11" s="271">
        <f>Values!BJ1336</f>
        <v>24.12</v>
      </c>
      <c r="K11" s="134"/>
      <c r="L11" s="203">
        <f>Values!BD1336</f>
        <v>0.48653465346534658</v>
      </c>
      <c r="M11" s="204"/>
      <c r="N11" s="205">
        <f>Values!BF1336</f>
        <v>0.1578217821782178</v>
      </c>
      <c r="O11" s="206"/>
      <c r="P11" s="207">
        <f>Values!BH1336</f>
        <v>3.1683168316831677E-3</v>
      </c>
      <c r="T11" s="576">
        <f ca="1">'Classed Summary'!T21/'Classed Summary'!X21</f>
        <v>0.94554274208310451</v>
      </c>
    </row>
    <row r="12" spans="1:22" ht="30" customHeight="1" x14ac:dyDescent="0.25">
      <c r="G12" s="233" t="s">
        <v>84</v>
      </c>
      <c r="H12" s="272">
        <f>Values!CN1336</f>
        <v>18.98049697968148</v>
      </c>
      <c r="I12" s="273"/>
      <c r="J12" s="274">
        <f>Values!CO1336</f>
        <v>23.01</v>
      </c>
      <c r="K12" s="134"/>
      <c r="L12" s="203">
        <f>Values!CI1336</f>
        <v>0.39319055464030761</v>
      </c>
      <c r="M12" s="204"/>
      <c r="N12" s="205">
        <f>Values!CK1336</f>
        <v>0.10150100677283545</v>
      </c>
      <c r="O12" s="206"/>
      <c r="P12" s="207">
        <f>Values!CM1336</f>
        <v>1.7389712612117887E-3</v>
      </c>
      <c r="T12" s="576">
        <f ca="1">'Classed Summary'!U21/'Classed Summary'!X21</f>
        <v>1.7847336628226251E-2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1.0982976386600769E-2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2.2881200805418269E-3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998.80000000000007</v>
      </c>
      <c r="I18" s="223"/>
      <c r="J18" s="224">
        <f>Values!K110</f>
        <v>839.4285714285711</v>
      </c>
      <c r="K18" s="475">
        <f>SUM(Values!C11:I106)</f>
        <v>5876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864.00000000000023</v>
      </c>
      <c r="I20" s="223"/>
      <c r="J20" s="224">
        <f>Values!U110</f>
        <v>721.42857142857133</v>
      </c>
      <c r="K20" s="477">
        <f>SUM(Values!M11:S106)</f>
        <v>5050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1862.8</v>
      </c>
      <c r="I22" s="230"/>
      <c r="J22" s="231">
        <f>Values!AE110</f>
        <v>1560.8571428571433</v>
      </c>
      <c r="K22" s="479">
        <f>K18+K20</f>
        <v>10926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43 - Greenway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43787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43787</v>
      </c>
      <c r="D11" s="102">
        <f>VLOOKUP(D10,Values!$AG$1:$AH$7,2,FALSE)</f>
        <v>43788</v>
      </c>
      <c r="E11" s="102">
        <f>VLOOKUP(E10,Values!$AG$1:$AH$7,2,FALSE)</f>
        <v>43789</v>
      </c>
      <c r="F11" s="102">
        <f>VLOOKUP(F10,Values!$AG$1:$AH$7,2,FALSE)</f>
        <v>43790</v>
      </c>
      <c r="G11" s="102">
        <f>VLOOKUP(G10,Values!$AG$1:$AH$7,2,FALSE)</f>
        <v>43791</v>
      </c>
      <c r="H11" s="102">
        <f>VLOOKUP(H10,Values!$AG$1:$AH$7,2,FALSE)</f>
        <v>43792</v>
      </c>
      <c r="I11" s="102">
        <f>VLOOKUP(I10,Values!$AG$1:$AH$7,2,FALSE)</f>
        <v>43793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4</v>
      </c>
      <c r="G12" s="209">
        <f>IF($O$7=1,Values!G11,IF($O$7=2,Values!Q11,Values!AA11))</f>
        <v>1</v>
      </c>
      <c r="H12" s="209">
        <f>IF($O$7=1,Values!H11,IF($O$7=2,Values!R11,Values!AB11))</f>
        <v>1</v>
      </c>
      <c r="I12" s="218">
        <f>IF($O$7=1,Values!I11,IF($O$7=2,Values!S11,Values!AC11))</f>
        <v>5</v>
      </c>
      <c r="J12" s="219">
        <f>IF($O$7=1,Values!J11,IF($O$7=2,Values!T11,Values!AD11))</f>
        <v>1</v>
      </c>
      <c r="K12" s="219">
        <f>IF($O$7=1,Values!K11,IF($O$7=2,Values!U11,Values!AE11))</f>
        <v>1.5714285714285714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4</v>
      </c>
      <c r="AG12" s="282">
        <f t="shared" si="0"/>
        <v>1</v>
      </c>
      <c r="AH12" s="282">
        <f t="shared" si="0"/>
        <v>1</v>
      </c>
      <c r="AI12" s="282">
        <f t="shared" si="0"/>
        <v>5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0</v>
      </c>
      <c r="H13" s="212">
        <f>IF($O$7=1,Values!H12,IF($O$7=2,Values!R12,Values!AB12))</f>
        <v>2</v>
      </c>
      <c r="I13" s="220">
        <f>IF($O$7=1,Values!I12,IF($O$7=2,Values!S12,Values!AC12))</f>
        <v>4</v>
      </c>
      <c r="J13" s="21">
        <f>IF($O$7=1,Values!J12,IF($O$7=2,Values!T12,Values!AD12))</f>
        <v>0.2</v>
      </c>
      <c r="K13" s="21">
        <f>IF($O$7=1,Values!K12,IF($O$7=2,Values!U12,Values!AE12))</f>
        <v>1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2</v>
      </c>
      <c r="AI13" s="282">
        <f t="shared" si="6"/>
        <v>4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1</v>
      </c>
      <c r="G14" s="212">
        <f>IF($O$7=1,Values!G13,IF($O$7=2,Values!Q13,Values!AA13))</f>
        <v>0</v>
      </c>
      <c r="H14" s="212">
        <f>IF($O$7=1,Values!H13,IF($O$7=2,Values!R13,Values!AB13))</f>
        <v>0</v>
      </c>
      <c r="I14" s="220">
        <f>IF($O$7=1,Values!I13,IF($O$7=2,Values!S13,Values!AC13))</f>
        <v>0</v>
      </c>
      <c r="J14" s="21">
        <f>IF($O$7=1,Values!J13,IF($O$7=2,Values!T13,Values!AD13))</f>
        <v>0.2</v>
      </c>
      <c r="K14" s="21">
        <f>IF($O$7=1,Values!K13,IF($O$7=2,Values!U13,Values!AE13))</f>
        <v>0.14285714285714285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1</v>
      </c>
      <c r="AG14" s="282">
        <f t="shared" si="5"/>
        <v>0</v>
      </c>
      <c r="AH14" s="282">
        <f t="shared" si="6"/>
        <v>0</v>
      </c>
      <c r="AI14" s="282">
        <f t="shared" si="6"/>
        <v>0</v>
      </c>
      <c r="AJ14" s="315">
        <f t="shared" si="7"/>
        <v>0.2</v>
      </c>
      <c r="AK14" s="315">
        <f t="shared" si="8"/>
        <v>0.14285714285714299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1</v>
      </c>
      <c r="J15" s="21">
        <f>IF($O$7=1,Values!J14,IF($O$7=2,Values!T14,Values!AD14))</f>
        <v>0</v>
      </c>
      <c r="K15" s="21">
        <f>IF($O$7=1,Values!K14,IF($O$7=2,Values!U14,Values!AE14))</f>
        <v>0.14285714285714285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1</v>
      </c>
      <c r="AJ15" s="315">
        <f t="shared" si="7"/>
        <v>0</v>
      </c>
      <c r="AK15" s="315">
        <f t="shared" si="8"/>
        <v>0.14285714285714299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1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0.14285714285714285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1</v>
      </c>
      <c r="AI16" s="282">
        <f t="shared" si="6"/>
        <v>0</v>
      </c>
      <c r="AJ16" s="315">
        <f t="shared" si="7"/>
        <v>0</v>
      </c>
      <c r="AK16" s="315">
        <f t="shared" si="8"/>
        <v>0.14285714285714299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2</v>
      </c>
      <c r="F17" s="212">
        <f>IF($O$7=1,Values!F16,IF($O$7=2,Values!P16,Values!Z16))</f>
        <v>0</v>
      </c>
      <c r="G17" s="212">
        <f>IF($O$7=1,Values!G16,IF($O$7=2,Values!Q16,Values!AA16))</f>
        <v>3</v>
      </c>
      <c r="H17" s="212">
        <f>IF($O$7=1,Values!H16,IF($O$7=2,Values!R16,Values!AB16))</f>
        <v>0</v>
      </c>
      <c r="I17" s="220">
        <f>IF($O$7=1,Values!I16,IF($O$7=2,Values!S16,Values!AC16))</f>
        <v>0</v>
      </c>
      <c r="J17" s="21">
        <f>IF($O$7=1,Values!J16,IF($O$7=2,Values!T16,Values!AD16))</f>
        <v>1</v>
      </c>
      <c r="K17" s="21">
        <f>IF($O$7=1,Values!K16,IF($O$7=2,Values!U16,Values!AE16))</f>
        <v>0.7142857142857143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2</v>
      </c>
      <c r="AF17" s="282">
        <f t="shared" si="4"/>
        <v>0</v>
      </c>
      <c r="AG17" s="282">
        <f t="shared" si="5"/>
        <v>3</v>
      </c>
      <c r="AH17" s="282">
        <f t="shared" si="6"/>
        <v>0</v>
      </c>
      <c r="AI17" s="282">
        <f t="shared" si="6"/>
        <v>0</v>
      </c>
      <c r="AJ17" s="315">
        <f t="shared" si="7"/>
        <v>1</v>
      </c>
      <c r="AK17" s="315">
        <f t="shared" si="8"/>
        <v>0.71428571428571397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2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1</v>
      </c>
      <c r="J18" s="21">
        <f>IF($O$7=1,Values!J17,IF($O$7=2,Values!T17,Values!AD17))</f>
        <v>0.4</v>
      </c>
      <c r="K18" s="21">
        <f>IF($O$7=1,Values!K17,IF($O$7=2,Values!U17,Values!AE17))</f>
        <v>0.42857142857142855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2</v>
      </c>
      <c r="AG18" s="282">
        <f t="shared" si="5"/>
        <v>0</v>
      </c>
      <c r="AH18" s="282">
        <f t="shared" si="6"/>
        <v>0</v>
      </c>
      <c r="AI18" s="282">
        <f t="shared" si="6"/>
        <v>1</v>
      </c>
      <c r="AJ18" s="315">
        <f t="shared" si="7"/>
        <v>0.4</v>
      </c>
      <c r="AK18" s="315">
        <f t="shared" si="8"/>
        <v>0.42857142857142899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3</v>
      </c>
      <c r="G19" s="212">
        <f>IF($O$7=1,Values!G18,IF($O$7=2,Values!Q18,Values!AA18))</f>
        <v>3</v>
      </c>
      <c r="H19" s="212">
        <f>IF($O$7=1,Values!H18,IF($O$7=2,Values!R18,Values!AB18))</f>
        <v>1</v>
      </c>
      <c r="I19" s="220">
        <f>IF($O$7=1,Values!I18,IF($O$7=2,Values!S18,Values!AC18))</f>
        <v>1</v>
      </c>
      <c r="J19" s="21">
        <f>IF($O$7=1,Values!J18,IF($O$7=2,Values!T18,Values!AD18))</f>
        <v>1.2</v>
      </c>
      <c r="K19" s="21">
        <f>IF($O$7=1,Values!K18,IF($O$7=2,Values!U18,Values!AE18))</f>
        <v>1.1428571428571428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3</v>
      </c>
      <c r="AG19" s="282">
        <f t="shared" si="5"/>
        <v>3</v>
      </c>
      <c r="AH19" s="282">
        <f t="shared" si="6"/>
        <v>1</v>
      </c>
      <c r="AI19" s="282">
        <f t="shared" si="6"/>
        <v>1</v>
      </c>
      <c r="AJ19" s="315">
        <f t="shared" si="7"/>
        <v>1.2</v>
      </c>
      <c r="AK19" s="315">
        <f t="shared" si="8"/>
        <v>1.1428571428571399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2</v>
      </c>
      <c r="J20" s="21">
        <f>IF($O$7=1,Values!J19,IF($O$7=2,Values!T19,Values!AD19))</f>
        <v>0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2</v>
      </c>
      <c r="AJ20" s="315">
        <f t="shared" si="7"/>
        <v>0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1</v>
      </c>
      <c r="J21" s="21">
        <f>IF($O$7=1,Values!J20,IF($O$7=2,Values!T20,Values!AD20))</f>
        <v>0</v>
      </c>
      <c r="K21" s="21">
        <f>IF($O$7=1,Values!K20,IF($O$7=2,Values!U20,Values!AE20))</f>
        <v>0.14285714285714285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1</v>
      </c>
      <c r="AJ21" s="315">
        <f t="shared" si="7"/>
        <v>0</v>
      </c>
      <c r="AK21" s="315">
        <f t="shared" si="8"/>
        <v>0.14285714285714299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1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0.2</v>
      </c>
      <c r="K22" s="21">
        <f>IF($O$7=1,Values!K21,IF($O$7=2,Values!U21,Values!AE21))</f>
        <v>0.14285714285714285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1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0.2</v>
      </c>
      <c r="AK22" s="315">
        <f t="shared" si="8"/>
        <v>0.14285714285714299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1</v>
      </c>
      <c r="E25" s="212">
        <f>IF($O$7=1,Values!E24,IF($O$7=2,Values!O24,Values!Y24))</f>
        <v>0</v>
      </c>
      <c r="F25" s="212">
        <f>IF($O$7=1,Values!F24,IF($O$7=2,Values!P24,Values!Z24))</f>
        <v>1</v>
      </c>
      <c r="G25" s="212">
        <f>IF($O$7=1,Values!G24,IF($O$7=2,Values!Q24,Values!AA24))</f>
        <v>0</v>
      </c>
      <c r="H25" s="212">
        <f>IF($O$7=1,Values!H24,IF($O$7=2,Values!R24,Values!AB24))</f>
        <v>2</v>
      </c>
      <c r="I25" s="220">
        <f>IF($O$7=1,Values!I24,IF($O$7=2,Values!S24,Values!AC24))</f>
        <v>0</v>
      </c>
      <c r="J25" s="21">
        <f>IF($O$7=1,Values!J24,IF($O$7=2,Values!T24,Values!AD24))</f>
        <v>0.4</v>
      </c>
      <c r="K25" s="21">
        <f>IF($O$7=1,Values!K24,IF($O$7=2,Values!U24,Values!AE24))</f>
        <v>0.5714285714285714</v>
      </c>
      <c r="AA25" s="60"/>
      <c r="AB25" s="314">
        <v>0.13541666666666666</v>
      </c>
      <c r="AC25" s="282">
        <f t="shared" si="1"/>
        <v>0</v>
      </c>
      <c r="AD25" s="282">
        <f t="shared" si="2"/>
        <v>1</v>
      </c>
      <c r="AE25" s="282">
        <f t="shared" si="3"/>
        <v>0</v>
      </c>
      <c r="AF25" s="282">
        <f t="shared" si="4"/>
        <v>1</v>
      </c>
      <c r="AG25" s="282">
        <f t="shared" si="5"/>
        <v>0</v>
      </c>
      <c r="AH25" s="282">
        <f t="shared" si="6"/>
        <v>2</v>
      </c>
      <c r="AI25" s="282">
        <f t="shared" si="6"/>
        <v>0</v>
      </c>
      <c r="AJ25" s="315">
        <f t="shared" si="7"/>
        <v>0.4</v>
      </c>
      <c r="AK25" s="315">
        <f t="shared" si="8"/>
        <v>0.57142857142857095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2</v>
      </c>
      <c r="E26" s="212">
        <f>IF($O$7=1,Values!E25,IF($O$7=2,Values!O25,Values!Y25))</f>
        <v>2</v>
      </c>
      <c r="F26" s="212">
        <f>IF($O$7=1,Values!F25,IF($O$7=2,Values!P25,Values!Z25))</f>
        <v>1</v>
      </c>
      <c r="G26" s="212">
        <f>IF($O$7=1,Values!G25,IF($O$7=2,Values!Q25,Values!AA25))</f>
        <v>1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1.2</v>
      </c>
      <c r="K26" s="21">
        <f>IF($O$7=1,Values!K25,IF($O$7=2,Values!U25,Values!AE25))</f>
        <v>0.8571428571428571</v>
      </c>
      <c r="AA26" s="60"/>
      <c r="AB26" s="314">
        <v>0.14583333333333331</v>
      </c>
      <c r="AC26" s="282">
        <f t="shared" si="1"/>
        <v>0</v>
      </c>
      <c r="AD26" s="282">
        <f t="shared" si="2"/>
        <v>2</v>
      </c>
      <c r="AE26" s="282">
        <f t="shared" si="3"/>
        <v>2</v>
      </c>
      <c r="AF26" s="282">
        <f t="shared" si="4"/>
        <v>1</v>
      </c>
      <c r="AG26" s="282">
        <f t="shared" si="5"/>
        <v>1</v>
      </c>
      <c r="AH26" s="282">
        <f t="shared" si="6"/>
        <v>0</v>
      </c>
      <c r="AI26" s="282">
        <f t="shared" si="6"/>
        <v>0</v>
      </c>
      <c r="AJ26" s="315">
        <f t="shared" si="7"/>
        <v>1.2</v>
      </c>
      <c r="AK26" s="315">
        <f t="shared" si="8"/>
        <v>0.85714285714285698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0.2</v>
      </c>
      <c r="K27" s="21">
        <f>IF($O$7=1,Values!K26,IF($O$7=2,Values!U26,Values!AE26))</f>
        <v>0.14285714285714285</v>
      </c>
      <c r="AA27" s="60"/>
      <c r="AB27" s="314">
        <v>0.15624999999999997</v>
      </c>
      <c r="AC27" s="282">
        <f t="shared" si="1"/>
        <v>0</v>
      </c>
      <c r="AD27" s="282">
        <f t="shared" si="2"/>
        <v>1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0.2</v>
      </c>
      <c r="AK27" s="315">
        <f t="shared" si="8"/>
        <v>0.14285714285714299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0.4</v>
      </c>
      <c r="K28" s="21">
        <f>IF($O$7=1,Values!K27,IF($O$7=2,Values!U27,Values!AE27))</f>
        <v>0.2857142857142857</v>
      </c>
      <c r="AA28" s="60"/>
      <c r="AB28" s="314">
        <v>0.16666666666666663</v>
      </c>
      <c r="AC28" s="282">
        <f t="shared" si="1"/>
        <v>2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0.4</v>
      </c>
      <c r="AK28" s="315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1</v>
      </c>
      <c r="E29" s="212">
        <f>IF($O$7=1,Values!E28,IF($O$7=2,Values!O28,Values!Y28))</f>
        <v>0</v>
      </c>
      <c r="F29" s="212">
        <f>IF($O$7=1,Values!F28,IF($O$7=2,Values!P28,Values!Z28))</f>
        <v>1</v>
      </c>
      <c r="G29" s="212">
        <f>IF($O$7=1,Values!G28,IF($O$7=2,Values!Q28,Values!AA28))</f>
        <v>1</v>
      </c>
      <c r="H29" s="212">
        <f>IF($O$7=1,Values!H28,IF($O$7=2,Values!R28,Values!AB28))</f>
        <v>0</v>
      </c>
      <c r="I29" s="220">
        <f>IF($O$7=1,Values!I28,IF($O$7=2,Values!S28,Values!AC28))</f>
        <v>1</v>
      </c>
      <c r="J29" s="21">
        <f>IF($O$7=1,Values!J28,IF($O$7=2,Values!T28,Values!AD28))</f>
        <v>0.6</v>
      </c>
      <c r="K29" s="21">
        <f>IF($O$7=1,Values!K28,IF($O$7=2,Values!U28,Values!AE28))</f>
        <v>0.5714285714285714</v>
      </c>
      <c r="AA29" s="60"/>
      <c r="AB29" s="314">
        <v>0.17708333333333329</v>
      </c>
      <c r="AC29" s="282">
        <f t="shared" si="1"/>
        <v>0</v>
      </c>
      <c r="AD29" s="282">
        <f t="shared" si="2"/>
        <v>1</v>
      </c>
      <c r="AE29" s="282">
        <f t="shared" si="3"/>
        <v>0</v>
      </c>
      <c r="AF29" s="282">
        <f t="shared" si="4"/>
        <v>1</v>
      </c>
      <c r="AG29" s="282">
        <f t="shared" si="5"/>
        <v>1</v>
      </c>
      <c r="AH29" s="282">
        <f t="shared" si="6"/>
        <v>0</v>
      </c>
      <c r="AI29" s="282">
        <f t="shared" si="6"/>
        <v>1</v>
      </c>
      <c r="AJ29" s="315">
        <f t="shared" si="7"/>
        <v>0.6</v>
      </c>
      <c r="AK29" s="315">
        <f t="shared" si="8"/>
        <v>0.57142857142857095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1</v>
      </c>
      <c r="J30" s="21">
        <f>IF($O$7=1,Values!J29,IF($O$7=2,Values!T29,Values!AD29))</f>
        <v>0</v>
      </c>
      <c r="K30" s="21">
        <f>IF($O$7=1,Values!K29,IF($O$7=2,Values!U29,Values!AE29))</f>
        <v>0.14285714285714285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1</v>
      </c>
      <c r="AJ30" s="315">
        <f t="shared" si="7"/>
        <v>0</v>
      </c>
      <c r="AK30" s="315">
        <f t="shared" si="8"/>
        <v>0.14285714285714299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</v>
      </c>
      <c r="AK31" s="315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1</v>
      </c>
      <c r="J32" s="21">
        <f>IF($O$7=1,Values!J31,IF($O$7=2,Values!T31,Values!AD31))</f>
        <v>0.4</v>
      </c>
      <c r="K32" s="21">
        <f>IF($O$7=1,Values!K31,IF($O$7=2,Values!U31,Values!AE31))</f>
        <v>0.42857142857142855</v>
      </c>
      <c r="AA32" s="60"/>
      <c r="AB32" s="314">
        <v>0.20833333333333326</v>
      </c>
      <c r="AC32" s="282">
        <f t="shared" si="1"/>
        <v>2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1</v>
      </c>
      <c r="AJ32" s="315">
        <f t="shared" si="7"/>
        <v>0.4</v>
      </c>
      <c r="AK32" s="315">
        <f t="shared" si="8"/>
        <v>0.42857142857142899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1</v>
      </c>
      <c r="E33" s="212">
        <f>IF($O$7=1,Values!E32,IF($O$7=2,Values!O32,Values!Y32))</f>
        <v>0</v>
      </c>
      <c r="F33" s="212">
        <f>IF($O$7=1,Values!F32,IF($O$7=2,Values!P32,Values!Z32))</f>
        <v>1</v>
      </c>
      <c r="G33" s="212">
        <f>IF($O$7=1,Values!G32,IF($O$7=2,Values!Q32,Values!AA32))</f>
        <v>3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1</v>
      </c>
      <c r="K33" s="21">
        <f>IF($O$7=1,Values!K32,IF($O$7=2,Values!U32,Values!AE32))</f>
        <v>0.7142857142857143</v>
      </c>
      <c r="AA33" s="60"/>
      <c r="AB33" s="314">
        <v>0.21874999999999992</v>
      </c>
      <c r="AC33" s="282">
        <f t="shared" si="1"/>
        <v>0</v>
      </c>
      <c r="AD33" s="282">
        <f t="shared" si="2"/>
        <v>1</v>
      </c>
      <c r="AE33" s="282">
        <f t="shared" si="3"/>
        <v>0</v>
      </c>
      <c r="AF33" s="282">
        <f t="shared" si="4"/>
        <v>1</v>
      </c>
      <c r="AG33" s="282">
        <f t="shared" si="5"/>
        <v>3</v>
      </c>
      <c r="AH33" s="282">
        <f t="shared" si="6"/>
        <v>0</v>
      </c>
      <c r="AI33" s="282">
        <f t="shared" si="6"/>
        <v>0</v>
      </c>
      <c r="AJ33" s="315">
        <f t="shared" si="7"/>
        <v>1</v>
      </c>
      <c r="AK33" s="315">
        <f t="shared" si="8"/>
        <v>0.71428571428571397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1</v>
      </c>
      <c r="E34" s="212">
        <f>IF($O$7=1,Values!E33,IF($O$7=2,Values!O33,Values!Y33))</f>
        <v>1</v>
      </c>
      <c r="F34" s="212">
        <f>IF($O$7=1,Values!F33,IF($O$7=2,Values!P33,Values!Z33))</f>
        <v>0</v>
      </c>
      <c r="G34" s="212">
        <f>IF($O$7=1,Values!G33,IF($O$7=2,Values!Q33,Values!AA33))</f>
        <v>6</v>
      </c>
      <c r="H34" s="212">
        <f>IF($O$7=1,Values!H33,IF($O$7=2,Values!R33,Values!AB33))</f>
        <v>1</v>
      </c>
      <c r="I34" s="220">
        <f>IF($O$7=1,Values!I33,IF($O$7=2,Values!S33,Values!AC33))</f>
        <v>0</v>
      </c>
      <c r="J34" s="21">
        <f>IF($O$7=1,Values!J33,IF($O$7=2,Values!T33,Values!AD33))</f>
        <v>2.2000000000000002</v>
      </c>
      <c r="K34" s="21">
        <f>IF($O$7=1,Values!K33,IF($O$7=2,Values!U33,Values!AE33))</f>
        <v>1.7142857142857142</v>
      </c>
      <c r="AA34" s="60"/>
      <c r="AB34" s="314">
        <v>0.22916666666666657</v>
      </c>
      <c r="AC34" s="282">
        <f t="shared" si="1"/>
        <v>3</v>
      </c>
      <c r="AD34" s="282">
        <f t="shared" si="2"/>
        <v>1</v>
      </c>
      <c r="AE34" s="282">
        <f t="shared" si="3"/>
        <v>1</v>
      </c>
      <c r="AF34" s="282">
        <f t="shared" si="4"/>
        <v>0</v>
      </c>
      <c r="AG34" s="282">
        <f t="shared" si="5"/>
        <v>6</v>
      </c>
      <c r="AH34" s="282">
        <f t="shared" si="6"/>
        <v>1</v>
      </c>
      <c r="AI34" s="282">
        <f t="shared" si="6"/>
        <v>0</v>
      </c>
      <c r="AJ34" s="315">
        <f t="shared" si="7"/>
        <v>2.2000000000000002</v>
      </c>
      <c r="AK34" s="315">
        <f t="shared" si="8"/>
        <v>1.71428571428571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</v>
      </c>
      <c r="D35" s="212">
        <f>IF($O$7=1,Values!D34,IF($O$7=2,Values!N34,Values!X34))</f>
        <v>2</v>
      </c>
      <c r="E35" s="212">
        <f>IF($O$7=1,Values!E34,IF($O$7=2,Values!O34,Values!Y34))</f>
        <v>3</v>
      </c>
      <c r="F35" s="212">
        <f>IF($O$7=1,Values!F34,IF($O$7=2,Values!P34,Values!Z34))</f>
        <v>1</v>
      </c>
      <c r="G35" s="212">
        <f>IF($O$7=1,Values!G34,IF($O$7=2,Values!Q34,Values!AA34))</f>
        <v>2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2.2000000000000002</v>
      </c>
      <c r="K35" s="21">
        <f>IF($O$7=1,Values!K34,IF($O$7=2,Values!U34,Values!AE34))</f>
        <v>1.5714285714285714</v>
      </c>
      <c r="AA35" s="60"/>
      <c r="AB35" s="314">
        <v>0.23958333333333323</v>
      </c>
      <c r="AC35" s="282">
        <f t="shared" si="1"/>
        <v>3</v>
      </c>
      <c r="AD35" s="282">
        <f t="shared" si="2"/>
        <v>2</v>
      </c>
      <c r="AE35" s="282">
        <f t="shared" si="3"/>
        <v>3</v>
      </c>
      <c r="AF35" s="282">
        <f t="shared" si="4"/>
        <v>1</v>
      </c>
      <c r="AG35" s="282">
        <f t="shared" si="5"/>
        <v>2</v>
      </c>
      <c r="AH35" s="282">
        <f t="shared" si="6"/>
        <v>0</v>
      </c>
      <c r="AI35" s="282">
        <f t="shared" si="6"/>
        <v>0</v>
      </c>
      <c r="AJ35" s="315">
        <f t="shared" si="7"/>
        <v>2.2000000000000002</v>
      </c>
      <c r="AK35" s="315">
        <f t="shared" si="8"/>
        <v>1.5714285714285701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</v>
      </c>
      <c r="D36" s="212">
        <f>IF($O$7=1,Values!D35,IF($O$7=2,Values!N35,Values!X35))</f>
        <v>2</v>
      </c>
      <c r="E36" s="212">
        <f>IF($O$7=1,Values!E35,IF($O$7=2,Values!O35,Values!Y35))</f>
        <v>3</v>
      </c>
      <c r="F36" s="212">
        <f>IF($O$7=1,Values!F35,IF($O$7=2,Values!P35,Values!Z35))</f>
        <v>3</v>
      </c>
      <c r="G36" s="212">
        <f>IF($O$7=1,Values!G35,IF($O$7=2,Values!Q35,Values!AA35))</f>
        <v>3</v>
      </c>
      <c r="H36" s="212">
        <f>IF($O$7=1,Values!H35,IF($O$7=2,Values!R35,Values!AB35))</f>
        <v>4</v>
      </c>
      <c r="I36" s="220">
        <f>IF($O$7=1,Values!I35,IF($O$7=2,Values!S35,Values!AC35))</f>
        <v>0</v>
      </c>
      <c r="J36" s="21">
        <f>IF($O$7=1,Values!J35,IF($O$7=2,Values!T35,Values!AD35))</f>
        <v>2.8</v>
      </c>
      <c r="K36" s="21">
        <f>IF($O$7=1,Values!K35,IF($O$7=2,Values!U35,Values!AE35))</f>
        <v>2.5714285714285716</v>
      </c>
      <c r="AA36" s="60"/>
      <c r="AB36" s="314">
        <v>0.24999999999999989</v>
      </c>
      <c r="AC36" s="282">
        <f t="shared" si="1"/>
        <v>3</v>
      </c>
      <c r="AD36" s="282">
        <f t="shared" si="2"/>
        <v>2</v>
      </c>
      <c r="AE36" s="282">
        <f t="shared" si="3"/>
        <v>3</v>
      </c>
      <c r="AF36" s="282">
        <f t="shared" si="4"/>
        <v>3</v>
      </c>
      <c r="AG36" s="282">
        <f t="shared" si="5"/>
        <v>3</v>
      </c>
      <c r="AH36" s="282">
        <f t="shared" si="6"/>
        <v>4</v>
      </c>
      <c r="AI36" s="282">
        <f t="shared" si="6"/>
        <v>0</v>
      </c>
      <c r="AJ36" s="315">
        <f t="shared" si="7"/>
        <v>2.8</v>
      </c>
      <c r="AK36" s="315">
        <f t="shared" si="8"/>
        <v>2.5714285714285698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3</v>
      </c>
      <c r="D37" s="212">
        <f>IF($O$7=1,Values!D36,IF($O$7=2,Values!N36,Values!X36))</f>
        <v>3</v>
      </c>
      <c r="E37" s="212">
        <f>IF($O$7=1,Values!E36,IF($O$7=2,Values!O36,Values!Y36))</f>
        <v>4</v>
      </c>
      <c r="F37" s="212">
        <f>IF($O$7=1,Values!F36,IF($O$7=2,Values!P36,Values!Z36))</f>
        <v>3</v>
      </c>
      <c r="G37" s="212">
        <f>IF($O$7=1,Values!G36,IF($O$7=2,Values!Q36,Values!AA36))</f>
        <v>0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2.6</v>
      </c>
      <c r="K37" s="21">
        <f>IF($O$7=1,Values!K36,IF($O$7=2,Values!U36,Values!AE36))</f>
        <v>2</v>
      </c>
      <c r="AA37" s="60"/>
      <c r="AB37" s="314">
        <v>0.26041666666666657</v>
      </c>
      <c r="AC37" s="282">
        <f t="shared" si="1"/>
        <v>3</v>
      </c>
      <c r="AD37" s="282">
        <f t="shared" si="2"/>
        <v>3</v>
      </c>
      <c r="AE37" s="282">
        <f t="shared" si="3"/>
        <v>4</v>
      </c>
      <c r="AF37" s="282">
        <f t="shared" si="4"/>
        <v>3</v>
      </c>
      <c r="AG37" s="282">
        <f t="shared" si="5"/>
        <v>0</v>
      </c>
      <c r="AH37" s="282">
        <f t="shared" si="6"/>
        <v>1</v>
      </c>
      <c r="AI37" s="282">
        <f t="shared" si="6"/>
        <v>0</v>
      </c>
      <c r="AJ37" s="315">
        <f t="shared" si="7"/>
        <v>2.6</v>
      </c>
      <c r="AK37" s="315">
        <f t="shared" si="8"/>
        <v>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</v>
      </c>
      <c r="D38" s="212">
        <f>IF($O$7=1,Values!D37,IF($O$7=2,Values!N37,Values!X37))</f>
        <v>5</v>
      </c>
      <c r="E38" s="212">
        <f>IF($O$7=1,Values!E37,IF($O$7=2,Values!O37,Values!Y37))</f>
        <v>6</v>
      </c>
      <c r="F38" s="212">
        <f>IF($O$7=1,Values!F37,IF($O$7=2,Values!P37,Values!Z37))</f>
        <v>7</v>
      </c>
      <c r="G38" s="212">
        <f>IF($O$7=1,Values!G37,IF($O$7=2,Values!Q37,Values!AA37))</f>
        <v>3</v>
      </c>
      <c r="H38" s="212">
        <f>IF($O$7=1,Values!H37,IF($O$7=2,Values!R37,Values!AB37))</f>
        <v>3</v>
      </c>
      <c r="I38" s="220">
        <f>IF($O$7=1,Values!I37,IF($O$7=2,Values!S37,Values!AC37))</f>
        <v>0</v>
      </c>
      <c r="J38" s="21">
        <f>IF($O$7=1,Values!J37,IF($O$7=2,Values!T37,Values!AD37))</f>
        <v>4.8</v>
      </c>
      <c r="K38" s="21">
        <f>IF($O$7=1,Values!K37,IF($O$7=2,Values!U37,Values!AE37))</f>
        <v>3.8571428571428572</v>
      </c>
      <c r="AA38" s="60"/>
      <c r="AB38" s="314">
        <v>0.27083333333333326</v>
      </c>
      <c r="AC38" s="282">
        <f t="shared" si="1"/>
        <v>3</v>
      </c>
      <c r="AD38" s="282">
        <f t="shared" si="2"/>
        <v>5</v>
      </c>
      <c r="AE38" s="282">
        <f t="shared" si="3"/>
        <v>6</v>
      </c>
      <c r="AF38" s="282">
        <f t="shared" si="4"/>
        <v>7</v>
      </c>
      <c r="AG38" s="282">
        <f t="shared" si="5"/>
        <v>3</v>
      </c>
      <c r="AH38" s="282">
        <f t="shared" si="6"/>
        <v>3</v>
      </c>
      <c r="AI38" s="282">
        <f t="shared" si="6"/>
        <v>0</v>
      </c>
      <c r="AJ38" s="315">
        <f t="shared" si="7"/>
        <v>4.8</v>
      </c>
      <c r="AK38" s="315">
        <f t="shared" si="8"/>
        <v>3.8571428571428599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8</v>
      </c>
      <c r="D39" s="212">
        <f>IF($O$7=1,Values!D38,IF($O$7=2,Values!N38,Values!X38))</f>
        <v>3</v>
      </c>
      <c r="E39" s="212">
        <f>IF($O$7=1,Values!E38,IF($O$7=2,Values!O38,Values!Y38))</f>
        <v>13</v>
      </c>
      <c r="F39" s="212">
        <f>IF($O$7=1,Values!F38,IF($O$7=2,Values!P38,Values!Z38))</f>
        <v>3</v>
      </c>
      <c r="G39" s="212">
        <f>IF($O$7=1,Values!G38,IF($O$7=2,Values!Q38,Values!AA38))</f>
        <v>5</v>
      </c>
      <c r="H39" s="212">
        <f>IF($O$7=1,Values!H38,IF($O$7=2,Values!R38,Values!AB38))</f>
        <v>1</v>
      </c>
      <c r="I39" s="220">
        <f>IF($O$7=1,Values!I38,IF($O$7=2,Values!S38,Values!AC38))</f>
        <v>0</v>
      </c>
      <c r="J39" s="21">
        <f>IF($O$7=1,Values!J38,IF($O$7=2,Values!T38,Values!AD38))</f>
        <v>6.4</v>
      </c>
      <c r="K39" s="21">
        <f>IF($O$7=1,Values!K38,IF($O$7=2,Values!U38,Values!AE38))</f>
        <v>4.7142857142857144</v>
      </c>
      <c r="AA39" s="60"/>
      <c r="AB39" s="314">
        <v>0.28124999999999994</v>
      </c>
      <c r="AC39" s="282">
        <f t="shared" si="1"/>
        <v>8</v>
      </c>
      <c r="AD39" s="282">
        <f t="shared" si="2"/>
        <v>3</v>
      </c>
      <c r="AE39" s="282">
        <f t="shared" si="3"/>
        <v>13</v>
      </c>
      <c r="AF39" s="282">
        <f t="shared" si="4"/>
        <v>3</v>
      </c>
      <c r="AG39" s="282">
        <f t="shared" si="5"/>
        <v>5</v>
      </c>
      <c r="AH39" s="282">
        <f t="shared" si="6"/>
        <v>1</v>
      </c>
      <c r="AI39" s="282">
        <f t="shared" si="6"/>
        <v>0</v>
      </c>
      <c r="AJ39" s="315">
        <f t="shared" si="7"/>
        <v>6.4</v>
      </c>
      <c r="AK39" s="315">
        <f t="shared" si="8"/>
        <v>4.71428571428571</v>
      </c>
    </row>
    <row r="40" spans="2:41" x14ac:dyDescent="0.25">
      <c r="B40" s="43">
        <v>0.29166666666666663</v>
      </c>
      <c r="C40" s="211">
        <f>IF($O$7=1,Values!C39,IF($O$7=2,Values!M39,Values!W39))</f>
        <v>13</v>
      </c>
      <c r="D40" s="212">
        <f>IF($O$7=1,Values!D39,IF($O$7=2,Values!N39,Values!X39))</f>
        <v>10</v>
      </c>
      <c r="E40" s="212">
        <f>IF($O$7=1,Values!E39,IF($O$7=2,Values!O39,Values!Y39))</f>
        <v>10</v>
      </c>
      <c r="F40" s="212">
        <f>IF($O$7=1,Values!F39,IF($O$7=2,Values!P39,Values!Z39))</f>
        <v>18</v>
      </c>
      <c r="G40" s="212">
        <f>IF($O$7=1,Values!G39,IF($O$7=2,Values!Q39,Values!AA39))</f>
        <v>3</v>
      </c>
      <c r="H40" s="212">
        <f>IF($O$7=1,Values!H39,IF($O$7=2,Values!R39,Values!AB39))</f>
        <v>0</v>
      </c>
      <c r="I40" s="220">
        <f>IF($O$7=1,Values!I39,IF($O$7=2,Values!S39,Values!AC39))</f>
        <v>0</v>
      </c>
      <c r="J40" s="21">
        <f>IF($O$7=1,Values!J39,IF($O$7=2,Values!T39,Values!AD39))</f>
        <v>10.8</v>
      </c>
      <c r="K40" s="21">
        <f>IF($O$7=1,Values!K39,IF($O$7=2,Values!U39,Values!AE39))</f>
        <v>7.7142857142857144</v>
      </c>
      <c r="AA40" s="60"/>
      <c r="AB40" s="314">
        <v>0.29166666666666663</v>
      </c>
      <c r="AC40" s="282">
        <f t="shared" si="1"/>
        <v>13</v>
      </c>
      <c r="AD40" s="282">
        <f t="shared" si="2"/>
        <v>10</v>
      </c>
      <c r="AE40" s="282">
        <f t="shared" si="3"/>
        <v>10</v>
      </c>
      <c r="AF40" s="282">
        <f t="shared" si="4"/>
        <v>18</v>
      </c>
      <c r="AG40" s="282">
        <f t="shared" si="5"/>
        <v>3</v>
      </c>
      <c r="AH40" s="282">
        <f t="shared" si="6"/>
        <v>0</v>
      </c>
      <c r="AI40" s="282">
        <f t="shared" si="6"/>
        <v>0</v>
      </c>
      <c r="AJ40" s="315">
        <f t="shared" si="7"/>
        <v>10.8</v>
      </c>
      <c r="AK40" s="315">
        <f t="shared" si="8"/>
        <v>7.71428571428571</v>
      </c>
    </row>
    <row r="41" spans="2:41" x14ac:dyDescent="0.25">
      <c r="B41" s="43">
        <v>0.30208333333333331</v>
      </c>
      <c r="C41" s="211">
        <f>IF($O$7=1,Values!C40,IF($O$7=2,Values!M40,Values!W40))</f>
        <v>19</v>
      </c>
      <c r="D41" s="212">
        <f>IF($O$7=1,Values!D40,IF($O$7=2,Values!N40,Values!X40))</f>
        <v>12</v>
      </c>
      <c r="E41" s="212">
        <f>IF($O$7=1,Values!E40,IF($O$7=2,Values!O40,Values!Y40))</f>
        <v>21</v>
      </c>
      <c r="F41" s="212">
        <f>IF($O$7=1,Values!F40,IF($O$7=2,Values!P40,Values!Z40))</f>
        <v>32</v>
      </c>
      <c r="G41" s="212">
        <f>IF($O$7=1,Values!G40,IF($O$7=2,Values!Q40,Values!AA40))</f>
        <v>22</v>
      </c>
      <c r="H41" s="212">
        <f>IF($O$7=1,Values!H40,IF($O$7=2,Values!R40,Values!AB40))</f>
        <v>2</v>
      </c>
      <c r="I41" s="220">
        <f>IF($O$7=1,Values!I40,IF($O$7=2,Values!S40,Values!AC40))</f>
        <v>3</v>
      </c>
      <c r="J41" s="21">
        <f>IF($O$7=1,Values!J40,IF($O$7=2,Values!T40,Values!AD40))</f>
        <v>21.2</v>
      </c>
      <c r="K41" s="21">
        <f>IF($O$7=1,Values!K40,IF($O$7=2,Values!U40,Values!AE40))</f>
        <v>15.857142857142858</v>
      </c>
      <c r="AA41" s="60"/>
      <c r="AB41" s="314">
        <v>0.30208333333333331</v>
      </c>
      <c r="AC41" s="282">
        <f t="shared" si="1"/>
        <v>19</v>
      </c>
      <c r="AD41" s="282">
        <f t="shared" si="2"/>
        <v>12</v>
      </c>
      <c r="AE41" s="282">
        <f t="shared" si="3"/>
        <v>21</v>
      </c>
      <c r="AF41" s="282">
        <f t="shared" si="4"/>
        <v>32</v>
      </c>
      <c r="AG41" s="282">
        <f t="shared" si="5"/>
        <v>22</v>
      </c>
      <c r="AH41" s="282">
        <f t="shared" si="6"/>
        <v>2</v>
      </c>
      <c r="AI41" s="282">
        <f t="shared" si="6"/>
        <v>3</v>
      </c>
      <c r="AJ41" s="315">
        <f t="shared" si="7"/>
        <v>21.2</v>
      </c>
      <c r="AK41" s="315">
        <f t="shared" si="8"/>
        <v>15.8571428571429</v>
      </c>
    </row>
    <row r="42" spans="2:41" x14ac:dyDescent="0.25">
      <c r="B42" s="43">
        <v>0.3125</v>
      </c>
      <c r="C42" s="211">
        <f>IF($O$7=1,Values!C41,IF($O$7=2,Values!M41,Values!W41))</f>
        <v>34</v>
      </c>
      <c r="D42" s="212">
        <f>IF($O$7=1,Values!D41,IF($O$7=2,Values!N41,Values!X41))</f>
        <v>33</v>
      </c>
      <c r="E42" s="212">
        <f>IF($O$7=1,Values!E41,IF($O$7=2,Values!O41,Values!Y41))</f>
        <v>32</v>
      </c>
      <c r="F42" s="212">
        <f>IF($O$7=1,Values!F41,IF($O$7=2,Values!P41,Values!Z41))</f>
        <v>40</v>
      </c>
      <c r="G42" s="212">
        <f>IF($O$7=1,Values!G41,IF($O$7=2,Values!Q41,Values!AA41))</f>
        <v>28</v>
      </c>
      <c r="H42" s="212">
        <f>IF($O$7=1,Values!H41,IF($O$7=2,Values!R41,Values!AB41))</f>
        <v>3</v>
      </c>
      <c r="I42" s="220">
        <f>IF($O$7=1,Values!I41,IF($O$7=2,Values!S41,Values!AC41))</f>
        <v>2</v>
      </c>
      <c r="J42" s="21">
        <f>IF($O$7=1,Values!J41,IF($O$7=2,Values!T41,Values!AD41))</f>
        <v>33.4</v>
      </c>
      <c r="K42" s="21">
        <f>IF($O$7=1,Values!K41,IF($O$7=2,Values!U41,Values!AE41))</f>
        <v>24.571428571428573</v>
      </c>
      <c r="AA42" s="60"/>
      <c r="AB42" s="314">
        <v>0.3125</v>
      </c>
      <c r="AC42" s="282">
        <f t="shared" si="1"/>
        <v>34</v>
      </c>
      <c r="AD42" s="282">
        <f t="shared" si="2"/>
        <v>33</v>
      </c>
      <c r="AE42" s="282">
        <f t="shared" si="3"/>
        <v>32</v>
      </c>
      <c r="AF42" s="282">
        <f t="shared" si="4"/>
        <v>40</v>
      </c>
      <c r="AG42" s="282">
        <f t="shared" si="5"/>
        <v>28</v>
      </c>
      <c r="AH42" s="282">
        <f t="shared" si="6"/>
        <v>3</v>
      </c>
      <c r="AI42" s="282">
        <f t="shared" si="6"/>
        <v>2</v>
      </c>
      <c r="AJ42" s="315">
        <f t="shared" si="7"/>
        <v>33.4</v>
      </c>
      <c r="AK42" s="315">
        <f t="shared" si="8"/>
        <v>24.571428571428601</v>
      </c>
    </row>
    <row r="43" spans="2:41" x14ac:dyDescent="0.25">
      <c r="B43" s="43">
        <v>0.32291666666666669</v>
      </c>
      <c r="C43" s="211">
        <f>IF($O$7=1,Values!C42,IF($O$7=2,Values!M42,Values!W42))</f>
        <v>58</v>
      </c>
      <c r="D43" s="212">
        <f>IF($O$7=1,Values!D42,IF($O$7=2,Values!N42,Values!X42))</f>
        <v>58</v>
      </c>
      <c r="E43" s="212">
        <f>IF($O$7=1,Values!E42,IF($O$7=2,Values!O42,Values!Y42))</f>
        <v>70</v>
      </c>
      <c r="F43" s="212">
        <f>IF($O$7=1,Values!F42,IF($O$7=2,Values!P42,Values!Z42))</f>
        <v>91</v>
      </c>
      <c r="G43" s="212">
        <f>IF($O$7=1,Values!G42,IF($O$7=2,Values!Q42,Values!AA42))</f>
        <v>86</v>
      </c>
      <c r="H43" s="212">
        <f>IF($O$7=1,Values!H42,IF($O$7=2,Values!R42,Values!AB42))</f>
        <v>1</v>
      </c>
      <c r="I43" s="220">
        <f>IF($O$7=1,Values!I42,IF($O$7=2,Values!S42,Values!AC42))</f>
        <v>1</v>
      </c>
      <c r="J43" s="21">
        <f>IF($O$7=1,Values!J42,IF($O$7=2,Values!T42,Values!AD42))</f>
        <v>72.599999999999994</v>
      </c>
      <c r="K43" s="21">
        <f>IF($O$7=1,Values!K42,IF($O$7=2,Values!U42,Values!AE42))</f>
        <v>52.142857142857146</v>
      </c>
      <c r="AA43" s="60"/>
      <c r="AB43" s="314">
        <v>0.32291666666666669</v>
      </c>
      <c r="AC43" s="282">
        <f t="shared" si="1"/>
        <v>58</v>
      </c>
      <c r="AD43" s="282">
        <f t="shared" si="2"/>
        <v>58</v>
      </c>
      <c r="AE43" s="282">
        <f t="shared" si="3"/>
        <v>70</v>
      </c>
      <c r="AF43" s="282">
        <f t="shared" si="4"/>
        <v>91</v>
      </c>
      <c r="AG43" s="282">
        <f t="shared" si="5"/>
        <v>86</v>
      </c>
      <c r="AH43" s="282">
        <f t="shared" si="6"/>
        <v>1</v>
      </c>
      <c r="AI43" s="282">
        <f t="shared" si="6"/>
        <v>1</v>
      </c>
      <c r="AJ43" s="315">
        <f t="shared" si="7"/>
        <v>72.599999999999994</v>
      </c>
      <c r="AK43" s="315">
        <f t="shared" si="8"/>
        <v>52.142857142857103</v>
      </c>
    </row>
    <row r="44" spans="2:41" x14ac:dyDescent="0.25">
      <c r="B44" s="43">
        <v>0.33333333333333337</v>
      </c>
      <c r="C44" s="211">
        <f>IF($O$7=1,Values!C43,IF($O$7=2,Values!M43,Values!W43))</f>
        <v>71</v>
      </c>
      <c r="D44" s="212">
        <f>IF($O$7=1,Values!D43,IF($O$7=2,Values!N43,Values!X43))</f>
        <v>108</v>
      </c>
      <c r="E44" s="212">
        <f>IF($O$7=1,Values!E43,IF($O$7=2,Values!O43,Values!Y43))</f>
        <v>134</v>
      </c>
      <c r="F44" s="212">
        <f>IF($O$7=1,Values!F43,IF($O$7=2,Values!P43,Values!Z43))</f>
        <v>172</v>
      </c>
      <c r="G44" s="212">
        <f>IF($O$7=1,Values!G43,IF($O$7=2,Values!Q43,Values!AA43))</f>
        <v>109</v>
      </c>
      <c r="H44" s="212">
        <f>IF($O$7=1,Values!H43,IF($O$7=2,Values!R43,Values!AB43))</f>
        <v>6</v>
      </c>
      <c r="I44" s="220">
        <f>IF($O$7=1,Values!I43,IF($O$7=2,Values!S43,Values!AC43))</f>
        <v>3</v>
      </c>
      <c r="J44" s="21">
        <f>IF($O$7=1,Values!J43,IF($O$7=2,Values!T43,Values!AD43))</f>
        <v>118.8</v>
      </c>
      <c r="K44" s="21">
        <f>IF($O$7=1,Values!K43,IF($O$7=2,Values!U43,Values!AE43))</f>
        <v>86.142857142857139</v>
      </c>
      <c r="AA44" s="60"/>
      <c r="AB44" s="314">
        <v>0.33333333333333337</v>
      </c>
      <c r="AC44" s="282">
        <f t="shared" si="1"/>
        <v>71</v>
      </c>
      <c r="AD44" s="282">
        <f t="shared" si="2"/>
        <v>108</v>
      </c>
      <c r="AE44" s="282">
        <f t="shared" si="3"/>
        <v>134</v>
      </c>
      <c r="AF44" s="282">
        <f t="shared" si="4"/>
        <v>172</v>
      </c>
      <c r="AG44" s="282">
        <f t="shared" si="5"/>
        <v>109</v>
      </c>
      <c r="AH44" s="282">
        <f t="shared" si="6"/>
        <v>6</v>
      </c>
      <c r="AI44" s="282">
        <f t="shared" si="6"/>
        <v>3</v>
      </c>
      <c r="AJ44" s="315">
        <f t="shared" si="7"/>
        <v>118.8</v>
      </c>
      <c r="AK44" s="315">
        <f t="shared" si="8"/>
        <v>86.142857142857096</v>
      </c>
    </row>
    <row r="45" spans="2:41" x14ac:dyDescent="0.25">
      <c r="B45" s="43">
        <v>0.34375000000000006</v>
      </c>
      <c r="C45" s="211">
        <f>IF($O$7=1,Values!C44,IF($O$7=2,Values!M44,Values!W44))</f>
        <v>110</v>
      </c>
      <c r="D45" s="212">
        <f>IF($O$7=1,Values!D44,IF($O$7=2,Values!N44,Values!X44))</f>
        <v>131</v>
      </c>
      <c r="E45" s="212">
        <f>IF($O$7=1,Values!E44,IF($O$7=2,Values!O44,Values!Y44))</f>
        <v>128</v>
      </c>
      <c r="F45" s="212">
        <f>IF($O$7=1,Values!F44,IF($O$7=2,Values!P44,Values!Z44))</f>
        <v>137</v>
      </c>
      <c r="G45" s="212">
        <f>IF($O$7=1,Values!G44,IF($O$7=2,Values!Q44,Values!AA44))</f>
        <v>131</v>
      </c>
      <c r="H45" s="212">
        <f>IF($O$7=1,Values!H44,IF($O$7=2,Values!R44,Values!AB44))</f>
        <v>11</v>
      </c>
      <c r="I45" s="220">
        <f>IF($O$7=1,Values!I44,IF($O$7=2,Values!S44,Values!AC44))</f>
        <v>2</v>
      </c>
      <c r="J45" s="21">
        <f>IF($O$7=1,Values!J44,IF($O$7=2,Values!T44,Values!AD44))</f>
        <v>127.4</v>
      </c>
      <c r="K45" s="21">
        <f>IF($O$7=1,Values!K44,IF($O$7=2,Values!U44,Values!AE44))</f>
        <v>92.857142857142861</v>
      </c>
      <c r="AA45" s="60"/>
      <c r="AB45" s="314">
        <v>0.34375000000000006</v>
      </c>
      <c r="AC45" s="282">
        <f t="shared" si="1"/>
        <v>110</v>
      </c>
      <c r="AD45" s="282">
        <f t="shared" si="2"/>
        <v>131</v>
      </c>
      <c r="AE45" s="282">
        <f t="shared" si="3"/>
        <v>128</v>
      </c>
      <c r="AF45" s="282">
        <f t="shared" si="4"/>
        <v>137</v>
      </c>
      <c r="AG45" s="282">
        <f t="shared" si="5"/>
        <v>131</v>
      </c>
      <c r="AH45" s="282">
        <f t="shared" si="6"/>
        <v>11</v>
      </c>
      <c r="AI45" s="282">
        <f t="shared" si="6"/>
        <v>2</v>
      </c>
      <c r="AJ45" s="315">
        <f t="shared" si="7"/>
        <v>127.4</v>
      </c>
      <c r="AK45" s="315">
        <f t="shared" si="8"/>
        <v>92.857142857142904</v>
      </c>
    </row>
    <row r="46" spans="2:41" x14ac:dyDescent="0.25">
      <c r="B46" s="43">
        <v>0.35416666666666674</v>
      </c>
      <c r="C46" s="211">
        <f>IF($O$7=1,Values!C45,IF($O$7=2,Values!M45,Values!W45))</f>
        <v>93</v>
      </c>
      <c r="D46" s="212">
        <f>IF($O$7=1,Values!D45,IF($O$7=2,Values!N45,Values!X45))</f>
        <v>114</v>
      </c>
      <c r="E46" s="212">
        <f>IF($O$7=1,Values!E45,IF($O$7=2,Values!O45,Values!Y45))</f>
        <v>109</v>
      </c>
      <c r="F46" s="212">
        <f>IF($O$7=1,Values!F45,IF($O$7=2,Values!P45,Values!Z45))</f>
        <v>143</v>
      </c>
      <c r="G46" s="212">
        <f>IF($O$7=1,Values!G45,IF($O$7=2,Values!Q45,Values!AA45))</f>
        <v>91</v>
      </c>
      <c r="H46" s="212">
        <f>IF($O$7=1,Values!H45,IF($O$7=2,Values!R45,Values!AB45))</f>
        <v>12</v>
      </c>
      <c r="I46" s="220">
        <f>IF($O$7=1,Values!I45,IF($O$7=2,Values!S45,Values!AC45))</f>
        <v>5</v>
      </c>
      <c r="J46" s="21">
        <f>IF($O$7=1,Values!J45,IF($O$7=2,Values!T45,Values!AD45))</f>
        <v>110</v>
      </c>
      <c r="K46" s="21">
        <f>IF($O$7=1,Values!K45,IF($O$7=2,Values!U45,Values!AE45))</f>
        <v>81</v>
      </c>
      <c r="AA46" s="60"/>
      <c r="AB46" s="314">
        <v>0.35416666666666674</v>
      </c>
      <c r="AC46" s="282">
        <f t="shared" si="1"/>
        <v>93</v>
      </c>
      <c r="AD46" s="282">
        <f t="shared" si="2"/>
        <v>114</v>
      </c>
      <c r="AE46" s="282">
        <f t="shared" si="3"/>
        <v>109</v>
      </c>
      <c r="AF46" s="282">
        <f t="shared" si="4"/>
        <v>143</v>
      </c>
      <c r="AG46" s="282">
        <f t="shared" si="5"/>
        <v>91</v>
      </c>
      <c r="AH46" s="282">
        <f t="shared" si="6"/>
        <v>12</v>
      </c>
      <c r="AI46" s="282">
        <f t="shared" si="6"/>
        <v>5</v>
      </c>
      <c r="AJ46" s="315">
        <f t="shared" si="7"/>
        <v>110</v>
      </c>
      <c r="AK46" s="315">
        <f t="shared" si="8"/>
        <v>81</v>
      </c>
    </row>
    <row r="47" spans="2:41" x14ac:dyDescent="0.25">
      <c r="B47" s="43">
        <v>0.36458333333333343</v>
      </c>
      <c r="C47" s="211">
        <f>IF($O$7=1,Values!C46,IF($O$7=2,Values!M46,Values!W46))</f>
        <v>54</v>
      </c>
      <c r="D47" s="212">
        <f>IF($O$7=1,Values!D46,IF($O$7=2,Values!N46,Values!X46))</f>
        <v>92</v>
      </c>
      <c r="E47" s="212">
        <f>IF($O$7=1,Values!E46,IF($O$7=2,Values!O46,Values!Y46))</f>
        <v>81</v>
      </c>
      <c r="F47" s="212">
        <f>IF($O$7=1,Values!F46,IF($O$7=2,Values!P46,Values!Z46))</f>
        <v>97</v>
      </c>
      <c r="G47" s="212">
        <f>IF($O$7=1,Values!G46,IF($O$7=2,Values!Q46,Values!AA46))</f>
        <v>52</v>
      </c>
      <c r="H47" s="212">
        <f>IF($O$7=1,Values!H46,IF($O$7=2,Values!R46,Values!AB46))</f>
        <v>17</v>
      </c>
      <c r="I47" s="220">
        <f>IF($O$7=1,Values!I46,IF($O$7=2,Values!S46,Values!AC46))</f>
        <v>7</v>
      </c>
      <c r="J47" s="21">
        <f>IF($O$7=1,Values!J46,IF($O$7=2,Values!T46,Values!AD46))</f>
        <v>75.2</v>
      </c>
      <c r="K47" s="21">
        <f>IF($O$7=1,Values!K46,IF($O$7=2,Values!U46,Values!AE46))</f>
        <v>57.142857142857146</v>
      </c>
      <c r="AA47" s="60"/>
      <c r="AB47" s="314">
        <v>0.36458333333333343</v>
      </c>
      <c r="AC47" s="282">
        <f t="shared" si="1"/>
        <v>54</v>
      </c>
      <c r="AD47" s="282">
        <f t="shared" si="2"/>
        <v>92</v>
      </c>
      <c r="AE47" s="282">
        <f t="shared" si="3"/>
        <v>81</v>
      </c>
      <c r="AF47" s="282">
        <f t="shared" si="4"/>
        <v>97</v>
      </c>
      <c r="AG47" s="282">
        <f t="shared" si="5"/>
        <v>52</v>
      </c>
      <c r="AH47" s="282">
        <f t="shared" si="6"/>
        <v>17</v>
      </c>
      <c r="AI47" s="282">
        <f t="shared" si="6"/>
        <v>7</v>
      </c>
      <c r="AJ47" s="315">
        <f t="shared" si="7"/>
        <v>75.2</v>
      </c>
      <c r="AK47" s="315">
        <f t="shared" si="8"/>
        <v>57.142857142857103</v>
      </c>
    </row>
    <row r="48" spans="2:41" x14ac:dyDescent="0.25">
      <c r="B48" s="43">
        <v>0.37500000000000011</v>
      </c>
      <c r="C48" s="211">
        <f>IF($O$7=1,Values!C47,IF($O$7=2,Values!M47,Values!W47))</f>
        <v>42</v>
      </c>
      <c r="D48" s="212">
        <f>IF($O$7=1,Values!D47,IF($O$7=2,Values!N47,Values!X47))</f>
        <v>35</v>
      </c>
      <c r="E48" s="212">
        <f>IF($O$7=1,Values!E47,IF($O$7=2,Values!O47,Values!Y47))</f>
        <v>56</v>
      </c>
      <c r="F48" s="212">
        <f>IF($O$7=1,Values!F47,IF($O$7=2,Values!P47,Values!Z47))</f>
        <v>63</v>
      </c>
      <c r="G48" s="212">
        <f>IF($O$7=1,Values!G47,IF($O$7=2,Values!Q47,Values!AA47))</f>
        <v>38</v>
      </c>
      <c r="H48" s="212">
        <f>IF($O$7=1,Values!H47,IF($O$7=2,Values!R47,Values!AB47))</f>
        <v>10</v>
      </c>
      <c r="I48" s="220">
        <f>IF($O$7=1,Values!I47,IF($O$7=2,Values!S47,Values!AC47))</f>
        <v>7</v>
      </c>
      <c r="J48" s="21">
        <f>IF($O$7=1,Values!J47,IF($O$7=2,Values!T47,Values!AD47))</f>
        <v>46.8</v>
      </c>
      <c r="K48" s="21">
        <f>IF($O$7=1,Values!K47,IF($O$7=2,Values!U47,Values!AE47))</f>
        <v>35.857142857142854</v>
      </c>
      <c r="AA48" s="60"/>
      <c r="AB48" s="314">
        <v>0.37500000000000011</v>
      </c>
      <c r="AC48" s="282">
        <f t="shared" si="1"/>
        <v>42</v>
      </c>
      <c r="AD48" s="282">
        <f t="shared" si="2"/>
        <v>35</v>
      </c>
      <c r="AE48" s="282">
        <f t="shared" si="3"/>
        <v>56</v>
      </c>
      <c r="AF48" s="282">
        <f t="shared" si="4"/>
        <v>63</v>
      </c>
      <c r="AG48" s="282">
        <f t="shared" si="5"/>
        <v>38</v>
      </c>
      <c r="AH48" s="282">
        <f t="shared" si="6"/>
        <v>10</v>
      </c>
      <c r="AI48" s="282">
        <f t="shared" si="6"/>
        <v>7</v>
      </c>
      <c r="AJ48" s="315">
        <f t="shared" si="7"/>
        <v>46.8</v>
      </c>
      <c r="AK48" s="315">
        <f t="shared" si="8"/>
        <v>35.857142857142897</v>
      </c>
    </row>
    <row r="49" spans="2:37" x14ac:dyDescent="0.25">
      <c r="B49" s="43">
        <v>0.3854166666666668</v>
      </c>
      <c r="C49" s="211">
        <f>IF($O$7=1,Values!C48,IF($O$7=2,Values!M48,Values!W48))</f>
        <v>26</v>
      </c>
      <c r="D49" s="212">
        <f>IF($O$7=1,Values!D48,IF($O$7=2,Values!N48,Values!X48))</f>
        <v>28</v>
      </c>
      <c r="E49" s="212">
        <f>IF($O$7=1,Values!E48,IF($O$7=2,Values!O48,Values!Y48))</f>
        <v>33</v>
      </c>
      <c r="F49" s="212">
        <f>IF($O$7=1,Values!F48,IF($O$7=2,Values!P48,Values!Z48))</f>
        <v>41</v>
      </c>
      <c r="G49" s="212">
        <f>IF($O$7=1,Values!G48,IF($O$7=2,Values!Q48,Values!AA48))</f>
        <v>34</v>
      </c>
      <c r="H49" s="212">
        <f>IF($O$7=1,Values!H48,IF($O$7=2,Values!R48,Values!AB48))</f>
        <v>18</v>
      </c>
      <c r="I49" s="220">
        <f>IF($O$7=1,Values!I48,IF($O$7=2,Values!S48,Values!AC48))</f>
        <v>16</v>
      </c>
      <c r="J49" s="21">
        <f>IF($O$7=1,Values!J48,IF($O$7=2,Values!T48,Values!AD48))</f>
        <v>32.4</v>
      </c>
      <c r="K49" s="21">
        <f>IF($O$7=1,Values!K48,IF($O$7=2,Values!U48,Values!AE48))</f>
        <v>28</v>
      </c>
      <c r="AA49" s="60"/>
      <c r="AB49" s="314">
        <v>0.3854166666666668</v>
      </c>
      <c r="AC49" s="282">
        <f t="shared" si="1"/>
        <v>26</v>
      </c>
      <c r="AD49" s="282">
        <f t="shared" si="2"/>
        <v>28</v>
      </c>
      <c r="AE49" s="282">
        <f t="shared" si="3"/>
        <v>33</v>
      </c>
      <c r="AF49" s="282">
        <f t="shared" si="4"/>
        <v>41</v>
      </c>
      <c r="AG49" s="282">
        <f t="shared" si="5"/>
        <v>34</v>
      </c>
      <c r="AH49" s="282">
        <f t="shared" si="6"/>
        <v>18</v>
      </c>
      <c r="AI49" s="282">
        <f t="shared" si="6"/>
        <v>16</v>
      </c>
      <c r="AJ49" s="315">
        <f t="shared" si="7"/>
        <v>32.4</v>
      </c>
      <c r="AK49" s="315">
        <f t="shared" si="8"/>
        <v>28</v>
      </c>
    </row>
    <row r="50" spans="2:37" x14ac:dyDescent="0.25">
      <c r="B50" s="43">
        <v>0.39583333333333348</v>
      </c>
      <c r="C50" s="211">
        <f>IF($O$7=1,Values!C49,IF($O$7=2,Values!M49,Values!W49))</f>
        <v>21</v>
      </c>
      <c r="D50" s="212">
        <f>IF($O$7=1,Values!D49,IF($O$7=2,Values!N49,Values!X49))</f>
        <v>18</v>
      </c>
      <c r="E50" s="212">
        <f>IF($O$7=1,Values!E49,IF($O$7=2,Values!O49,Values!Y49))</f>
        <v>31</v>
      </c>
      <c r="F50" s="212">
        <f>IF($O$7=1,Values!F49,IF($O$7=2,Values!P49,Values!Z49))</f>
        <v>37</v>
      </c>
      <c r="G50" s="212">
        <f>IF($O$7=1,Values!G49,IF($O$7=2,Values!Q49,Values!AA49))</f>
        <v>31</v>
      </c>
      <c r="H50" s="212">
        <f>IF($O$7=1,Values!H49,IF($O$7=2,Values!R49,Values!AB49))</f>
        <v>25</v>
      </c>
      <c r="I50" s="220">
        <f>IF($O$7=1,Values!I49,IF($O$7=2,Values!S49,Values!AC49))</f>
        <v>16</v>
      </c>
      <c r="J50" s="21">
        <f>IF($O$7=1,Values!J49,IF($O$7=2,Values!T49,Values!AD49))</f>
        <v>27.6</v>
      </c>
      <c r="K50" s="21">
        <f>IF($O$7=1,Values!K49,IF($O$7=2,Values!U49,Values!AE49))</f>
        <v>25.571428571428573</v>
      </c>
      <c r="AA50" s="60"/>
      <c r="AB50" s="314">
        <v>0.39583333333333348</v>
      </c>
      <c r="AC50" s="282">
        <f t="shared" si="1"/>
        <v>21</v>
      </c>
      <c r="AD50" s="282">
        <f t="shared" si="2"/>
        <v>18</v>
      </c>
      <c r="AE50" s="282">
        <f t="shared" si="3"/>
        <v>31</v>
      </c>
      <c r="AF50" s="282">
        <f t="shared" si="4"/>
        <v>37</v>
      </c>
      <c r="AG50" s="282">
        <f t="shared" si="5"/>
        <v>31</v>
      </c>
      <c r="AH50" s="282">
        <f t="shared" si="6"/>
        <v>25</v>
      </c>
      <c r="AI50" s="282">
        <f t="shared" si="6"/>
        <v>16</v>
      </c>
      <c r="AJ50" s="315">
        <f t="shared" si="7"/>
        <v>27.6</v>
      </c>
      <c r="AK50" s="315">
        <f t="shared" si="8"/>
        <v>25.571428571428601</v>
      </c>
    </row>
    <row r="51" spans="2:37" x14ac:dyDescent="0.25">
      <c r="B51" s="43">
        <v>0.40625000000000017</v>
      </c>
      <c r="C51" s="211">
        <f>IF($O$7=1,Values!C50,IF($O$7=2,Values!M50,Values!W50))</f>
        <v>25</v>
      </c>
      <c r="D51" s="212">
        <f>IF($O$7=1,Values!D50,IF($O$7=2,Values!N50,Values!X50))</f>
        <v>15</v>
      </c>
      <c r="E51" s="212">
        <f>IF($O$7=1,Values!E50,IF($O$7=2,Values!O50,Values!Y50))</f>
        <v>17</v>
      </c>
      <c r="F51" s="212">
        <f>IF($O$7=1,Values!F50,IF($O$7=2,Values!P50,Values!Z50))</f>
        <v>29</v>
      </c>
      <c r="G51" s="212">
        <f>IF($O$7=1,Values!G50,IF($O$7=2,Values!Q50,Values!AA50))</f>
        <v>22</v>
      </c>
      <c r="H51" s="212">
        <f>IF($O$7=1,Values!H50,IF($O$7=2,Values!R50,Values!AB50))</f>
        <v>25</v>
      </c>
      <c r="I51" s="220">
        <f>IF($O$7=1,Values!I50,IF($O$7=2,Values!S50,Values!AC50))</f>
        <v>15</v>
      </c>
      <c r="J51" s="21">
        <f>IF($O$7=1,Values!J50,IF($O$7=2,Values!T50,Values!AD50))</f>
        <v>21.6</v>
      </c>
      <c r="K51" s="21">
        <f>IF($O$7=1,Values!K50,IF($O$7=2,Values!U50,Values!AE50))</f>
        <v>21.142857142857142</v>
      </c>
      <c r="AA51" s="60"/>
      <c r="AB51" s="314">
        <v>0.40625000000000017</v>
      </c>
      <c r="AC51" s="282">
        <f t="shared" si="1"/>
        <v>25</v>
      </c>
      <c r="AD51" s="282">
        <f t="shared" si="2"/>
        <v>15</v>
      </c>
      <c r="AE51" s="282">
        <f t="shared" si="3"/>
        <v>17</v>
      </c>
      <c r="AF51" s="282">
        <f t="shared" si="4"/>
        <v>29</v>
      </c>
      <c r="AG51" s="282">
        <f t="shared" si="5"/>
        <v>22</v>
      </c>
      <c r="AH51" s="282">
        <f t="shared" si="6"/>
        <v>25</v>
      </c>
      <c r="AI51" s="282">
        <f t="shared" si="6"/>
        <v>15</v>
      </c>
      <c r="AJ51" s="315">
        <f t="shared" si="7"/>
        <v>21.6</v>
      </c>
      <c r="AK51" s="315">
        <f t="shared" si="8"/>
        <v>21.1428571428571</v>
      </c>
    </row>
    <row r="52" spans="2:37" x14ac:dyDescent="0.25">
      <c r="B52" s="43">
        <v>0.41666666666666685</v>
      </c>
      <c r="C52" s="211">
        <f>IF($O$7=1,Values!C51,IF($O$7=2,Values!M51,Values!W51))</f>
        <v>14</v>
      </c>
      <c r="D52" s="212">
        <f>IF($O$7=1,Values!D51,IF($O$7=2,Values!N51,Values!X51))</f>
        <v>23</v>
      </c>
      <c r="E52" s="212">
        <f>IF($O$7=1,Values!E51,IF($O$7=2,Values!O51,Values!Y51))</f>
        <v>22</v>
      </c>
      <c r="F52" s="212">
        <f>IF($O$7=1,Values!F51,IF($O$7=2,Values!P51,Values!Z51))</f>
        <v>31</v>
      </c>
      <c r="G52" s="212">
        <f>IF($O$7=1,Values!G51,IF($O$7=2,Values!Q51,Values!AA51))</f>
        <v>19</v>
      </c>
      <c r="H52" s="212">
        <f>IF($O$7=1,Values!H51,IF($O$7=2,Values!R51,Values!AB51))</f>
        <v>16</v>
      </c>
      <c r="I52" s="220">
        <f>IF($O$7=1,Values!I51,IF($O$7=2,Values!S51,Values!AC51))</f>
        <v>19</v>
      </c>
      <c r="J52" s="21">
        <f>IF($O$7=1,Values!J51,IF($O$7=2,Values!T51,Values!AD51))</f>
        <v>21.8</v>
      </c>
      <c r="K52" s="21">
        <f>IF($O$7=1,Values!K51,IF($O$7=2,Values!U51,Values!AE51))</f>
        <v>20.571428571428573</v>
      </c>
      <c r="AA52" s="60"/>
      <c r="AB52" s="314">
        <v>0.41666666666666685</v>
      </c>
      <c r="AC52" s="282">
        <f t="shared" si="1"/>
        <v>14</v>
      </c>
      <c r="AD52" s="282">
        <f t="shared" si="2"/>
        <v>23</v>
      </c>
      <c r="AE52" s="282">
        <f t="shared" si="3"/>
        <v>22</v>
      </c>
      <c r="AF52" s="282">
        <f t="shared" si="4"/>
        <v>31</v>
      </c>
      <c r="AG52" s="282">
        <f t="shared" si="5"/>
        <v>19</v>
      </c>
      <c r="AH52" s="282">
        <f t="shared" si="6"/>
        <v>16</v>
      </c>
      <c r="AI52" s="282">
        <f t="shared" si="6"/>
        <v>19</v>
      </c>
      <c r="AJ52" s="315">
        <f t="shared" si="7"/>
        <v>21.8</v>
      </c>
      <c r="AK52" s="315">
        <f t="shared" si="8"/>
        <v>20.571428571428601</v>
      </c>
    </row>
    <row r="53" spans="2:37" x14ac:dyDescent="0.25">
      <c r="B53" s="43">
        <v>0.42708333333333331</v>
      </c>
      <c r="C53" s="211">
        <f>IF($O$7=1,Values!C52,IF($O$7=2,Values!M52,Values!W52))</f>
        <v>14</v>
      </c>
      <c r="D53" s="212">
        <f>IF($O$7=1,Values!D52,IF($O$7=2,Values!N52,Values!X52))</f>
        <v>18</v>
      </c>
      <c r="E53" s="212">
        <f>IF($O$7=1,Values!E52,IF($O$7=2,Values!O52,Values!Y52))</f>
        <v>15</v>
      </c>
      <c r="F53" s="212">
        <f>IF($O$7=1,Values!F52,IF($O$7=2,Values!P52,Values!Z52))</f>
        <v>18</v>
      </c>
      <c r="G53" s="212">
        <f>IF($O$7=1,Values!G52,IF($O$7=2,Values!Q52,Values!AA52))</f>
        <v>20</v>
      </c>
      <c r="H53" s="212">
        <f>IF($O$7=1,Values!H52,IF($O$7=2,Values!R52,Values!AB52))</f>
        <v>37</v>
      </c>
      <c r="I53" s="220">
        <f>IF($O$7=1,Values!I52,IF($O$7=2,Values!S52,Values!AC52))</f>
        <v>16</v>
      </c>
      <c r="J53" s="21">
        <f>IF($O$7=1,Values!J52,IF($O$7=2,Values!T52,Values!AD52))</f>
        <v>17</v>
      </c>
      <c r="K53" s="21">
        <f>IF($O$7=1,Values!K52,IF($O$7=2,Values!U52,Values!AE52))</f>
        <v>19.714285714285715</v>
      </c>
      <c r="AA53" s="60"/>
      <c r="AB53" s="314">
        <v>0.42708333333333331</v>
      </c>
      <c r="AC53" s="282">
        <f t="shared" si="1"/>
        <v>14</v>
      </c>
      <c r="AD53" s="282">
        <f t="shared" si="2"/>
        <v>18</v>
      </c>
      <c r="AE53" s="282">
        <f t="shared" si="3"/>
        <v>15</v>
      </c>
      <c r="AF53" s="282">
        <f t="shared" si="4"/>
        <v>18</v>
      </c>
      <c r="AG53" s="282">
        <f t="shared" si="5"/>
        <v>20</v>
      </c>
      <c r="AH53" s="282">
        <f t="shared" si="6"/>
        <v>37</v>
      </c>
      <c r="AI53" s="282">
        <f t="shared" si="6"/>
        <v>16</v>
      </c>
      <c r="AJ53" s="315">
        <f t="shared" si="7"/>
        <v>17</v>
      </c>
      <c r="AK53" s="315">
        <f t="shared" si="8"/>
        <v>19.714285714285701</v>
      </c>
    </row>
    <row r="54" spans="2:37" x14ac:dyDescent="0.25">
      <c r="B54" s="43">
        <v>0.43750000000000022</v>
      </c>
      <c r="C54" s="211">
        <f>IF($O$7=1,Values!C53,IF($O$7=2,Values!M53,Values!W53))</f>
        <v>14</v>
      </c>
      <c r="D54" s="212">
        <f>IF($O$7=1,Values!D53,IF($O$7=2,Values!N53,Values!X53))</f>
        <v>16</v>
      </c>
      <c r="E54" s="212">
        <f>IF($O$7=1,Values!E53,IF($O$7=2,Values!O53,Values!Y53))</f>
        <v>21</v>
      </c>
      <c r="F54" s="212">
        <f>IF($O$7=1,Values!F53,IF($O$7=2,Values!P53,Values!Z53))</f>
        <v>22</v>
      </c>
      <c r="G54" s="212">
        <f>IF($O$7=1,Values!G53,IF($O$7=2,Values!Q53,Values!AA53))</f>
        <v>40</v>
      </c>
      <c r="H54" s="212">
        <f>IF($O$7=1,Values!H53,IF($O$7=2,Values!R53,Values!AB53))</f>
        <v>20</v>
      </c>
      <c r="I54" s="220">
        <f>IF($O$7=1,Values!I53,IF($O$7=2,Values!S53,Values!AC53))</f>
        <v>16</v>
      </c>
      <c r="J54" s="21">
        <f>IF($O$7=1,Values!J53,IF($O$7=2,Values!T53,Values!AD53))</f>
        <v>22.6</v>
      </c>
      <c r="K54" s="21">
        <f>IF($O$7=1,Values!K53,IF($O$7=2,Values!U53,Values!AE53))</f>
        <v>21.285714285714285</v>
      </c>
      <c r="AA54" s="60"/>
      <c r="AB54" s="314">
        <v>0.43750000000000022</v>
      </c>
      <c r="AC54" s="282">
        <f t="shared" si="1"/>
        <v>14</v>
      </c>
      <c r="AD54" s="282">
        <f t="shared" si="2"/>
        <v>16</v>
      </c>
      <c r="AE54" s="282">
        <f t="shared" si="3"/>
        <v>21</v>
      </c>
      <c r="AF54" s="282">
        <f t="shared" si="4"/>
        <v>22</v>
      </c>
      <c r="AG54" s="282">
        <f t="shared" si="5"/>
        <v>40</v>
      </c>
      <c r="AH54" s="282">
        <f t="shared" si="6"/>
        <v>20</v>
      </c>
      <c r="AI54" s="282">
        <f t="shared" si="6"/>
        <v>16</v>
      </c>
      <c r="AJ54" s="315">
        <f t="shared" si="7"/>
        <v>22.6</v>
      </c>
      <c r="AK54" s="315">
        <f t="shared" si="8"/>
        <v>21.285714285714299</v>
      </c>
    </row>
    <row r="55" spans="2:37" x14ac:dyDescent="0.25">
      <c r="B55" s="43">
        <v>0.44791666666666691</v>
      </c>
      <c r="C55" s="211">
        <f>IF($O$7=1,Values!C54,IF($O$7=2,Values!M54,Values!W54))</f>
        <v>14</v>
      </c>
      <c r="D55" s="212">
        <f>IF($O$7=1,Values!D54,IF($O$7=2,Values!N54,Values!X54))</f>
        <v>20</v>
      </c>
      <c r="E55" s="212">
        <f>IF($O$7=1,Values!E54,IF($O$7=2,Values!O54,Values!Y54))</f>
        <v>15</v>
      </c>
      <c r="F55" s="212">
        <f>IF($O$7=1,Values!F54,IF($O$7=2,Values!P54,Values!Z54))</f>
        <v>22</v>
      </c>
      <c r="G55" s="212">
        <f>IF($O$7=1,Values!G54,IF($O$7=2,Values!Q54,Values!AA54))</f>
        <v>28</v>
      </c>
      <c r="H55" s="212">
        <f>IF($O$7=1,Values!H54,IF($O$7=2,Values!R54,Values!AB54))</f>
        <v>28</v>
      </c>
      <c r="I55" s="220">
        <f>IF($O$7=1,Values!I54,IF($O$7=2,Values!S54,Values!AC54))</f>
        <v>9</v>
      </c>
      <c r="J55" s="21">
        <f>IF($O$7=1,Values!J54,IF($O$7=2,Values!T54,Values!AD54))</f>
        <v>19.8</v>
      </c>
      <c r="K55" s="21">
        <f>IF($O$7=1,Values!K54,IF($O$7=2,Values!U54,Values!AE54))</f>
        <v>19.428571428571427</v>
      </c>
      <c r="AA55" s="60"/>
      <c r="AB55" s="314">
        <v>0.44791666666666691</v>
      </c>
      <c r="AC55" s="282">
        <f t="shared" si="1"/>
        <v>14</v>
      </c>
      <c r="AD55" s="282">
        <f t="shared" si="2"/>
        <v>20</v>
      </c>
      <c r="AE55" s="282">
        <f t="shared" si="3"/>
        <v>15</v>
      </c>
      <c r="AF55" s="282">
        <f t="shared" si="4"/>
        <v>22</v>
      </c>
      <c r="AG55" s="282">
        <f t="shared" si="5"/>
        <v>28</v>
      </c>
      <c r="AH55" s="282">
        <f t="shared" si="6"/>
        <v>28</v>
      </c>
      <c r="AI55" s="282">
        <f t="shared" si="6"/>
        <v>9</v>
      </c>
      <c r="AJ55" s="315">
        <f t="shared" si="7"/>
        <v>19.8</v>
      </c>
      <c r="AK55" s="315">
        <f t="shared" si="8"/>
        <v>19.428571428571399</v>
      </c>
    </row>
    <row r="56" spans="2:37" x14ac:dyDescent="0.25">
      <c r="B56" s="43">
        <v>0.45833333333333331</v>
      </c>
      <c r="C56" s="211">
        <f>IF($O$7=1,Values!C55,IF($O$7=2,Values!M55,Values!W55))</f>
        <v>27</v>
      </c>
      <c r="D56" s="212">
        <f>IF($O$7=1,Values!D55,IF($O$7=2,Values!N55,Values!X55))</f>
        <v>12</v>
      </c>
      <c r="E56" s="212">
        <f>IF($O$7=1,Values!E55,IF($O$7=2,Values!O55,Values!Y55))</f>
        <v>19</v>
      </c>
      <c r="F56" s="212">
        <f>IF($O$7=1,Values!F55,IF($O$7=2,Values!P55,Values!Z55))</f>
        <v>17</v>
      </c>
      <c r="G56" s="212">
        <f>IF($O$7=1,Values!G55,IF($O$7=2,Values!Q55,Values!AA55))</f>
        <v>23</v>
      </c>
      <c r="H56" s="212">
        <f>IF($O$7=1,Values!H55,IF($O$7=2,Values!R55,Values!AB55))</f>
        <v>26</v>
      </c>
      <c r="I56" s="220">
        <f>IF($O$7=1,Values!I55,IF($O$7=2,Values!S55,Values!AC55))</f>
        <v>15</v>
      </c>
      <c r="J56" s="21">
        <f>IF($O$7=1,Values!J55,IF($O$7=2,Values!T55,Values!AD55))</f>
        <v>19.600000000000001</v>
      </c>
      <c r="K56" s="21">
        <f>IF($O$7=1,Values!K55,IF($O$7=2,Values!U55,Values!AE55))</f>
        <v>19.857142857142858</v>
      </c>
      <c r="AA56" s="60"/>
      <c r="AB56" s="314">
        <v>0.45833333333333331</v>
      </c>
      <c r="AC56" s="282">
        <f t="shared" si="1"/>
        <v>27</v>
      </c>
      <c r="AD56" s="282">
        <f t="shared" si="2"/>
        <v>12</v>
      </c>
      <c r="AE56" s="282">
        <f t="shared" si="3"/>
        <v>19</v>
      </c>
      <c r="AF56" s="282">
        <f t="shared" si="4"/>
        <v>17</v>
      </c>
      <c r="AG56" s="282">
        <f t="shared" si="5"/>
        <v>23</v>
      </c>
      <c r="AH56" s="282">
        <f t="shared" si="6"/>
        <v>26</v>
      </c>
      <c r="AI56" s="282">
        <f t="shared" si="6"/>
        <v>15</v>
      </c>
      <c r="AJ56" s="315">
        <f t="shared" si="7"/>
        <v>19.600000000000001</v>
      </c>
      <c r="AK56" s="315">
        <f t="shared" si="8"/>
        <v>19.8571428571429</v>
      </c>
    </row>
    <row r="57" spans="2:37" x14ac:dyDescent="0.25">
      <c r="B57" s="43">
        <v>0.46875000000000028</v>
      </c>
      <c r="C57" s="211">
        <f>IF($O$7=1,Values!C56,IF($O$7=2,Values!M56,Values!W56))</f>
        <v>11</v>
      </c>
      <c r="D57" s="212">
        <f>IF($O$7=1,Values!D56,IF($O$7=2,Values!N56,Values!X56))</f>
        <v>19</v>
      </c>
      <c r="E57" s="212">
        <f>IF($O$7=1,Values!E56,IF($O$7=2,Values!O56,Values!Y56))</f>
        <v>21</v>
      </c>
      <c r="F57" s="212">
        <f>IF($O$7=1,Values!F56,IF($O$7=2,Values!P56,Values!Z56))</f>
        <v>17</v>
      </c>
      <c r="G57" s="212">
        <f>IF($O$7=1,Values!G56,IF($O$7=2,Values!Q56,Values!AA56))</f>
        <v>28</v>
      </c>
      <c r="H57" s="212">
        <f>IF($O$7=1,Values!H56,IF($O$7=2,Values!R56,Values!AB56))</f>
        <v>13</v>
      </c>
      <c r="I57" s="220">
        <f>IF($O$7=1,Values!I56,IF($O$7=2,Values!S56,Values!AC56))</f>
        <v>14</v>
      </c>
      <c r="J57" s="21">
        <f>IF($O$7=1,Values!J56,IF($O$7=2,Values!T56,Values!AD56))</f>
        <v>19.2</v>
      </c>
      <c r="K57" s="21">
        <f>IF($O$7=1,Values!K56,IF($O$7=2,Values!U56,Values!AE56))</f>
        <v>17.571428571428573</v>
      </c>
      <c r="AA57" s="60"/>
      <c r="AB57" s="314">
        <v>0.46875000000000028</v>
      </c>
      <c r="AC57" s="282">
        <f t="shared" si="1"/>
        <v>11</v>
      </c>
      <c r="AD57" s="282">
        <f t="shared" si="2"/>
        <v>19</v>
      </c>
      <c r="AE57" s="282">
        <f t="shared" si="3"/>
        <v>21</v>
      </c>
      <c r="AF57" s="282">
        <f t="shared" si="4"/>
        <v>17</v>
      </c>
      <c r="AG57" s="282">
        <f t="shared" si="5"/>
        <v>28</v>
      </c>
      <c r="AH57" s="282">
        <f t="shared" si="6"/>
        <v>13</v>
      </c>
      <c r="AI57" s="282">
        <f t="shared" si="6"/>
        <v>14</v>
      </c>
      <c r="AJ57" s="315">
        <f t="shared" si="7"/>
        <v>19.2</v>
      </c>
      <c r="AK57" s="315">
        <f t="shared" si="8"/>
        <v>17.571428571428601</v>
      </c>
    </row>
    <row r="58" spans="2:37" x14ac:dyDescent="0.25">
      <c r="B58" s="43">
        <v>0.47916666666666696</v>
      </c>
      <c r="C58" s="211">
        <f>IF($O$7=1,Values!C57,IF($O$7=2,Values!M57,Values!W57))</f>
        <v>16</v>
      </c>
      <c r="D58" s="212">
        <f>IF($O$7=1,Values!D57,IF($O$7=2,Values!N57,Values!X57))</f>
        <v>8</v>
      </c>
      <c r="E58" s="212">
        <f>IF($O$7=1,Values!E57,IF($O$7=2,Values!O57,Values!Y57))</f>
        <v>16</v>
      </c>
      <c r="F58" s="212">
        <f>IF($O$7=1,Values!F57,IF($O$7=2,Values!P57,Values!Z57))</f>
        <v>17</v>
      </c>
      <c r="G58" s="212">
        <f>IF($O$7=1,Values!G57,IF($O$7=2,Values!Q57,Values!AA57))</f>
        <v>22</v>
      </c>
      <c r="H58" s="212">
        <f>IF($O$7=1,Values!H57,IF($O$7=2,Values!R57,Values!AB57))</f>
        <v>25</v>
      </c>
      <c r="I58" s="220">
        <f>IF($O$7=1,Values!I57,IF($O$7=2,Values!S57,Values!AC57))</f>
        <v>24</v>
      </c>
      <c r="J58" s="21">
        <f>IF($O$7=1,Values!J57,IF($O$7=2,Values!T57,Values!AD57))</f>
        <v>15.8</v>
      </c>
      <c r="K58" s="21">
        <f>IF($O$7=1,Values!K57,IF($O$7=2,Values!U57,Values!AE57))</f>
        <v>18.285714285714285</v>
      </c>
      <c r="AA58" s="60"/>
      <c r="AB58" s="314">
        <v>0.47916666666666696</v>
      </c>
      <c r="AC58" s="282">
        <f t="shared" si="1"/>
        <v>16</v>
      </c>
      <c r="AD58" s="282">
        <f t="shared" si="2"/>
        <v>8</v>
      </c>
      <c r="AE58" s="282">
        <f t="shared" si="3"/>
        <v>16</v>
      </c>
      <c r="AF58" s="282">
        <f t="shared" si="4"/>
        <v>17</v>
      </c>
      <c r="AG58" s="282">
        <f t="shared" si="5"/>
        <v>22</v>
      </c>
      <c r="AH58" s="282">
        <f t="shared" si="6"/>
        <v>25</v>
      </c>
      <c r="AI58" s="282">
        <f t="shared" si="6"/>
        <v>24</v>
      </c>
      <c r="AJ58" s="315">
        <f t="shared" si="7"/>
        <v>15.8</v>
      </c>
      <c r="AK58" s="315">
        <f t="shared" si="8"/>
        <v>18.285714285714299</v>
      </c>
    </row>
    <row r="59" spans="2:37" x14ac:dyDescent="0.25">
      <c r="B59" s="43">
        <v>0.48958333333333331</v>
      </c>
      <c r="C59" s="211">
        <f>IF($O$7=1,Values!C58,IF($O$7=2,Values!M58,Values!W58))</f>
        <v>18</v>
      </c>
      <c r="D59" s="212">
        <f>IF($O$7=1,Values!D58,IF($O$7=2,Values!N58,Values!X58))</f>
        <v>12</v>
      </c>
      <c r="E59" s="212">
        <f>IF($O$7=1,Values!E58,IF($O$7=2,Values!O58,Values!Y58))</f>
        <v>25</v>
      </c>
      <c r="F59" s="212">
        <f>IF($O$7=1,Values!F58,IF($O$7=2,Values!P58,Values!Z58))</f>
        <v>22</v>
      </c>
      <c r="G59" s="212">
        <f>IF($O$7=1,Values!G58,IF($O$7=2,Values!Q58,Values!AA58))</f>
        <v>24</v>
      </c>
      <c r="H59" s="212">
        <f>IF($O$7=1,Values!H58,IF($O$7=2,Values!R58,Values!AB58))</f>
        <v>25</v>
      </c>
      <c r="I59" s="220">
        <f>IF($O$7=1,Values!I58,IF($O$7=2,Values!S58,Values!AC58))</f>
        <v>16</v>
      </c>
      <c r="J59" s="21">
        <f>IF($O$7=1,Values!J58,IF($O$7=2,Values!T58,Values!AD58))</f>
        <v>20.2</v>
      </c>
      <c r="K59" s="21">
        <f>IF($O$7=1,Values!K58,IF($O$7=2,Values!U58,Values!AE58))</f>
        <v>20.285714285714285</v>
      </c>
      <c r="AA59" s="60"/>
      <c r="AB59" s="314">
        <v>0.48958333333333331</v>
      </c>
      <c r="AC59" s="282">
        <f t="shared" si="1"/>
        <v>18</v>
      </c>
      <c r="AD59" s="282">
        <f t="shared" si="2"/>
        <v>12</v>
      </c>
      <c r="AE59" s="282">
        <f t="shared" si="3"/>
        <v>25</v>
      </c>
      <c r="AF59" s="282">
        <f t="shared" si="4"/>
        <v>22</v>
      </c>
      <c r="AG59" s="282">
        <f t="shared" si="5"/>
        <v>24</v>
      </c>
      <c r="AH59" s="282">
        <f t="shared" si="6"/>
        <v>25</v>
      </c>
      <c r="AI59" s="282">
        <f t="shared" si="6"/>
        <v>16</v>
      </c>
      <c r="AJ59" s="315">
        <f t="shared" si="7"/>
        <v>20.2</v>
      </c>
      <c r="AK59" s="315">
        <f t="shared" si="8"/>
        <v>20.285714285714299</v>
      </c>
    </row>
    <row r="60" spans="2:37" x14ac:dyDescent="0.25">
      <c r="B60" s="43">
        <v>0.50000000000000033</v>
      </c>
      <c r="C60" s="211">
        <f>IF($O$7=1,Values!C59,IF($O$7=2,Values!M59,Values!W59))</f>
        <v>18</v>
      </c>
      <c r="D60" s="212">
        <f>IF($O$7=1,Values!D59,IF($O$7=2,Values!N59,Values!X59))</f>
        <v>13</v>
      </c>
      <c r="E60" s="212">
        <f>IF($O$7=1,Values!E59,IF($O$7=2,Values!O59,Values!Y59))</f>
        <v>13</v>
      </c>
      <c r="F60" s="212">
        <f>IF($O$7=1,Values!F59,IF($O$7=2,Values!P59,Values!Z59))</f>
        <v>22</v>
      </c>
      <c r="G60" s="212">
        <f>IF($O$7=1,Values!G59,IF($O$7=2,Values!Q59,Values!AA59))</f>
        <v>21</v>
      </c>
      <c r="H60" s="212">
        <f>IF($O$7=1,Values!H59,IF($O$7=2,Values!R59,Values!AB59))</f>
        <v>25</v>
      </c>
      <c r="I60" s="213">
        <f>IF($O$7=1,Values!I59,IF($O$7=2,Values!S59,Values!AC59))</f>
        <v>30</v>
      </c>
      <c r="J60" s="21">
        <f>IF($O$7=1,Values!J59,IF($O$7=2,Values!T59,Values!AD59))</f>
        <v>17.399999999999999</v>
      </c>
      <c r="K60" s="21">
        <f>IF($O$7=1,Values!K59,IF($O$7=2,Values!U59,Values!AE59))</f>
        <v>20.285714285714285</v>
      </c>
      <c r="AA60" s="60"/>
      <c r="AB60" s="314">
        <v>0.50000000000000033</v>
      </c>
      <c r="AC60" s="282">
        <f t="shared" si="1"/>
        <v>18</v>
      </c>
      <c r="AD60" s="282">
        <f t="shared" si="2"/>
        <v>13</v>
      </c>
      <c r="AE60" s="282">
        <f t="shared" si="3"/>
        <v>13</v>
      </c>
      <c r="AF60" s="282">
        <f t="shared" si="4"/>
        <v>22</v>
      </c>
      <c r="AG60" s="282">
        <f t="shared" si="5"/>
        <v>21</v>
      </c>
      <c r="AH60" s="282">
        <f t="shared" si="6"/>
        <v>25</v>
      </c>
      <c r="AI60" s="282">
        <f t="shared" si="6"/>
        <v>30</v>
      </c>
      <c r="AJ60" s="315">
        <f t="shared" si="7"/>
        <v>17.399999999999999</v>
      </c>
      <c r="AK60" s="315">
        <f t="shared" si="8"/>
        <v>20.285714285714299</v>
      </c>
    </row>
    <row r="61" spans="2:37" x14ac:dyDescent="0.25">
      <c r="B61" s="43">
        <v>0.51041666666666696</v>
      </c>
      <c r="C61" s="211">
        <f>IF($O$7=1,Values!C60,IF($O$7=2,Values!M60,Values!W60))</f>
        <v>24</v>
      </c>
      <c r="D61" s="212">
        <f>IF($O$7=1,Values!D60,IF($O$7=2,Values!N60,Values!X60))</f>
        <v>18</v>
      </c>
      <c r="E61" s="212">
        <f>IF($O$7=1,Values!E60,IF($O$7=2,Values!O60,Values!Y60))</f>
        <v>14</v>
      </c>
      <c r="F61" s="212">
        <f>IF($O$7=1,Values!F60,IF($O$7=2,Values!P60,Values!Z60))</f>
        <v>23</v>
      </c>
      <c r="G61" s="212">
        <f>IF($O$7=1,Values!G60,IF($O$7=2,Values!Q60,Values!AA60))</f>
        <v>37</v>
      </c>
      <c r="H61" s="212">
        <f>IF($O$7=1,Values!H60,IF($O$7=2,Values!R60,Values!AB60))</f>
        <v>16</v>
      </c>
      <c r="I61" s="213">
        <f>IF($O$7=1,Values!I60,IF($O$7=2,Values!S60,Values!AC60))</f>
        <v>17</v>
      </c>
      <c r="J61" s="21">
        <f>IF($O$7=1,Values!J60,IF($O$7=2,Values!T60,Values!AD60))</f>
        <v>23.2</v>
      </c>
      <c r="K61" s="21">
        <f>IF($O$7=1,Values!K60,IF($O$7=2,Values!U60,Values!AE60))</f>
        <v>21.285714285714285</v>
      </c>
      <c r="AA61" s="60"/>
      <c r="AB61" s="314">
        <v>0.51041666666666696</v>
      </c>
      <c r="AC61" s="282">
        <f t="shared" si="1"/>
        <v>24</v>
      </c>
      <c r="AD61" s="282">
        <f t="shared" si="2"/>
        <v>18</v>
      </c>
      <c r="AE61" s="282">
        <f t="shared" si="3"/>
        <v>14</v>
      </c>
      <c r="AF61" s="282">
        <f t="shared" si="4"/>
        <v>23</v>
      </c>
      <c r="AG61" s="282">
        <f t="shared" si="5"/>
        <v>37</v>
      </c>
      <c r="AH61" s="282">
        <f t="shared" si="6"/>
        <v>16</v>
      </c>
      <c r="AI61" s="282">
        <f t="shared" si="6"/>
        <v>17</v>
      </c>
      <c r="AJ61" s="315">
        <f t="shared" si="7"/>
        <v>23.2</v>
      </c>
      <c r="AK61" s="315">
        <f t="shared" si="8"/>
        <v>21.285714285714299</v>
      </c>
    </row>
    <row r="62" spans="2:37" x14ac:dyDescent="0.25">
      <c r="B62" s="43">
        <v>0.52083333333333337</v>
      </c>
      <c r="C62" s="211">
        <f>IF($O$7=1,Values!C61,IF($O$7=2,Values!M61,Values!W61))</f>
        <v>15</v>
      </c>
      <c r="D62" s="212">
        <f>IF($O$7=1,Values!D61,IF($O$7=2,Values!N61,Values!X61))</f>
        <v>8</v>
      </c>
      <c r="E62" s="212">
        <f>IF($O$7=1,Values!E61,IF($O$7=2,Values!O61,Values!Y61))</f>
        <v>24</v>
      </c>
      <c r="F62" s="212">
        <f>IF($O$7=1,Values!F61,IF($O$7=2,Values!P61,Values!Z61))</f>
        <v>26</v>
      </c>
      <c r="G62" s="212">
        <f>IF($O$7=1,Values!G61,IF($O$7=2,Values!Q61,Values!AA61))</f>
        <v>18</v>
      </c>
      <c r="H62" s="212">
        <f>IF($O$7=1,Values!H61,IF($O$7=2,Values!R61,Values!AB61))</f>
        <v>22</v>
      </c>
      <c r="I62" s="213">
        <f>IF($O$7=1,Values!I61,IF($O$7=2,Values!S61,Values!AC61))</f>
        <v>15</v>
      </c>
      <c r="J62" s="21">
        <f>IF($O$7=1,Values!J61,IF($O$7=2,Values!T61,Values!AD61))</f>
        <v>18.2</v>
      </c>
      <c r="K62" s="21">
        <f>IF($O$7=1,Values!K61,IF($O$7=2,Values!U61,Values!AE61))</f>
        <v>18.285714285714285</v>
      </c>
      <c r="AA62" s="60"/>
      <c r="AB62" s="314">
        <v>0.52083333333333337</v>
      </c>
      <c r="AC62" s="282">
        <f t="shared" si="1"/>
        <v>15</v>
      </c>
      <c r="AD62" s="282">
        <f t="shared" si="2"/>
        <v>8</v>
      </c>
      <c r="AE62" s="282">
        <f t="shared" si="3"/>
        <v>24</v>
      </c>
      <c r="AF62" s="282">
        <f t="shared" si="4"/>
        <v>26</v>
      </c>
      <c r="AG62" s="282">
        <f t="shared" si="5"/>
        <v>18</v>
      </c>
      <c r="AH62" s="282">
        <f t="shared" si="6"/>
        <v>22</v>
      </c>
      <c r="AI62" s="282">
        <f t="shared" si="6"/>
        <v>15</v>
      </c>
      <c r="AJ62" s="315">
        <f t="shared" si="7"/>
        <v>18.2</v>
      </c>
      <c r="AK62" s="315">
        <f t="shared" si="8"/>
        <v>18.285714285714299</v>
      </c>
    </row>
    <row r="63" spans="2:37" x14ac:dyDescent="0.25">
      <c r="B63" s="43">
        <v>0.53125000000000022</v>
      </c>
      <c r="C63" s="211">
        <f>IF($O$7=1,Values!C62,IF($O$7=2,Values!M62,Values!W62))</f>
        <v>17</v>
      </c>
      <c r="D63" s="212">
        <f>IF($O$7=1,Values!D62,IF($O$7=2,Values!N62,Values!X62))</f>
        <v>20</v>
      </c>
      <c r="E63" s="212">
        <f>IF($O$7=1,Values!E62,IF($O$7=2,Values!O62,Values!Y62))</f>
        <v>17</v>
      </c>
      <c r="F63" s="212">
        <f>IF($O$7=1,Values!F62,IF($O$7=2,Values!P62,Values!Z62))</f>
        <v>28</v>
      </c>
      <c r="G63" s="212">
        <f>IF($O$7=1,Values!G62,IF($O$7=2,Values!Q62,Values!AA62))</f>
        <v>15</v>
      </c>
      <c r="H63" s="212">
        <f>IF($O$7=1,Values!H62,IF($O$7=2,Values!R62,Values!AB62))</f>
        <v>29</v>
      </c>
      <c r="I63" s="213">
        <f>IF($O$7=1,Values!I62,IF($O$7=2,Values!S62,Values!AC62))</f>
        <v>15</v>
      </c>
      <c r="J63" s="21">
        <f>IF($O$7=1,Values!J62,IF($O$7=2,Values!T62,Values!AD62))</f>
        <v>19.399999999999999</v>
      </c>
      <c r="K63" s="21">
        <f>IF($O$7=1,Values!K62,IF($O$7=2,Values!U62,Values!AE62))</f>
        <v>20.142857142857142</v>
      </c>
      <c r="AA63" s="60"/>
      <c r="AB63" s="314">
        <v>0.53125000000000022</v>
      </c>
      <c r="AC63" s="282">
        <f t="shared" si="1"/>
        <v>17</v>
      </c>
      <c r="AD63" s="282">
        <f t="shared" si="2"/>
        <v>20</v>
      </c>
      <c r="AE63" s="282">
        <f t="shared" si="3"/>
        <v>17</v>
      </c>
      <c r="AF63" s="282">
        <f t="shared" si="4"/>
        <v>28</v>
      </c>
      <c r="AG63" s="282">
        <f t="shared" si="5"/>
        <v>15</v>
      </c>
      <c r="AH63" s="282">
        <f t="shared" si="6"/>
        <v>29</v>
      </c>
      <c r="AI63" s="282">
        <f t="shared" si="6"/>
        <v>15</v>
      </c>
      <c r="AJ63" s="315">
        <f t="shared" si="7"/>
        <v>19.399999999999999</v>
      </c>
      <c r="AK63" s="315">
        <f t="shared" si="8"/>
        <v>20.1428571428571</v>
      </c>
    </row>
    <row r="64" spans="2:37" x14ac:dyDescent="0.25">
      <c r="B64" s="43">
        <v>0.54166666666666685</v>
      </c>
      <c r="C64" s="211">
        <f>IF($O$7=1,Values!C63,IF($O$7=2,Values!M63,Values!W63))</f>
        <v>14</v>
      </c>
      <c r="D64" s="212">
        <f>IF($O$7=1,Values!D63,IF($O$7=2,Values!N63,Values!X63))</f>
        <v>17</v>
      </c>
      <c r="E64" s="212">
        <f>IF($O$7=1,Values!E63,IF($O$7=2,Values!O63,Values!Y63))</f>
        <v>16</v>
      </c>
      <c r="F64" s="212">
        <f>IF($O$7=1,Values!F63,IF($O$7=2,Values!P63,Values!Z63))</f>
        <v>16</v>
      </c>
      <c r="G64" s="212">
        <f>IF($O$7=1,Values!G63,IF($O$7=2,Values!Q63,Values!AA63))</f>
        <v>28</v>
      </c>
      <c r="H64" s="212">
        <f>IF($O$7=1,Values!H63,IF($O$7=2,Values!R63,Values!AB63))</f>
        <v>26</v>
      </c>
      <c r="I64" s="213">
        <f>IF($O$7=1,Values!I63,IF($O$7=2,Values!S63,Values!AC63))</f>
        <v>23</v>
      </c>
      <c r="J64" s="21">
        <f>IF($O$7=1,Values!J63,IF($O$7=2,Values!T63,Values!AD63))</f>
        <v>18.2</v>
      </c>
      <c r="K64" s="21">
        <f>IF($O$7=1,Values!K63,IF($O$7=2,Values!U63,Values!AE63))</f>
        <v>20</v>
      </c>
      <c r="AA64" s="60"/>
      <c r="AB64" s="314">
        <v>0.54166666666666685</v>
      </c>
      <c r="AC64" s="282">
        <f t="shared" si="1"/>
        <v>14</v>
      </c>
      <c r="AD64" s="282">
        <f t="shared" si="2"/>
        <v>17</v>
      </c>
      <c r="AE64" s="282">
        <f t="shared" si="3"/>
        <v>16</v>
      </c>
      <c r="AF64" s="282">
        <f t="shared" si="4"/>
        <v>16</v>
      </c>
      <c r="AG64" s="282">
        <f t="shared" si="5"/>
        <v>28</v>
      </c>
      <c r="AH64" s="282">
        <f t="shared" si="6"/>
        <v>26</v>
      </c>
      <c r="AI64" s="282">
        <f t="shared" si="6"/>
        <v>23</v>
      </c>
      <c r="AJ64" s="315">
        <f t="shared" si="7"/>
        <v>18.2</v>
      </c>
      <c r="AK64" s="315">
        <f t="shared" si="8"/>
        <v>20</v>
      </c>
    </row>
    <row r="65" spans="2:37" x14ac:dyDescent="0.25">
      <c r="B65" s="43">
        <v>0.55208333333333348</v>
      </c>
      <c r="C65" s="211">
        <f>IF($O$7=1,Values!C64,IF($O$7=2,Values!M64,Values!W64))</f>
        <v>21</v>
      </c>
      <c r="D65" s="212">
        <f>IF($O$7=1,Values!D64,IF($O$7=2,Values!N64,Values!X64))</f>
        <v>16</v>
      </c>
      <c r="E65" s="212">
        <f>IF($O$7=1,Values!E64,IF($O$7=2,Values!O64,Values!Y64))</f>
        <v>15</v>
      </c>
      <c r="F65" s="212">
        <f>IF($O$7=1,Values!F64,IF($O$7=2,Values!P64,Values!Z64))</f>
        <v>23</v>
      </c>
      <c r="G65" s="212">
        <f>IF($O$7=1,Values!G64,IF($O$7=2,Values!Q64,Values!AA64))</f>
        <v>17</v>
      </c>
      <c r="H65" s="212">
        <f>IF($O$7=1,Values!H64,IF($O$7=2,Values!R64,Values!AB64))</f>
        <v>24</v>
      </c>
      <c r="I65" s="213">
        <f>IF($O$7=1,Values!I64,IF($O$7=2,Values!S64,Values!AC64))</f>
        <v>15</v>
      </c>
      <c r="J65" s="21">
        <f>IF($O$7=1,Values!J64,IF($O$7=2,Values!T64,Values!AD64))</f>
        <v>18.399999999999999</v>
      </c>
      <c r="K65" s="21">
        <f>IF($O$7=1,Values!K64,IF($O$7=2,Values!U64,Values!AE64))</f>
        <v>18.714285714285715</v>
      </c>
      <c r="AA65" s="60"/>
      <c r="AB65" s="314">
        <v>0.55208333333333348</v>
      </c>
      <c r="AC65" s="282">
        <f t="shared" si="1"/>
        <v>21</v>
      </c>
      <c r="AD65" s="282">
        <f t="shared" si="2"/>
        <v>16</v>
      </c>
      <c r="AE65" s="282">
        <f t="shared" si="3"/>
        <v>15</v>
      </c>
      <c r="AF65" s="282">
        <f t="shared" si="4"/>
        <v>23</v>
      </c>
      <c r="AG65" s="282">
        <f t="shared" si="5"/>
        <v>17</v>
      </c>
      <c r="AH65" s="282">
        <f t="shared" si="6"/>
        <v>24</v>
      </c>
      <c r="AI65" s="282">
        <f t="shared" si="6"/>
        <v>15</v>
      </c>
      <c r="AJ65" s="315">
        <f t="shared" si="7"/>
        <v>18.399999999999999</v>
      </c>
      <c r="AK65" s="315">
        <f t="shared" si="8"/>
        <v>18.714285714285701</v>
      </c>
    </row>
    <row r="66" spans="2:37" x14ac:dyDescent="0.25">
      <c r="B66" s="43">
        <v>0.56250000000000011</v>
      </c>
      <c r="C66" s="211">
        <f>IF($O$7=1,Values!C65,IF($O$7=2,Values!M65,Values!W65))</f>
        <v>17</v>
      </c>
      <c r="D66" s="212">
        <f>IF($O$7=1,Values!D65,IF($O$7=2,Values!N65,Values!X65))</f>
        <v>26</v>
      </c>
      <c r="E66" s="212">
        <f>IF($O$7=1,Values!E65,IF($O$7=2,Values!O65,Values!Y65))</f>
        <v>20</v>
      </c>
      <c r="F66" s="212">
        <f>IF($O$7=1,Values!F65,IF($O$7=2,Values!P65,Values!Z65))</f>
        <v>15</v>
      </c>
      <c r="G66" s="212">
        <f>IF($O$7=1,Values!G65,IF($O$7=2,Values!Q65,Values!AA65))</f>
        <v>20</v>
      </c>
      <c r="H66" s="212">
        <f>IF($O$7=1,Values!H65,IF($O$7=2,Values!R65,Values!AB65))</f>
        <v>9</v>
      </c>
      <c r="I66" s="213">
        <f>IF($O$7=1,Values!I65,IF($O$7=2,Values!S65,Values!AC65))</f>
        <v>17</v>
      </c>
      <c r="J66" s="21">
        <f>IF($O$7=1,Values!J65,IF($O$7=2,Values!T65,Values!AD65))</f>
        <v>19.600000000000001</v>
      </c>
      <c r="K66" s="21">
        <f>IF($O$7=1,Values!K65,IF($O$7=2,Values!U65,Values!AE65))</f>
        <v>17.714285714285715</v>
      </c>
      <c r="AA66" s="60"/>
      <c r="AB66" s="314">
        <v>0.56250000000000011</v>
      </c>
      <c r="AC66" s="282">
        <f t="shared" si="1"/>
        <v>17</v>
      </c>
      <c r="AD66" s="282">
        <f t="shared" si="2"/>
        <v>26</v>
      </c>
      <c r="AE66" s="282">
        <f t="shared" si="3"/>
        <v>20</v>
      </c>
      <c r="AF66" s="282">
        <f t="shared" si="4"/>
        <v>15</v>
      </c>
      <c r="AG66" s="282">
        <f t="shared" si="5"/>
        <v>20</v>
      </c>
      <c r="AH66" s="282">
        <f t="shared" si="6"/>
        <v>9</v>
      </c>
      <c r="AI66" s="282">
        <f t="shared" si="6"/>
        <v>17</v>
      </c>
      <c r="AJ66" s="315">
        <f t="shared" si="7"/>
        <v>19.600000000000001</v>
      </c>
      <c r="AK66" s="315">
        <f t="shared" si="8"/>
        <v>17.714285714285701</v>
      </c>
    </row>
    <row r="67" spans="2:37" x14ac:dyDescent="0.25">
      <c r="B67" s="43">
        <v>0.57291666666666674</v>
      </c>
      <c r="C67" s="211">
        <f>IF($O$7=1,Values!C66,IF($O$7=2,Values!M66,Values!W66))</f>
        <v>17</v>
      </c>
      <c r="D67" s="212">
        <f>IF($O$7=1,Values!D66,IF($O$7=2,Values!N66,Values!X66))</f>
        <v>25</v>
      </c>
      <c r="E67" s="212">
        <f>IF($O$7=1,Values!E66,IF($O$7=2,Values!O66,Values!Y66))</f>
        <v>16</v>
      </c>
      <c r="F67" s="212">
        <f>IF($O$7=1,Values!F66,IF($O$7=2,Values!P66,Values!Z66))</f>
        <v>12</v>
      </c>
      <c r="G67" s="212">
        <f>IF($O$7=1,Values!G66,IF($O$7=2,Values!Q66,Values!AA66))</f>
        <v>17</v>
      </c>
      <c r="H67" s="212">
        <f>IF($O$7=1,Values!H66,IF($O$7=2,Values!R66,Values!AB66))</f>
        <v>16</v>
      </c>
      <c r="I67" s="213">
        <f>IF($O$7=1,Values!I66,IF($O$7=2,Values!S66,Values!AC66))</f>
        <v>16</v>
      </c>
      <c r="J67" s="21">
        <f>IF($O$7=1,Values!J66,IF($O$7=2,Values!T66,Values!AD66))</f>
        <v>17.399999999999999</v>
      </c>
      <c r="K67" s="21">
        <f>IF($O$7=1,Values!K66,IF($O$7=2,Values!U66,Values!AE66))</f>
        <v>17</v>
      </c>
      <c r="AA67" s="60"/>
      <c r="AB67" s="314">
        <v>0.57291666666666674</v>
      </c>
      <c r="AC67" s="282">
        <f t="shared" si="1"/>
        <v>17</v>
      </c>
      <c r="AD67" s="282">
        <f t="shared" si="2"/>
        <v>25</v>
      </c>
      <c r="AE67" s="282">
        <f t="shared" si="3"/>
        <v>16</v>
      </c>
      <c r="AF67" s="282">
        <f t="shared" si="4"/>
        <v>12</v>
      </c>
      <c r="AG67" s="282">
        <f t="shared" si="5"/>
        <v>17</v>
      </c>
      <c r="AH67" s="282">
        <f t="shared" si="6"/>
        <v>16</v>
      </c>
      <c r="AI67" s="282">
        <f t="shared" si="6"/>
        <v>16</v>
      </c>
      <c r="AJ67" s="315">
        <f t="shared" si="7"/>
        <v>17.399999999999999</v>
      </c>
      <c r="AK67" s="315">
        <f t="shared" si="8"/>
        <v>17</v>
      </c>
    </row>
    <row r="68" spans="2:37" x14ac:dyDescent="0.25">
      <c r="B68" s="43">
        <v>0.58333333333333337</v>
      </c>
      <c r="C68" s="211">
        <f>IF($O$7=1,Values!C67,IF($O$7=2,Values!M67,Values!W67))</f>
        <v>18</v>
      </c>
      <c r="D68" s="212">
        <f>IF($O$7=1,Values!D67,IF($O$7=2,Values!N67,Values!X67))</f>
        <v>10</v>
      </c>
      <c r="E68" s="212">
        <f>IF($O$7=1,Values!E67,IF($O$7=2,Values!O67,Values!Y67))</f>
        <v>13</v>
      </c>
      <c r="F68" s="212">
        <f>IF($O$7=1,Values!F67,IF($O$7=2,Values!P67,Values!Z67))</f>
        <v>19</v>
      </c>
      <c r="G68" s="212">
        <f>IF($O$7=1,Values!G67,IF($O$7=2,Values!Q67,Values!AA67))</f>
        <v>19</v>
      </c>
      <c r="H68" s="212">
        <f>IF($O$7=1,Values!H67,IF($O$7=2,Values!R67,Values!AB67))</f>
        <v>19</v>
      </c>
      <c r="I68" s="213">
        <f>IF($O$7=1,Values!I67,IF($O$7=2,Values!S67,Values!AC67))</f>
        <v>14</v>
      </c>
      <c r="J68" s="21">
        <f>IF($O$7=1,Values!J67,IF($O$7=2,Values!T67,Values!AD67))</f>
        <v>15.8</v>
      </c>
      <c r="K68" s="21">
        <f>IF($O$7=1,Values!K67,IF($O$7=2,Values!U67,Values!AE67))</f>
        <v>16</v>
      </c>
      <c r="AA68" s="60"/>
      <c r="AB68" s="314">
        <v>0.58333333333333337</v>
      </c>
      <c r="AC68" s="282">
        <f t="shared" si="1"/>
        <v>18</v>
      </c>
      <c r="AD68" s="282">
        <f t="shared" si="2"/>
        <v>10</v>
      </c>
      <c r="AE68" s="282">
        <f t="shared" si="3"/>
        <v>13</v>
      </c>
      <c r="AF68" s="282">
        <f t="shared" si="4"/>
        <v>19</v>
      </c>
      <c r="AG68" s="282">
        <f t="shared" si="5"/>
        <v>19</v>
      </c>
      <c r="AH68" s="282">
        <f t="shared" si="6"/>
        <v>19</v>
      </c>
      <c r="AI68" s="282">
        <f t="shared" si="6"/>
        <v>14</v>
      </c>
      <c r="AJ68" s="315">
        <f t="shared" si="7"/>
        <v>15.8</v>
      </c>
      <c r="AK68" s="315">
        <f t="shared" si="8"/>
        <v>16</v>
      </c>
    </row>
    <row r="69" spans="2:37" x14ac:dyDescent="0.25">
      <c r="B69" s="43">
        <v>0.59375</v>
      </c>
      <c r="C69" s="211">
        <f>IF($O$7=1,Values!C68,IF($O$7=2,Values!M68,Values!W68))</f>
        <v>12</v>
      </c>
      <c r="D69" s="212">
        <f>IF($O$7=1,Values!D68,IF($O$7=2,Values!N68,Values!X68))</f>
        <v>16</v>
      </c>
      <c r="E69" s="212">
        <f>IF($O$7=1,Values!E68,IF($O$7=2,Values!O68,Values!Y68))</f>
        <v>25</v>
      </c>
      <c r="F69" s="212">
        <f>IF($O$7=1,Values!F68,IF($O$7=2,Values!P68,Values!Z68))</f>
        <v>27</v>
      </c>
      <c r="G69" s="212">
        <f>IF($O$7=1,Values!G68,IF($O$7=2,Values!Q68,Values!AA68))</f>
        <v>13</v>
      </c>
      <c r="H69" s="212">
        <f>IF($O$7=1,Values!H68,IF($O$7=2,Values!R68,Values!AB68))</f>
        <v>15</v>
      </c>
      <c r="I69" s="213">
        <f>IF($O$7=1,Values!I68,IF($O$7=2,Values!S68,Values!AC68))</f>
        <v>13</v>
      </c>
      <c r="J69" s="21">
        <f>IF($O$7=1,Values!J68,IF($O$7=2,Values!T68,Values!AD68))</f>
        <v>18.600000000000001</v>
      </c>
      <c r="K69" s="21">
        <f>IF($O$7=1,Values!K68,IF($O$7=2,Values!U68,Values!AE68))</f>
        <v>17.285714285714285</v>
      </c>
      <c r="AA69" s="60"/>
      <c r="AB69" s="314">
        <v>0.59375</v>
      </c>
      <c r="AC69" s="282">
        <f t="shared" si="1"/>
        <v>12</v>
      </c>
      <c r="AD69" s="282">
        <f t="shared" si="2"/>
        <v>16</v>
      </c>
      <c r="AE69" s="282">
        <f t="shared" si="3"/>
        <v>25</v>
      </c>
      <c r="AF69" s="282">
        <f t="shared" si="4"/>
        <v>27</v>
      </c>
      <c r="AG69" s="282">
        <f t="shared" si="5"/>
        <v>13</v>
      </c>
      <c r="AH69" s="282">
        <f t="shared" si="6"/>
        <v>15</v>
      </c>
      <c r="AI69" s="282">
        <f t="shared" si="6"/>
        <v>13</v>
      </c>
      <c r="AJ69" s="315">
        <f t="shared" si="7"/>
        <v>18.600000000000001</v>
      </c>
      <c r="AK69" s="315">
        <f t="shared" si="8"/>
        <v>17.285714285714299</v>
      </c>
    </row>
    <row r="70" spans="2:37" x14ac:dyDescent="0.25">
      <c r="B70" s="43">
        <v>0.60416666666666663</v>
      </c>
      <c r="C70" s="211">
        <f>IF($O$7=1,Values!C69,IF($O$7=2,Values!M69,Values!W69))</f>
        <v>14</v>
      </c>
      <c r="D70" s="212">
        <f>IF($O$7=1,Values!D69,IF($O$7=2,Values!N69,Values!X69))</f>
        <v>28</v>
      </c>
      <c r="E70" s="212">
        <f>IF($O$7=1,Values!E69,IF($O$7=2,Values!O69,Values!Y69))</f>
        <v>22</v>
      </c>
      <c r="F70" s="212">
        <f>IF($O$7=1,Values!F69,IF($O$7=2,Values!P69,Values!Z69))</f>
        <v>23</v>
      </c>
      <c r="G70" s="212">
        <f>IF($O$7=1,Values!G69,IF($O$7=2,Values!Q69,Values!AA69))</f>
        <v>19</v>
      </c>
      <c r="H70" s="212">
        <f>IF($O$7=1,Values!H69,IF($O$7=2,Values!R69,Values!AB69))</f>
        <v>26</v>
      </c>
      <c r="I70" s="213">
        <f>IF($O$7=1,Values!I69,IF($O$7=2,Values!S69,Values!AC69))</f>
        <v>22</v>
      </c>
      <c r="J70" s="21">
        <f>IF($O$7=1,Values!J69,IF($O$7=2,Values!T69,Values!AD69))</f>
        <v>21.2</v>
      </c>
      <c r="K70" s="21">
        <f>IF($O$7=1,Values!K69,IF($O$7=2,Values!U69,Values!AE69))</f>
        <v>22</v>
      </c>
      <c r="AA70" s="60"/>
      <c r="AB70" s="314">
        <v>0.60416666666666663</v>
      </c>
      <c r="AC70" s="282">
        <f t="shared" si="1"/>
        <v>14</v>
      </c>
      <c r="AD70" s="282">
        <f t="shared" si="2"/>
        <v>28</v>
      </c>
      <c r="AE70" s="282">
        <f t="shared" si="3"/>
        <v>22</v>
      </c>
      <c r="AF70" s="282">
        <f t="shared" si="4"/>
        <v>23</v>
      </c>
      <c r="AG70" s="282">
        <f t="shared" si="5"/>
        <v>19</v>
      </c>
      <c r="AH70" s="282">
        <f t="shared" si="6"/>
        <v>26</v>
      </c>
      <c r="AI70" s="282">
        <f t="shared" si="6"/>
        <v>22</v>
      </c>
      <c r="AJ70" s="315">
        <f t="shared" si="7"/>
        <v>21.2</v>
      </c>
      <c r="AK70" s="315">
        <f t="shared" si="8"/>
        <v>22</v>
      </c>
    </row>
    <row r="71" spans="2:37" x14ac:dyDescent="0.25">
      <c r="B71" s="43">
        <v>0.61458333333333326</v>
      </c>
      <c r="C71" s="211">
        <f>IF($O$7=1,Values!C70,IF($O$7=2,Values!M70,Values!W70))</f>
        <v>31</v>
      </c>
      <c r="D71" s="212">
        <f>IF($O$7=1,Values!D70,IF($O$7=2,Values!N70,Values!X70))</f>
        <v>16</v>
      </c>
      <c r="E71" s="212">
        <f>IF($O$7=1,Values!E70,IF($O$7=2,Values!O70,Values!Y70))</f>
        <v>19</v>
      </c>
      <c r="F71" s="212">
        <f>IF($O$7=1,Values!F70,IF($O$7=2,Values!P70,Values!Z70))</f>
        <v>41</v>
      </c>
      <c r="G71" s="212">
        <f>IF($O$7=1,Values!G70,IF($O$7=2,Values!Q70,Values!AA70))</f>
        <v>37</v>
      </c>
      <c r="H71" s="212">
        <f>IF($O$7=1,Values!H70,IF($O$7=2,Values!R70,Values!AB70))</f>
        <v>25</v>
      </c>
      <c r="I71" s="213">
        <f>IF($O$7=1,Values!I70,IF($O$7=2,Values!S70,Values!AC70))</f>
        <v>10</v>
      </c>
      <c r="J71" s="21">
        <f>IF($O$7=1,Values!J70,IF($O$7=2,Values!T70,Values!AD70))</f>
        <v>28.8</v>
      </c>
      <c r="K71" s="21">
        <f>IF($O$7=1,Values!K70,IF($O$7=2,Values!U70,Values!AE70))</f>
        <v>25.571428571428573</v>
      </c>
      <c r="AA71" s="60"/>
      <c r="AB71" s="314">
        <v>0.61458333333333326</v>
      </c>
      <c r="AC71" s="282">
        <f t="shared" si="1"/>
        <v>31</v>
      </c>
      <c r="AD71" s="282">
        <f t="shared" si="2"/>
        <v>16</v>
      </c>
      <c r="AE71" s="282">
        <f t="shared" si="3"/>
        <v>19</v>
      </c>
      <c r="AF71" s="282">
        <f t="shared" si="4"/>
        <v>41</v>
      </c>
      <c r="AG71" s="282">
        <f t="shared" si="5"/>
        <v>37</v>
      </c>
      <c r="AH71" s="282">
        <f t="shared" si="6"/>
        <v>25</v>
      </c>
      <c r="AI71" s="282">
        <f t="shared" si="6"/>
        <v>10</v>
      </c>
      <c r="AJ71" s="315">
        <f t="shared" si="7"/>
        <v>28.8</v>
      </c>
      <c r="AK71" s="315">
        <f t="shared" si="8"/>
        <v>25.571428571428601</v>
      </c>
    </row>
    <row r="72" spans="2:37" x14ac:dyDescent="0.25">
      <c r="B72" s="43">
        <v>0.62499999999999989</v>
      </c>
      <c r="C72" s="211">
        <f>IF($O$7=1,Values!C71,IF($O$7=2,Values!M71,Values!W71))</f>
        <v>22</v>
      </c>
      <c r="D72" s="212">
        <f>IF($O$7=1,Values!D71,IF($O$7=2,Values!N71,Values!X71))</f>
        <v>33</v>
      </c>
      <c r="E72" s="212">
        <f>IF($O$7=1,Values!E71,IF($O$7=2,Values!O71,Values!Y71))</f>
        <v>21</v>
      </c>
      <c r="F72" s="212">
        <f>IF($O$7=1,Values!F71,IF($O$7=2,Values!P71,Values!Z71))</f>
        <v>35</v>
      </c>
      <c r="G72" s="212">
        <f>IF($O$7=1,Values!G71,IF($O$7=2,Values!Q71,Values!AA71))</f>
        <v>36</v>
      </c>
      <c r="H72" s="212">
        <f>IF($O$7=1,Values!H71,IF($O$7=2,Values!R71,Values!AB71))</f>
        <v>9</v>
      </c>
      <c r="I72" s="213">
        <f>IF($O$7=1,Values!I71,IF($O$7=2,Values!S71,Values!AC71))</f>
        <v>20</v>
      </c>
      <c r="J72" s="21">
        <f>IF($O$7=1,Values!J71,IF($O$7=2,Values!T71,Values!AD71))</f>
        <v>29.4</v>
      </c>
      <c r="K72" s="21">
        <f>IF($O$7=1,Values!K71,IF($O$7=2,Values!U71,Values!AE71))</f>
        <v>25.142857142857142</v>
      </c>
      <c r="AA72" s="60"/>
      <c r="AB72" s="314">
        <v>0.62499999999999989</v>
      </c>
      <c r="AC72" s="282">
        <f t="shared" si="1"/>
        <v>22</v>
      </c>
      <c r="AD72" s="282">
        <f t="shared" si="2"/>
        <v>33</v>
      </c>
      <c r="AE72" s="282">
        <f t="shared" si="3"/>
        <v>21</v>
      </c>
      <c r="AF72" s="282">
        <f t="shared" si="4"/>
        <v>35</v>
      </c>
      <c r="AG72" s="282">
        <f t="shared" si="5"/>
        <v>36</v>
      </c>
      <c r="AH72" s="282">
        <f t="shared" si="6"/>
        <v>9</v>
      </c>
      <c r="AI72" s="282">
        <f t="shared" si="6"/>
        <v>20</v>
      </c>
      <c r="AJ72" s="315">
        <f t="shared" si="7"/>
        <v>29.4</v>
      </c>
      <c r="AK72" s="315">
        <f t="shared" si="8"/>
        <v>25.1428571428571</v>
      </c>
    </row>
    <row r="73" spans="2:37" x14ac:dyDescent="0.25">
      <c r="B73" s="43">
        <v>0.63541666666666652</v>
      </c>
      <c r="C73" s="211">
        <f>IF($O$7=1,Values!C72,IF($O$7=2,Values!M72,Values!W72))</f>
        <v>32</v>
      </c>
      <c r="D73" s="212">
        <f>IF($O$7=1,Values!D72,IF($O$7=2,Values!N72,Values!X72))</f>
        <v>49</v>
      </c>
      <c r="E73" s="212">
        <f>IF($O$7=1,Values!E72,IF($O$7=2,Values!O72,Values!Y72))</f>
        <v>33</v>
      </c>
      <c r="F73" s="212">
        <f>IF($O$7=1,Values!F72,IF($O$7=2,Values!P72,Values!Z72))</f>
        <v>31</v>
      </c>
      <c r="G73" s="212">
        <f>IF($O$7=1,Values!G72,IF($O$7=2,Values!Q72,Values!AA72))</f>
        <v>42</v>
      </c>
      <c r="H73" s="212">
        <f>IF($O$7=1,Values!H72,IF($O$7=2,Values!R72,Values!AB72))</f>
        <v>12</v>
      </c>
      <c r="I73" s="213">
        <f>IF($O$7=1,Values!I72,IF($O$7=2,Values!S72,Values!AC72))</f>
        <v>14</v>
      </c>
      <c r="J73" s="21">
        <f>IF($O$7=1,Values!J72,IF($O$7=2,Values!T72,Values!AD72))</f>
        <v>37.4</v>
      </c>
      <c r="K73" s="21">
        <f>IF($O$7=1,Values!K72,IF($O$7=2,Values!U72,Values!AE72))</f>
        <v>30.428571428571427</v>
      </c>
      <c r="AA73" s="60"/>
      <c r="AB73" s="314">
        <v>0.63541666666666652</v>
      </c>
      <c r="AC73" s="282">
        <f t="shared" si="1"/>
        <v>32</v>
      </c>
      <c r="AD73" s="282">
        <f t="shared" si="2"/>
        <v>49</v>
      </c>
      <c r="AE73" s="282">
        <f t="shared" si="3"/>
        <v>33</v>
      </c>
      <c r="AF73" s="282">
        <f t="shared" si="4"/>
        <v>31</v>
      </c>
      <c r="AG73" s="282">
        <f t="shared" si="5"/>
        <v>42</v>
      </c>
      <c r="AH73" s="282">
        <f t="shared" si="6"/>
        <v>12</v>
      </c>
      <c r="AI73" s="282">
        <f t="shared" si="6"/>
        <v>14</v>
      </c>
      <c r="AJ73" s="315">
        <f t="shared" si="7"/>
        <v>37.4</v>
      </c>
      <c r="AK73" s="315">
        <f t="shared" si="8"/>
        <v>30.428571428571399</v>
      </c>
    </row>
    <row r="74" spans="2:37" x14ac:dyDescent="0.25">
      <c r="B74" s="43">
        <v>0.64583333333333315</v>
      </c>
      <c r="C74" s="211">
        <f>IF($O$7=1,Values!C73,IF($O$7=2,Values!M73,Values!W73))</f>
        <v>39</v>
      </c>
      <c r="D74" s="212">
        <f>IF($O$7=1,Values!D73,IF($O$7=2,Values!N73,Values!X73))</f>
        <v>36</v>
      </c>
      <c r="E74" s="212">
        <f>IF($O$7=1,Values!E73,IF($O$7=2,Values!O73,Values!Y73))</f>
        <v>42</v>
      </c>
      <c r="F74" s="212">
        <f>IF($O$7=1,Values!F73,IF($O$7=2,Values!P73,Values!Z73))</f>
        <v>49</v>
      </c>
      <c r="G74" s="212">
        <f>IF($O$7=1,Values!G73,IF($O$7=2,Values!Q73,Values!AA73))</f>
        <v>49</v>
      </c>
      <c r="H74" s="212">
        <f>IF($O$7=1,Values!H73,IF($O$7=2,Values!R73,Values!AB73))</f>
        <v>15</v>
      </c>
      <c r="I74" s="213">
        <f>IF($O$7=1,Values!I73,IF($O$7=2,Values!S73,Values!AC73))</f>
        <v>15</v>
      </c>
      <c r="J74" s="21">
        <f>IF($O$7=1,Values!J73,IF($O$7=2,Values!T73,Values!AD73))</f>
        <v>43</v>
      </c>
      <c r="K74" s="21">
        <f>IF($O$7=1,Values!K73,IF($O$7=2,Values!U73,Values!AE73))</f>
        <v>35</v>
      </c>
      <c r="AA74" s="60"/>
      <c r="AB74" s="314">
        <v>0.64583333333333315</v>
      </c>
      <c r="AC74" s="282">
        <f t="shared" si="1"/>
        <v>39</v>
      </c>
      <c r="AD74" s="282">
        <f t="shared" si="2"/>
        <v>36</v>
      </c>
      <c r="AE74" s="282">
        <f t="shared" si="3"/>
        <v>42</v>
      </c>
      <c r="AF74" s="282">
        <f t="shared" si="4"/>
        <v>49</v>
      </c>
      <c r="AG74" s="282">
        <f t="shared" si="5"/>
        <v>49</v>
      </c>
      <c r="AH74" s="282">
        <f t="shared" si="6"/>
        <v>15</v>
      </c>
      <c r="AI74" s="282">
        <f t="shared" si="6"/>
        <v>15</v>
      </c>
      <c r="AJ74" s="315">
        <f t="shared" si="7"/>
        <v>43</v>
      </c>
      <c r="AK74" s="315">
        <f t="shared" si="8"/>
        <v>35</v>
      </c>
    </row>
    <row r="75" spans="2:37" x14ac:dyDescent="0.25">
      <c r="B75" s="43">
        <v>0.65624999999999978</v>
      </c>
      <c r="C75" s="211">
        <f>IF($O$7=1,Values!C74,IF($O$7=2,Values!M74,Values!W74))</f>
        <v>28</v>
      </c>
      <c r="D75" s="212">
        <f>IF($O$7=1,Values!D74,IF($O$7=2,Values!N74,Values!X74))</f>
        <v>46</v>
      </c>
      <c r="E75" s="212">
        <f>IF($O$7=1,Values!E74,IF($O$7=2,Values!O74,Values!Y74))</f>
        <v>42</v>
      </c>
      <c r="F75" s="212">
        <f>IF($O$7=1,Values!F74,IF($O$7=2,Values!P74,Values!Z74))</f>
        <v>41</v>
      </c>
      <c r="G75" s="212">
        <f>IF($O$7=1,Values!G74,IF($O$7=2,Values!Q74,Values!AA74))</f>
        <v>47</v>
      </c>
      <c r="H75" s="212">
        <f>IF($O$7=1,Values!H74,IF($O$7=2,Values!R74,Values!AB74))</f>
        <v>13</v>
      </c>
      <c r="I75" s="213">
        <f>IF($O$7=1,Values!I74,IF($O$7=2,Values!S74,Values!AC74))</f>
        <v>17</v>
      </c>
      <c r="J75" s="21">
        <f>IF($O$7=1,Values!J74,IF($O$7=2,Values!T74,Values!AD74))</f>
        <v>40.799999999999997</v>
      </c>
      <c r="K75" s="21">
        <f>IF($O$7=1,Values!K74,IF($O$7=2,Values!U74,Values!AE74))</f>
        <v>33.428571428571431</v>
      </c>
      <c r="AA75" s="60"/>
      <c r="AB75" s="314">
        <v>0.65624999999999978</v>
      </c>
      <c r="AC75" s="282">
        <f t="shared" si="1"/>
        <v>28</v>
      </c>
      <c r="AD75" s="282">
        <f t="shared" si="2"/>
        <v>46</v>
      </c>
      <c r="AE75" s="282">
        <f t="shared" si="3"/>
        <v>42</v>
      </c>
      <c r="AF75" s="282">
        <f t="shared" si="4"/>
        <v>41</v>
      </c>
      <c r="AG75" s="282">
        <f t="shared" si="5"/>
        <v>47</v>
      </c>
      <c r="AH75" s="282">
        <f t="shared" si="6"/>
        <v>13</v>
      </c>
      <c r="AI75" s="282">
        <f t="shared" si="6"/>
        <v>17</v>
      </c>
      <c r="AJ75" s="315">
        <f t="shared" si="7"/>
        <v>40.799999999999997</v>
      </c>
      <c r="AK75" s="315">
        <f t="shared" si="8"/>
        <v>33.428571428571402</v>
      </c>
    </row>
    <row r="76" spans="2:37" x14ac:dyDescent="0.25">
      <c r="B76" s="43">
        <v>0.66666666666666663</v>
      </c>
      <c r="C76" s="211">
        <f>IF($O$7=1,Values!C75,IF($O$7=2,Values!M75,Values!W75))</f>
        <v>35</v>
      </c>
      <c r="D76" s="212">
        <f>IF($O$7=1,Values!D75,IF($O$7=2,Values!N75,Values!X75))</f>
        <v>50</v>
      </c>
      <c r="E76" s="212">
        <f>IF($O$7=1,Values!E75,IF($O$7=2,Values!O75,Values!Y75))</f>
        <v>38</v>
      </c>
      <c r="F76" s="212">
        <f>IF($O$7=1,Values!F75,IF($O$7=2,Values!P75,Values!Z75))</f>
        <v>48</v>
      </c>
      <c r="G76" s="212">
        <f>IF($O$7=1,Values!G75,IF($O$7=2,Values!Q75,Values!AA75))</f>
        <v>47</v>
      </c>
      <c r="H76" s="212">
        <f>IF($O$7=1,Values!H75,IF($O$7=2,Values!R75,Values!AB75))</f>
        <v>18</v>
      </c>
      <c r="I76" s="213">
        <f>IF($O$7=1,Values!I75,IF($O$7=2,Values!S75,Values!AC75))</f>
        <v>13</v>
      </c>
      <c r="J76" s="21">
        <f>IF($O$7=1,Values!J75,IF($O$7=2,Values!T75,Values!AD75))</f>
        <v>43.6</v>
      </c>
      <c r="K76" s="21">
        <f>IF($O$7=1,Values!K75,IF($O$7=2,Values!U75,Values!AE75))</f>
        <v>35.571428571428569</v>
      </c>
      <c r="AA76" s="60"/>
      <c r="AB76" s="314">
        <v>0.66666666666666663</v>
      </c>
      <c r="AC76" s="282">
        <f t="shared" si="1"/>
        <v>35</v>
      </c>
      <c r="AD76" s="282">
        <f t="shared" si="2"/>
        <v>50</v>
      </c>
      <c r="AE76" s="282">
        <f t="shared" si="3"/>
        <v>38</v>
      </c>
      <c r="AF76" s="282">
        <f t="shared" si="4"/>
        <v>48</v>
      </c>
      <c r="AG76" s="282">
        <f t="shared" si="5"/>
        <v>47</v>
      </c>
      <c r="AH76" s="282">
        <f t="shared" si="6"/>
        <v>18</v>
      </c>
      <c r="AI76" s="282">
        <f t="shared" si="6"/>
        <v>13</v>
      </c>
      <c r="AJ76" s="315">
        <f t="shared" ref="AJ76:AJ107" si="9">IFERROR(VALUE(0&amp;SUBSTITUTE(J76,"*","")),"-")</f>
        <v>43.6</v>
      </c>
      <c r="AK76" s="315">
        <f t="shared" ref="AK76:AK107" si="10">IFERROR(VALUE(0&amp;SUBSTITUTE(K76,"*","")),"-")</f>
        <v>35.571428571428598</v>
      </c>
    </row>
    <row r="77" spans="2:37" x14ac:dyDescent="0.25">
      <c r="B77" s="43">
        <v>0.67708333333333304</v>
      </c>
      <c r="C77" s="211">
        <f>IF($O$7=1,Values!C76,IF($O$7=2,Values!M76,Values!W76))</f>
        <v>41</v>
      </c>
      <c r="D77" s="212">
        <f>IF($O$7=1,Values!D76,IF($O$7=2,Values!N76,Values!X76))</f>
        <v>37</v>
      </c>
      <c r="E77" s="212">
        <f>IF($O$7=1,Values!E76,IF($O$7=2,Values!O76,Values!Y76))</f>
        <v>48</v>
      </c>
      <c r="F77" s="212">
        <f>IF($O$7=1,Values!F76,IF($O$7=2,Values!P76,Values!Z76))</f>
        <v>47</v>
      </c>
      <c r="G77" s="212">
        <f>IF($O$7=1,Values!G76,IF($O$7=2,Values!Q76,Values!AA76))</f>
        <v>46</v>
      </c>
      <c r="H77" s="212">
        <f>IF($O$7=1,Values!H76,IF($O$7=2,Values!R76,Values!AB76))</f>
        <v>15</v>
      </c>
      <c r="I77" s="213">
        <f>IF($O$7=1,Values!I76,IF($O$7=2,Values!S76,Values!AC76))</f>
        <v>20</v>
      </c>
      <c r="J77" s="21">
        <f>IF($O$7=1,Values!J76,IF($O$7=2,Values!T76,Values!AD76))</f>
        <v>43.8</v>
      </c>
      <c r="K77" s="21">
        <f>IF($O$7=1,Values!K76,IF($O$7=2,Values!U76,Values!AE76))</f>
        <v>36.285714285714285</v>
      </c>
      <c r="AA77" s="60"/>
      <c r="AB77" s="314">
        <v>0.67708333333333304</v>
      </c>
      <c r="AC77" s="282">
        <f t="shared" ref="AC77:AC107" si="11">IFERROR(VALUE(0&amp;SUBSTITUTE(C77,"*","")),"-")</f>
        <v>41</v>
      </c>
      <c r="AD77" s="282">
        <f t="shared" ref="AD77:AD107" si="12">IFERROR(VALUE(0&amp;SUBSTITUTE(D77,"*","")),"-")</f>
        <v>37</v>
      </c>
      <c r="AE77" s="282">
        <f t="shared" ref="AE77:AE107" si="13">IFERROR(VALUE(0&amp;SUBSTITUTE(E77,"*","")),"-")</f>
        <v>48</v>
      </c>
      <c r="AF77" s="282">
        <f t="shared" ref="AF77:AF107" si="14">IFERROR(VALUE(0&amp;SUBSTITUTE(F77,"*","")),"-")</f>
        <v>47</v>
      </c>
      <c r="AG77" s="282">
        <f t="shared" ref="AG77:AG107" si="15">IFERROR(VALUE(0&amp;SUBSTITUTE(G77,"*","")),"-")</f>
        <v>46</v>
      </c>
      <c r="AH77" s="282">
        <f t="shared" ref="AH77:AI107" si="16">IFERROR(VALUE(0&amp;SUBSTITUTE(H77,"*","")),"-")</f>
        <v>15</v>
      </c>
      <c r="AI77" s="282">
        <f t="shared" si="16"/>
        <v>20</v>
      </c>
      <c r="AJ77" s="315">
        <f t="shared" si="9"/>
        <v>43.8</v>
      </c>
      <c r="AK77" s="315">
        <f t="shared" si="10"/>
        <v>36.285714285714299</v>
      </c>
    </row>
    <row r="78" spans="2:37" x14ac:dyDescent="0.25">
      <c r="B78" s="43">
        <v>0.68749999999999967</v>
      </c>
      <c r="C78" s="211">
        <f>IF($O$7=1,Values!C77,IF($O$7=2,Values!M77,Values!W77))</f>
        <v>32</v>
      </c>
      <c r="D78" s="212">
        <f>IF($O$7=1,Values!D77,IF($O$7=2,Values!N77,Values!X77))</f>
        <v>47</v>
      </c>
      <c r="E78" s="212">
        <f>IF($O$7=1,Values!E77,IF($O$7=2,Values!O77,Values!Y77))</f>
        <v>54</v>
      </c>
      <c r="F78" s="212">
        <f>IF($O$7=1,Values!F77,IF($O$7=2,Values!P77,Values!Z77))</f>
        <v>62</v>
      </c>
      <c r="G78" s="212">
        <f>IF($O$7=1,Values!G77,IF($O$7=2,Values!Q77,Values!AA77))</f>
        <v>47</v>
      </c>
      <c r="H78" s="212">
        <f>IF($O$7=1,Values!H77,IF($O$7=2,Values!R77,Values!AB77))</f>
        <v>15</v>
      </c>
      <c r="I78" s="213">
        <f>IF($O$7=1,Values!I77,IF($O$7=2,Values!S77,Values!AC77))</f>
        <v>13</v>
      </c>
      <c r="J78" s="21">
        <f>IF($O$7=1,Values!J77,IF($O$7=2,Values!T77,Values!AD77))</f>
        <v>48.4</v>
      </c>
      <c r="K78" s="21">
        <f>IF($O$7=1,Values!K77,IF($O$7=2,Values!U77,Values!AE77))</f>
        <v>38.571428571428569</v>
      </c>
      <c r="AA78" s="60"/>
      <c r="AB78" s="314">
        <v>0.68749999999999967</v>
      </c>
      <c r="AC78" s="282">
        <f t="shared" si="11"/>
        <v>32</v>
      </c>
      <c r="AD78" s="282">
        <f t="shared" si="12"/>
        <v>47</v>
      </c>
      <c r="AE78" s="282">
        <f t="shared" si="13"/>
        <v>54</v>
      </c>
      <c r="AF78" s="282">
        <f t="shared" si="14"/>
        <v>62</v>
      </c>
      <c r="AG78" s="282">
        <f t="shared" si="15"/>
        <v>47</v>
      </c>
      <c r="AH78" s="282">
        <f t="shared" si="16"/>
        <v>15</v>
      </c>
      <c r="AI78" s="282">
        <f t="shared" si="16"/>
        <v>13</v>
      </c>
      <c r="AJ78" s="315">
        <f t="shared" si="9"/>
        <v>48.4</v>
      </c>
      <c r="AK78" s="315">
        <f t="shared" si="10"/>
        <v>38.571428571428598</v>
      </c>
    </row>
    <row r="79" spans="2:37" x14ac:dyDescent="0.25">
      <c r="B79" s="43">
        <v>0.69791666666666663</v>
      </c>
      <c r="C79" s="211">
        <f>IF($O$7=1,Values!C78,IF($O$7=2,Values!M78,Values!W78))</f>
        <v>53</v>
      </c>
      <c r="D79" s="212">
        <f>IF($O$7=1,Values!D78,IF($O$7=2,Values!N78,Values!X78))</f>
        <v>54</v>
      </c>
      <c r="E79" s="212">
        <f>IF($O$7=1,Values!E78,IF($O$7=2,Values!O78,Values!Y78))</f>
        <v>55</v>
      </c>
      <c r="F79" s="212">
        <f>IF($O$7=1,Values!F78,IF($O$7=2,Values!P78,Values!Z78))</f>
        <v>57</v>
      </c>
      <c r="G79" s="212">
        <f>IF($O$7=1,Values!G78,IF($O$7=2,Values!Q78,Values!AA78))</f>
        <v>40</v>
      </c>
      <c r="H79" s="212">
        <f>IF($O$7=1,Values!H78,IF($O$7=2,Values!R78,Values!AB78))</f>
        <v>19</v>
      </c>
      <c r="I79" s="213">
        <f>IF($O$7=1,Values!I78,IF($O$7=2,Values!S78,Values!AC78))</f>
        <v>15</v>
      </c>
      <c r="J79" s="21">
        <f>IF($O$7=1,Values!J78,IF($O$7=2,Values!T78,Values!AD78))</f>
        <v>51.8</v>
      </c>
      <c r="K79" s="21">
        <f>IF($O$7=1,Values!K78,IF($O$7=2,Values!U78,Values!AE78))</f>
        <v>41.857142857142854</v>
      </c>
      <c r="AA79" s="60"/>
      <c r="AB79" s="314">
        <v>0.69791666666666663</v>
      </c>
      <c r="AC79" s="282">
        <f t="shared" si="11"/>
        <v>53</v>
      </c>
      <c r="AD79" s="282">
        <f t="shared" si="12"/>
        <v>54</v>
      </c>
      <c r="AE79" s="282">
        <f t="shared" si="13"/>
        <v>55</v>
      </c>
      <c r="AF79" s="282">
        <f t="shared" si="14"/>
        <v>57</v>
      </c>
      <c r="AG79" s="282">
        <f t="shared" si="15"/>
        <v>40</v>
      </c>
      <c r="AH79" s="282">
        <f t="shared" si="16"/>
        <v>19</v>
      </c>
      <c r="AI79" s="282">
        <f t="shared" si="16"/>
        <v>15</v>
      </c>
      <c r="AJ79" s="315">
        <f t="shared" si="9"/>
        <v>51.8</v>
      </c>
      <c r="AK79" s="315">
        <f t="shared" si="10"/>
        <v>41.857142857142897</v>
      </c>
    </row>
    <row r="80" spans="2:37" x14ac:dyDescent="0.25">
      <c r="B80" s="43">
        <v>0.70833333333333293</v>
      </c>
      <c r="C80" s="211">
        <f>IF($O$7=1,Values!C79,IF($O$7=2,Values!M79,Values!W79))</f>
        <v>32</v>
      </c>
      <c r="D80" s="212">
        <f>IF($O$7=1,Values!D79,IF($O$7=2,Values!N79,Values!X79))</f>
        <v>50</v>
      </c>
      <c r="E80" s="212">
        <f>IF($O$7=1,Values!E79,IF($O$7=2,Values!O79,Values!Y79))</f>
        <v>41</v>
      </c>
      <c r="F80" s="212">
        <f>IF($O$7=1,Values!F79,IF($O$7=2,Values!P79,Values!Z79))</f>
        <v>74</v>
      </c>
      <c r="G80" s="212">
        <f>IF($O$7=1,Values!G79,IF($O$7=2,Values!Q79,Values!AA79))</f>
        <v>36</v>
      </c>
      <c r="H80" s="212">
        <f>IF($O$7=1,Values!H79,IF($O$7=2,Values!R79,Values!AB79))</f>
        <v>18</v>
      </c>
      <c r="I80" s="213">
        <f>IF($O$7=1,Values!I79,IF($O$7=2,Values!S79,Values!AC79))</f>
        <v>11</v>
      </c>
      <c r="J80" s="21">
        <f>IF($O$7=1,Values!J79,IF($O$7=2,Values!T79,Values!AD79))</f>
        <v>46.6</v>
      </c>
      <c r="K80" s="21">
        <f>IF($O$7=1,Values!K79,IF($O$7=2,Values!U79,Values!AE79))</f>
        <v>37.428571428571431</v>
      </c>
      <c r="AA80" s="60"/>
      <c r="AB80" s="314">
        <v>0.70833333333333293</v>
      </c>
      <c r="AC80" s="282">
        <f t="shared" si="11"/>
        <v>32</v>
      </c>
      <c r="AD80" s="282">
        <f t="shared" si="12"/>
        <v>50</v>
      </c>
      <c r="AE80" s="282">
        <f t="shared" si="13"/>
        <v>41</v>
      </c>
      <c r="AF80" s="282">
        <f t="shared" si="14"/>
        <v>74</v>
      </c>
      <c r="AG80" s="282">
        <f t="shared" si="15"/>
        <v>36</v>
      </c>
      <c r="AH80" s="282">
        <f t="shared" si="16"/>
        <v>18</v>
      </c>
      <c r="AI80" s="282">
        <f t="shared" si="16"/>
        <v>11</v>
      </c>
      <c r="AJ80" s="315">
        <f t="shared" si="9"/>
        <v>46.6</v>
      </c>
      <c r="AK80" s="315">
        <f t="shared" si="10"/>
        <v>37.428571428571402</v>
      </c>
    </row>
    <row r="81" spans="2:37" x14ac:dyDescent="0.25">
      <c r="B81" s="43">
        <v>0.71874999999999956</v>
      </c>
      <c r="C81" s="211">
        <f>IF($O$7=1,Values!C80,IF($O$7=2,Values!M80,Values!W80))</f>
        <v>31</v>
      </c>
      <c r="D81" s="212">
        <f>IF($O$7=1,Values!D80,IF($O$7=2,Values!N80,Values!X80))</f>
        <v>38</v>
      </c>
      <c r="E81" s="212">
        <f>IF($O$7=1,Values!E80,IF($O$7=2,Values!O80,Values!Y80))</f>
        <v>36</v>
      </c>
      <c r="F81" s="212">
        <f>IF($O$7=1,Values!F80,IF($O$7=2,Values!P80,Values!Z80))</f>
        <v>52</v>
      </c>
      <c r="G81" s="212">
        <f>IF($O$7=1,Values!G80,IF($O$7=2,Values!Q80,Values!AA80))</f>
        <v>32</v>
      </c>
      <c r="H81" s="212">
        <f>IF($O$7=1,Values!H80,IF($O$7=2,Values!R80,Values!AB80))</f>
        <v>11</v>
      </c>
      <c r="I81" s="213">
        <f>IF($O$7=1,Values!I80,IF($O$7=2,Values!S80,Values!AC80))</f>
        <v>12</v>
      </c>
      <c r="J81" s="21">
        <f>IF($O$7=1,Values!J80,IF($O$7=2,Values!T80,Values!AD80))</f>
        <v>37.799999999999997</v>
      </c>
      <c r="K81" s="21">
        <f>IF($O$7=1,Values!K80,IF($O$7=2,Values!U80,Values!AE80))</f>
        <v>30.285714285714285</v>
      </c>
      <c r="AA81" s="60"/>
      <c r="AB81" s="314">
        <v>0.71874999999999956</v>
      </c>
      <c r="AC81" s="282">
        <f t="shared" si="11"/>
        <v>31</v>
      </c>
      <c r="AD81" s="282">
        <f t="shared" si="12"/>
        <v>38</v>
      </c>
      <c r="AE81" s="282">
        <f t="shared" si="13"/>
        <v>36</v>
      </c>
      <c r="AF81" s="282">
        <f t="shared" si="14"/>
        <v>52</v>
      </c>
      <c r="AG81" s="282">
        <f t="shared" si="15"/>
        <v>32</v>
      </c>
      <c r="AH81" s="282">
        <f t="shared" si="16"/>
        <v>11</v>
      </c>
      <c r="AI81" s="282">
        <f t="shared" si="16"/>
        <v>12</v>
      </c>
      <c r="AJ81" s="315">
        <f t="shared" si="9"/>
        <v>37.799999999999997</v>
      </c>
      <c r="AK81" s="315">
        <f t="shared" si="10"/>
        <v>30.285714285714299</v>
      </c>
    </row>
    <row r="82" spans="2:37" x14ac:dyDescent="0.25">
      <c r="B82" s="43">
        <v>0.72916666666666663</v>
      </c>
      <c r="C82" s="211">
        <f>IF($O$7=1,Values!C81,IF($O$7=2,Values!M81,Values!W81))</f>
        <v>42</v>
      </c>
      <c r="D82" s="212">
        <f>IF($O$7=1,Values!D81,IF($O$7=2,Values!N81,Values!X81))</f>
        <v>48</v>
      </c>
      <c r="E82" s="212">
        <f>IF($O$7=1,Values!E81,IF($O$7=2,Values!O81,Values!Y81))</f>
        <v>47</v>
      </c>
      <c r="F82" s="212">
        <f>IF($O$7=1,Values!F81,IF($O$7=2,Values!P81,Values!Z81))</f>
        <v>29</v>
      </c>
      <c r="G82" s="212">
        <f>IF($O$7=1,Values!G81,IF($O$7=2,Values!Q81,Values!AA81))</f>
        <v>34</v>
      </c>
      <c r="H82" s="212">
        <f>IF($O$7=1,Values!H81,IF($O$7=2,Values!R81,Values!AB81))</f>
        <v>9</v>
      </c>
      <c r="I82" s="213">
        <f>IF($O$7=1,Values!I81,IF($O$7=2,Values!S81,Values!AC81))</f>
        <v>7</v>
      </c>
      <c r="J82" s="21">
        <f>IF($O$7=1,Values!J81,IF($O$7=2,Values!T81,Values!AD81))</f>
        <v>40</v>
      </c>
      <c r="K82" s="21">
        <f>IF($O$7=1,Values!K81,IF($O$7=2,Values!U81,Values!AE81))</f>
        <v>30.857142857142858</v>
      </c>
      <c r="AA82" s="60"/>
      <c r="AB82" s="314">
        <v>0.72916666666666663</v>
      </c>
      <c r="AC82" s="282">
        <f t="shared" si="11"/>
        <v>42</v>
      </c>
      <c r="AD82" s="282">
        <f t="shared" si="12"/>
        <v>48</v>
      </c>
      <c r="AE82" s="282">
        <f t="shared" si="13"/>
        <v>47</v>
      </c>
      <c r="AF82" s="282">
        <f t="shared" si="14"/>
        <v>29</v>
      </c>
      <c r="AG82" s="282">
        <f t="shared" si="15"/>
        <v>34</v>
      </c>
      <c r="AH82" s="282">
        <f t="shared" si="16"/>
        <v>9</v>
      </c>
      <c r="AI82" s="282">
        <f t="shared" si="16"/>
        <v>7</v>
      </c>
      <c r="AJ82" s="315">
        <f t="shared" si="9"/>
        <v>40</v>
      </c>
      <c r="AK82" s="315">
        <f t="shared" si="10"/>
        <v>30.8571428571429</v>
      </c>
    </row>
    <row r="83" spans="2:37" x14ac:dyDescent="0.25">
      <c r="B83" s="43">
        <v>0.73958333333333282</v>
      </c>
      <c r="C83" s="211">
        <f>IF($O$7=1,Values!C82,IF($O$7=2,Values!M82,Values!W82))</f>
        <v>45</v>
      </c>
      <c r="D83" s="212">
        <f>IF($O$7=1,Values!D82,IF($O$7=2,Values!N82,Values!X82))</f>
        <v>45</v>
      </c>
      <c r="E83" s="212">
        <f>IF($O$7=1,Values!E82,IF($O$7=2,Values!O82,Values!Y82))</f>
        <v>38</v>
      </c>
      <c r="F83" s="212">
        <f>IF($O$7=1,Values!F82,IF($O$7=2,Values!P82,Values!Z82))</f>
        <v>53</v>
      </c>
      <c r="G83" s="212">
        <f>IF($O$7=1,Values!G82,IF($O$7=2,Values!Q82,Values!AA82))</f>
        <v>41</v>
      </c>
      <c r="H83" s="212">
        <f>IF($O$7=1,Values!H82,IF($O$7=2,Values!R82,Values!AB82))</f>
        <v>17</v>
      </c>
      <c r="I83" s="213">
        <f>IF($O$7=1,Values!I82,IF($O$7=2,Values!S82,Values!AC82))</f>
        <v>20</v>
      </c>
      <c r="J83" s="21">
        <f>IF($O$7=1,Values!J82,IF($O$7=2,Values!T82,Values!AD82))</f>
        <v>44.4</v>
      </c>
      <c r="K83" s="21">
        <f>IF($O$7=1,Values!K82,IF($O$7=2,Values!U82,Values!AE82))</f>
        <v>37</v>
      </c>
      <c r="AA83" s="60"/>
      <c r="AB83" s="314">
        <v>0.73958333333333282</v>
      </c>
      <c r="AC83" s="282">
        <f t="shared" si="11"/>
        <v>45</v>
      </c>
      <c r="AD83" s="282">
        <f t="shared" si="12"/>
        <v>45</v>
      </c>
      <c r="AE83" s="282">
        <f t="shared" si="13"/>
        <v>38</v>
      </c>
      <c r="AF83" s="282">
        <f t="shared" si="14"/>
        <v>53</v>
      </c>
      <c r="AG83" s="282">
        <f t="shared" si="15"/>
        <v>41</v>
      </c>
      <c r="AH83" s="282">
        <f t="shared" si="16"/>
        <v>17</v>
      </c>
      <c r="AI83" s="282">
        <f t="shared" si="16"/>
        <v>20</v>
      </c>
      <c r="AJ83" s="315">
        <f t="shared" si="9"/>
        <v>44.4</v>
      </c>
      <c r="AK83" s="315">
        <f t="shared" si="10"/>
        <v>37</v>
      </c>
    </row>
    <row r="84" spans="2:37" x14ac:dyDescent="0.25">
      <c r="B84" s="43">
        <v>0.75</v>
      </c>
      <c r="C84" s="211">
        <f>IF($O$7=1,Values!C83,IF($O$7=2,Values!M83,Values!W83))</f>
        <v>38</v>
      </c>
      <c r="D84" s="212">
        <f>IF($O$7=1,Values!D83,IF($O$7=2,Values!N83,Values!X83))</f>
        <v>39</v>
      </c>
      <c r="E84" s="212">
        <f>IF($O$7=1,Values!E83,IF($O$7=2,Values!O83,Values!Y83))</f>
        <v>39</v>
      </c>
      <c r="F84" s="212">
        <f>IF($O$7=1,Values!F83,IF($O$7=2,Values!P83,Values!Z83))</f>
        <v>40</v>
      </c>
      <c r="G84" s="212">
        <f>IF($O$7=1,Values!G83,IF($O$7=2,Values!Q83,Values!AA83))</f>
        <v>21</v>
      </c>
      <c r="H84" s="212">
        <f>IF($O$7=1,Values!H83,IF($O$7=2,Values!R83,Values!AB83))</f>
        <v>20</v>
      </c>
      <c r="I84" s="213">
        <f>IF($O$7=1,Values!I83,IF($O$7=2,Values!S83,Values!AC83))</f>
        <v>16</v>
      </c>
      <c r="J84" s="21">
        <f>IF($O$7=1,Values!J83,IF($O$7=2,Values!T83,Values!AD83))</f>
        <v>35.4</v>
      </c>
      <c r="K84" s="21">
        <f>IF($O$7=1,Values!K83,IF($O$7=2,Values!U83,Values!AE83))</f>
        <v>30.428571428571427</v>
      </c>
      <c r="AA84" s="60"/>
      <c r="AB84" s="314">
        <v>0.75</v>
      </c>
      <c r="AC84" s="282">
        <f t="shared" si="11"/>
        <v>38</v>
      </c>
      <c r="AD84" s="282">
        <f t="shared" si="12"/>
        <v>39</v>
      </c>
      <c r="AE84" s="282">
        <f t="shared" si="13"/>
        <v>39</v>
      </c>
      <c r="AF84" s="282">
        <f t="shared" si="14"/>
        <v>40</v>
      </c>
      <c r="AG84" s="282">
        <f t="shared" si="15"/>
        <v>21</v>
      </c>
      <c r="AH84" s="282">
        <f t="shared" si="16"/>
        <v>20</v>
      </c>
      <c r="AI84" s="282">
        <f t="shared" si="16"/>
        <v>16</v>
      </c>
      <c r="AJ84" s="315">
        <f t="shared" si="9"/>
        <v>35.4</v>
      </c>
      <c r="AK84" s="315">
        <f t="shared" si="10"/>
        <v>30.428571428571399</v>
      </c>
    </row>
    <row r="85" spans="2:37" x14ac:dyDescent="0.25">
      <c r="B85" s="43">
        <v>0.76041666666666663</v>
      </c>
      <c r="C85" s="211">
        <f>IF($O$7=1,Values!C84,IF($O$7=2,Values!M84,Values!W84))</f>
        <v>21</v>
      </c>
      <c r="D85" s="212">
        <f>IF($O$7=1,Values!D84,IF($O$7=2,Values!N84,Values!X84))</f>
        <v>37</v>
      </c>
      <c r="E85" s="212">
        <f>IF($O$7=1,Values!E84,IF($O$7=2,Values!O84,Values!Y84))</f>
        <v>21</v>
      </c>
      <c r="F85" s="212">
        <f>IF($O$7=1,Values!F84,IF($O$7=2,Values!P84,Values!Z84))</f>
        <v>27</v>
      </c>
      <c r="G85" s="212">
        <f>IF($O$7=1,Values!G84,IF($O$7=2,Values!Q84,Values!AA84))</f>
        <v>25</v>
      </c>
      <c r="H85" s="212">
        <f>IF($O$7=1,Values!H84,IF($O$7=2,Values!R84,Values!AB84))</f>
        <v>13</v>
      </c>
      <c r="I85" s="213">
        <f>IF($O$7=1,Values!I84,IF($O$7=2,Values!S84,Values!AC84))</f>
        <v>6</v>
      </c>
      <c r="J85" s="21">
        <f>IF($O$7=1,Values!J84,IF($O$7=2,Values!T84,Values!AD84))</f>
        <v>26.2</v>
      </c>
      <c r="K85" s="21">
        <f>IF($O$7=1,Values!K84,IF($O$7=2,Values!U84,Values!AE84))</f>
        <v>21.428571428571427</v>
      </c>
      <c r="AA85" s="60"/>
      <c r="AB85" s="314">
        <v>0.76041666666666663</v>
      </c>
      <c r="AC85" s="282">
        <f t="shared" si="11"/>
        <v>21</v>
      </c>
      <c r="AD85" s="282">
        <f t="shared" si="12"/>
        <v>37</v>
      </c>
      <c r="AE85" s="282">
        <f t="shared" si="13"/>
        <v>21</v>
      </c>
      <c r="AF85" s="282">
        <f t="shared" si="14"/>
        <v>27</v>
      </c>
      <c r="AG85" s="282">
        <f t="shared" si="15"/>
        <v>25</v>
      </c>
      <c r="AH85" s="282">
        <f t="shared" si="16"/>
        <v>13</v>
      </c>
      <c r="AI85" s="282">
        <f t="shared" si="16"/>
        <v>6</v>
      </c>
      <c r="AJ85" s="315">
        <f t="shared" si="9"/>
        <v>26.2</v>
      </c>
      <c r="AK85" s="315">
        <f t="shared" si="10"/>
        <v>21.428571428571399</v>
      </c>
    </row>
    <row r="86" spans="2:37" x14ac:dyDescent="0.25">
      <c r="B86" s="43">
        <v>0.7708333333333327</v>
      </c>
      <c r="C86" s="211">
        <f>IF($O$7=1,Values!C85,IF($O$7=2,Values!M85,Values!W85))</f>
        <v>15</v>
      </c>
      <c r="D86" s="212">
        <f>IF($O$7=1,Values!D85,IF($O$7=2,Values!N85,Values!X85))</f>
        <v>16</v>
      </c>
      <c r="E86" s="212">
        <f>IF($O$7=1,Values!E85,IF($O$7=2,Values!O85,Values!Y85))</f>
        <v>26</v>
      </c>
      <c r="F86" s="212">
        <f>IF($O$7=1,Values!F85,IF($O$7=2,Values!P85,Values!Z85))</f>
        <v>21</v>
      </c>
      <c r="G86" s="212">
        <f>IF($O$7=1,Values!G85,IF($O$7=2,Values!Q85,Values!AA85))</f>
        <v>20</v>
      </c>
      <c r="H86" s="212">
        <f>IF($O$7=1,Values!H85,IF($O$7=2,Values!R85,Values!AB85))</f>
        <v>20</v>
      </c>
      <c r="I86" s="213">
        <f>IF($O$7=1,Values!I85,IF($O$7=2,Values!S85,Values!AC85))</f>
        <v>5</v>
      </c>
      <c r="J86" s="21">
        <f>IF($O$7=1,Values!J85,IF($O$7=2,Values!T85,Values!AD85))</f>
        <v>19.600000000000001</v>
      </c>
      <c r="K86" s="21">
        <f>IF($O$7=1,Values!K85,IF($O$7=2,Values!U85,Values!AE85))</f>
        <v>17.571428571428573</v>
      </c>
      <c r="AA86" s="60"/>
      <c r="AB86" s="314">
        <v>0.7708333333333327</v>
      </c>
      <c r="AC86" s="282">
        <f t="shared" si="11"/>
        <v>15</v>
      </c>
      <c r="AD86" s="282">
        <f t="shared" si="12"/>
        <v>16</v>
      </c>
      <c r="AE86" s="282">
        <f t="shared" si="13"/>
        <v>26</v>
      </c>
      <c r="AF86" s="282">
        <f t="shared" si="14"/>
        <v>21</v>
      </c>
      <c r="AG86" s="282">
        <f t="shared" si="15"/>
        <v>20</v>
      </c>
      <c r="AH86" s="282">
        <f t="shared" si="16"/>
        <v>20</v>
      </c>
      <c r="AI86" s="282">
        <f t="shared" si="16"/>
        <v>5</v>
      </c>
      <c r="AJ86" s="315">
        <f t="shared" si="9"/>
        <v>19.600000000000001</v>
      </c>
      <c r="AK86" s="315">
        <f t="shared" si="10"/>
        <v>17.571428571428601</v>
      </c>
    </row>
    <row r="87" spans="2:37" x14ac:dyDescent="0.25">
      <c r="B87" s="43">
        <v>0.78125</v>
      </c>
      <c r="C87" s="211">
        <f>IF($O$7=1,Values!C86,IF($O$7=2,Values!M86,Values!W86))</f>
        <v>17</v>
      </c>
      <c r="D87" s="212">
        <f>IF($O$7=1,Values!D86,IF($O$7=2,Values!N86,Values!X86))</f>
        <v>20</v>
      </c>
      <c r="E87" s="212">
        <f>IF($O$7=1,Values!E86,IF($O$7=2,Values!O86,Values!Y86))</f>
        <v>34</v>
      </c>
      <c r="F87" s="212">
        <f>IF($O$7=1,Values!F86,IF($O$7=2,Values!P86,Values!Z86))</f>
        <v>31</v>
      </c>
      <c r="G87" s="212">
        <f>IF($O$7=1,Values!G86,IF($O$7=2,Values!Q86,Values!AA86))</f>
        <v>20</v>
      </c>
      <c r="H87" s="212">
        <f>IF($O$7=1,Values!H86,IF($O$7=2,Values!R86,Values!AB86))</f>
        <v>10</v>
      </c>
      <c r="I87" s="213">
        <f>IF($O$7=1,Values!I86,IF($O$7=2,Values!S86,Values!AC86))</f>
        <v>5</v>
      </c>
      <c r="J87" s="21">
        <f>IF($O$7=1,Values!J86,IF($O$7=2,Values!T86,Values!AD86))</f>
        <v>24.4</v>
      </c>
      <c r="K87" s="21">
        <f>IF($O$7=1,Values!K86,IF($O$7=2,Values!U86,Values!AE86))</f>
        <v>19.571428571428573</v>
      </c>
      <c r="AA87" s="60"/>
      <c r="AB87" s="314">
        <v>0.78125</v>
      </c>
      <c r="AC87" s="282">
        <f t="shared" si="11"/>
        <v>17</v>
      </c>
      <c r="AD87" s="282">
        <f t="shared" si="12"/>
        <v>20</v>
      </c>
      <c r="AE87" s="282">
        <f t="shared" si="13"/>
        <v>34</v>
      </c>
      <c r="AF87" s="282">
        <f t="shared" si="14"/>
        <v>31</v>
      </c>
      <c r="AG87" s="282">
        <f t="shared" si="15"/>
        <v>20</v>
      </c>
      <c r="AH87" s="282">
        <f t="shared" si="16"/>
        <v>10</v>
      </c>
      <c r="AI87" s="282">
        <f t="shared" si="16"/>
        <v>5</v>
      </c>
      <c r="AJ87" s="315">
        <f t="shared" si="9"/>
        <v>24.4</v>
      </c>
      <c r="AK87" s="315">
        <f t="shared" si="10"/>
        <v>19.571428571428601</v>
      </c>
    </row>
    <row r="88" spans="2:37" x14ac:dyDescent="0.25">
      <c r="B88" s="43">
        <v>0.79166666666666663</v>
      </c>
      <c r="C88" s="211">
        <f>IF($O$7=1,Values!C87,IF($O$7=2,Values!M87,Values!W87))</f>
        <v>6</v>
      </c>
      <c r="D88" s="212">
        <f>IF($O$7=1,Values!D87,IF($O$7=2,Values!N87,Values!X87))</f>
        <v>22</v>
      </c>
      <c r="E88" s="212">
        <f>IF($O$7=1,Values!E87,IF($O$7=2,Values!O87,Values!Y87))</f>
        <v>18</v>
      </c>
      <c r="F88" s="212">
        <f>IF($O$7=1,Values!F87,IF($O$7=2,Values!P87,Values!Z87))</f>
        <v>28</v>
      </c>
      <c r="G88" s="212">
        <f>IF($O$7=1,Values!G87,IF($O$7=2,Values!Q87,Values!AA87))</f>
        <v>19</v>
      </c>
      <c r="H88" s="212">
        <f>IF($O$7=1,Values!H87,IF($O$7=2,Values!R87,Values!AB87))</f>
        <v>15</v>
      </c>
      <c r="I88" s="213">
        <f>IF($O$7=1,Values!I87,IF($O$7=2,Values!S87,Values!AC87))</f>
        <v>8</v>
      </c>
      <c r="J88" s="21">
        <f>IF($O$7=1,Values!J87,IF($O$7=2,Values!T87,Values!AD87))</f>
        <v>18.600000000000001</v>
      </c>
      <c r="K88" s="21">
        <f>IF($O$7=1,Values!K87,IF($O$7=2,Values!U87,Values!AE87))</f>
        <v>16.571428571428573</v>
      </c>
      <c r="AA88" s="60"/>
      <c r="AB88" s="314">
        <v>0.79166666666666663</v>
      </c>
      <c r="AC88" s="282">
        <f t="shared" si="11"/>
        <v>6</v>
      </c>
      <c r="AD88" s="282">
        <f t="shared" si="12"/>
        <v>22</v>
      </c>
      <c r="AE88" s="282">
        <f t="shared" si="13"/>
        <v>18</v>
      </c>
      <c r="AF88" s="282">
        <f t="shared" si="14"/>
        <v>28</v>
      </c>
      <c r="AG88" s="282">
        <f t="shared" si="15"/>
        <v>19</v>
      </c>
      <c r="AH88" s="282">
        <f t="shared" si="16"/>
        <v>15</v>
      </c>
      <c r="AI88" s="282">
        <f t="shared" si="16"/>
        <v>8</v>
      </c>
      <c r="AJ88" s="315">
        <f t="shared" si="9"/>
        <v>18.600000000000001</v>
      </c>
      <c r="AK88" s="315">
        <f t="shared" si="10"/>
        <v>16.571428571428601</v>
      </c>
    </row>
    <row r="89" spans="2:37" x14ac:dyDescent="0.25">
      <c r="B89" s="43">
        <v>0.80208333333333259</v>
      </c>
      <c r="C89" s="211">
        <f>IF($O$7=1,Values!C88,IF($O$7=2,Values!M88,Values!W88))</f>
        <v>18</v>
      </c>
      <c r="D89" s="212">
        <f>IF($O$7=1,Values!D88,IF($O$7=2,Values!N88,Values!X88))</f>
        <v>18</v>
      </c>
      <c r="E89" s="212">
        <f>IF($O$7=1,Values!E88,IF($O$7=2,Values!O88,Values!Y88))</f>
        <v>19</v>
      </c>
      <c r="F89" s="212">
        <f>IF($O$7=1,Values!F88,IF($O$7=2,Values!P88,Values!Z88))</f>
        <v>18</v>
      </c>
      <c r="G89" s="212">
        <f>IF($O$7=1,Values!G88,IF($O$7=2,Values!Q88,Values!AA88))</f>
        <v>21</v>
      </c>
      <c r="H89" s="212">
        <f>IF($O$7=1,Values!H88,IF($O$7=2,Values!R88,Values!AB88))</f>
        <v>10</v>
      </c>
      <c r="I89" s="213">
        <f>IF($O$7=1,Values!I88,IF($O$7=2,Values!S88,Values!AC88))</f>
        <v>6</v>
      </c>
      <c r="J89" s="21">
        <f>IF($O$7=1,Values!J88,IF($O$7=2,Values!T88,Values!AD88))</f>
        <v>18.8</v>
      </c>
      <c r="K89" s="21">
        <f>IF($O$7=1,Values!K88,IF($O$7=2,Values!U88,Values!AE88))</f>
        <v>15.714285714285714</v>
      </c>
      <c r="AA89" s="60"/>
      <c r="AB89" s="314">
        <v>0.80208333333333259</v>
      </c>
      <c r="AC89" s="282">
        <f t="shared" si="11"/>
        <v>18</v>
      </c>
      <c r="AD89" s="282">
        <f t="shared" si="12"/>
        <v>18</v>
      </c>
      <c r="AE89" s="282">
        <f t="shared" si="13"/>
        <v>19</v>
      </c>
      <c r="AF89" s="282">
        <f t="shared" si="14"/>
        <v>18</v>
      </c>
      <c r="AG89" s="282">
        <f t="shared" si="15"/>
        <v>21</v>
      </c>
      <c r="AH89" s="282">
        <f t="shared" si="16"/>
        <v>10</v>
      </c>
      <c r="AI89" s="282">
        <f t="shared" si="16"/>
        <v>6</v>
      </c>
      <c r="AJ89" s="315">
        <f t="shared" si="9"/>
        <v>18.8</v>
      </c>
      <c r="AK89" s="315">
        <f t="shared" si="10"/>
        <v>15.714285714285699</v>
      </c>
    </row>
    <row r="90" spans="2:37" x14ac:dyDescent="0.25">
      <c r="B90" s="43">
        <v>0.8125</v>
      </c>
      <c r="C90" s="211">
        <f>IF($O$7=1,Values!C89,IF($O$7=2,Values!M89,Values!W89))</f>
        <v>17</v>
      </c>
      <c r="D90" s="212">
        <f>IF($O$7=1,Values!D89,IF($O$7=2,Values!N89,Values!X89))</f>
        <v>20</v>
      </c>
      <c r="E90" s="212">
        <f>IF($O$7=1,Values!E89,IF($O$7=2,Values!O89,Values!Y89))</f>
        <v>18</v>
      </c>
      <c r="F90" s="212">
        <f>IF($O$7=1,Values!F89,IF($O$7=2,Values!P89,Values!Z89))</f>
        <v>10</v>
      </c>
      <c r="G90" s="212">
        <f>IF($O$7=1,Values!G89,IF($O$7=2,Values!Q89,Values!AA89))</f>
        <v>3</v>
      </c>
      <c r="H90" s="212">
        <f>IF($O$7=1,Values!H89,IF($O$7=2,Values!R89,Values!AB89))</f>
        <v>9</v>
      </c>
      <c r="I90" s="213">
        <f>IF($O$7=1,Values!I89,IF($O$7=2,Values!S89,Values!AC89))</f>
        <v>6</v>
      </c>
      <c r="J90" s="21">
        <f>IF($O$7=1,Values!J89,IF($O$7=2,Values!T89,Values!AD89))</f>
        <v>13.6</v>
      </c>
      <c r="K90" s="21">
        <f>IF($O$7=1,Values!K89,IF($O$7=2,Values!U89,Values!AE89))</f>
        <v>11.857142857142858</v>
      </c>
      <c r="AA90" s="60"/>
      <c r="AB90" s="314">
        <v>0.8125</v>
      </c>
      <c r="AC90" s="282">
        <f t="shared" si="11"/>
        <v>17</v>
      </c>
      <c r="AD90" s="282">
        <f t="shared" si="12"/>
        <v>20</v>
      </c>
      <c r="AE90" s="282">
        <f t="shared" si="13"/>
        <v>18</v>
      </c>
      <c r="AF90" s="282">
        <f t="shared" si="14"/>
        <v>10</v>
      </c>
      <c r="AG90" s="282">
        <f t="shared" si="15"/>
        <v>3</v>
      </c>
      <c r="AH90" s="282">
        <f t="shared" si="16"/>
        <v>9</v>
      </c>
      <c r="AI90" s="282">
        <f t="shared" si="16"/>
        <v>6</v>
      </c>
      <c r="AJ90" s="315">
        <f t="shared" si="9"/>
        <v>13.6</v>
      </c>
      <c r="AK90" s="315">
        <f t="shared" si="10"/>
        <v>11.8571428571429</v>
      </c>
    </row>
    <row r="91" spans="2:37" x14ac:dyDescent="0.25">
      <c r="B91" s="43">
        <v>0.82291666666666663</v>
      </c>
      <c r="C91" s="211">
        <f>IF($O$7=1,Values!C90,IF($O$7=2,Values!M90,Values!W90))</f>
        <v>17</v>
      </c>
      <c r="D91" s="212">
        <f>IF($O$7=1,Values!D90,IF($O$7=2,Values!N90,Values!X90))</f>
        <v>8</v>
      </c>
      <c r="E91" s="212">
        <f>IF($O$7=1,Values!E90,IF($O$7=2,Values!O90,Values!Y90))</f>
        <v>9</v>
      </c>
      <c r="F91" s="212">
        <f>IF($O$7=1,Values!F90,IF($O$7=2,Values!P90,Values!Z90))</f>
        <v>16</v>
      </c>
      <c r="G91" s="212">
        <f>IF($O$7=1,Values!G90,IF($O$7=2,Values!Q90,Values!AA90))</f>
        <v>11</v>
      </c>
      <c r="H91" s="212">
        <f>IF($O$7=1,Values!H90,IF($O$7=2,Values!R90,Values!AB90))</f>
        <v>6</v>
      </c>
      <c r="I91" s="213">
        <f>IF($O$7=1,Values!I90,IF($O$7=2,Values!S90,Values!AC90))</f>
        <v>5</v>
      </c>
      <c r="J91" s="21">
        <f>IF($O$7=1,Values!J90,IF($O$7=2,Values!T90,Values!AD90))</f>
        <v>12.2</v>
      </c>
      <c r="K91" s="21">
        <f>IF($O$7=1,Values!K90,IF($O$7=2,Values!U90,Values!AE90))</f>
        <v>10.285714285714286</v>
      </c>
      <c r="AA91" s="60"/>
      <c r="AB91" s="314">
        <v>0.82291666666666663</v>
      </c>
      <c r="AC91" s="282">
        <f t="shared" si="11"/>
        <v>17</v>
      </c>
      <c r="AD91" s="282">
        <f t="shared" si="12"/>
        <v>8</v>
      </c>
      <c r="AE91" s="282">
        <f t="shared" si="13"/>
        <v>9</v>
      </c>
      <c r="AF91" s="282">
        <f t="shared" si="14"/>
        <v>16</v>
      </c>
      <c r="AG91" s="282">
        <f t="shared" si="15"/>
        <v>11</v>
      </c>
      <c r="AH91" s="282">
        <f t="shared" si="16"/>
        <v>6</v>
      </c>
      <c r="AI91" s="282">
        <f t="shared" si="16"/>
        <v>5</v>
      </c>
      <c r="AJ91" s="315">
        <f t="shared" si="9"/>
        <v>12.2</v>
      </c>
      <c r="AK91" s="315">
        <f t="shared" si="10"/>
        <v>10.285714285714301</v>
      </c>
    </row>
    <row r="92" spans="2:37" x14ac:dyDescent="0.25">
      <c r="B92" s="43">
        <v>0.83333333333333337</v>
      </c>
      <c r="C92" s="211">
        <f>IF($O$7=1,Values!C91,IF($O$7=2,Values!M91,Values!W91))</f>
        <v>12</v>
      </c>
      <c r="D92" s="212">
        <f>IF($O$7=1,Values!D91,IF($O$7=2,Values!N91,Values!X91))</f>
        <v>5</v>
      </c>
      <c r="E92" s="212">
        <f>IF($O$7=1,Values!E91,IF($O$7=2,Values!O91,Values!Y91))</f>
        <v>11</v>
      </c>
      <c r="F92" s="212">
        <f>IF($O$7=1,Values!F91,IF($O$7=2,Values!P91,Values!Z91))</f>
        <v>2</v>
      </c>
      <c r="G92" s="212">
        <f>IF($O$7=1,Values!G91,IF($O$7=2,Values!Q91,Values!AA91))</f>
        <v>8</v>
      </c>
      <c r="H92" s="212">
        <f>IF($O$7=1,Values!H91,IF($O$7=2,Values!R91,Values!AB91))</f>
        <v>5</v>
      </c>
      <c r="I92" s="213">
        <f>IF($O$7=1,Values!I91,IF($O$7=2,Values!S91,Values!AC91))</f>
        <v>0</v>
      </c>
      <c r="J92" s="21">
        <f>IF($O$7=1,Values!J91,IF($O$7=2,Values!T91,Values!AD91))</f>
        <v>7.6</v>
      </c>
      <c r="K92" s="21">
        <f>IF($O$7=1,Values!K91,IF($O$7=2,Values!U91,Values!AE91))</f>
        <v>6.1428571428571432</v>
      </c>
      <c r="AA92" s="60"/>
      <c r="AB92" s="314">
        <v>0.83333333333333337</v>
      </c>
      <c r="AC92" s="282">
        <f t="shared" si="11"/>
        <v>12</v>
      </c>
      <c r="AD92" s="282">
        <f t="shared" si="12"/>
        <v>5</v>
      </c>
      <c r="AE92" s="282">
        <f t="shared" si="13"/>
        <v>11</v>
      </c>
      <c r="AF92" s="282">
        <f t="shared" si="14"/>
        <v>2</v>
      </c>
      <c r="AG92" s="282">
        <f t="shared" si="15"/>
        <v>8</v>
      </c>
      <c r="AH92" s="282">
        <f t="shared" si="16"/>
        <v>5</v>
      </c>
      <c r="AI92" s="282">
        <f t="shared" si="16"/>
        <v>0</v>
      </c>
      <c r="AJ92" s="315">
        <f t="shared" si="9"/>
        <v>7.6</v>
      </c>
      <c r="AK92" s="315">
        <f t="shared" si="10"/>
        <v>6.1428571428571397</v>
      </c>
    </row>
    <row r="93" spans="2:37" x14ac:dyDescent="0.25">
      <c r="B93" s="43">
        <v>0.84375</v>
      </c>
      <c r="C93" s="211">
        <f>IF($O$7=1,Values!C92,IF($O$7=2,Values!M92,Values!W92))</f>
        <v>4</v>
      </c>
      <c r="D93" s="212">
        <f>IF($O$7=1,Values!D92,IF($O$7=2,Values!N92,Values!X92))</f>
        <v>12</v>
      </c>
      <c r="E93" s="212">
        <f>IF($O$7=1,Values!E92,IF($O$7=2,Values!O92,Values!Y92))</f>
        <v>6</v>
      </c>
      <c r="F93" s="212">
        <f>IF($O$7=1,Values!F92,IF($O$7=2,Values!P92,Values!Z92))</f>
        <v>11</v>
      </c>
      <c r="G93" s="212">
        <f>IF($O$7=1,Values!G92,IF($O$7=2,Values!Q92,Values!AA92))</f>
        <v>12</v>
      </c>
      <c r="H93" s="212">
        <f>IF($O$7=1,Values!H92,IF($O$7=2,Values!R92,Values!AB92))</f>
        <v>2</v>
      </c>
      <c r="I93" s="213">
        <f>IF($O$7=1,Values!I92,IF($O$7=2,Values!S92,Values!AC92))</f>
        <v>3</v>
      </c>
      <c r="J93" s="21">
        <f>IF($O$7=1,Values!J92,IF($O$7=2,Values!T92,Values!AD92))</f>
        <v>9</v>
      </c>
      <c r="K93" s="21">
        <f>IF($O$7=1,Values!K92,IF($O$7=2,Values!U92,Values!AE92))</f>
        <v>7.1428571428571432</v>
      </c>
      <c r="AA93" s="60"/>
      <c r="AB93" s="314">
        <v>0.84375</v>
      </c>
      <c r="AC93" s="282">
        <f t="shared" si="11"/>
        <v>4</v>
      </c>
      <c r="AD93" s="282">
        <f t="shared" si="12"/>
        <v>12</v>
      </c>
      <c r="AE93" s="282">
        <f t="shared" si="13"/>
        <v>6</v>
      </c>
      <c r="AF93" s="282">
        <f t="shared" si="14"/>
        <v>11</v>
      </c>
      <c r="AG93" s="282">
        <f t="shared" si="15"/>
        <v>12</v>
      </c>
      <c r="AH93" s="282">
        <f t="shared" si="16"/>
        <v>2</v>
      </c>
      <c r="AI93" s="282">
        <f t="shared" si="16"/>
        <v>3</v>
      </c>
      <c r="AJ93" s="315">
        <f t="shared" si="9"/>
        <v>9</v>
      </c>
      <c r="AK93" s="315">
        <f t="shared" si="10"/>
        <v>7.1428571428571397</v>
      </c>
    </row>
    <row r="94" spans="2:37" x14ac:dyDescent="0.25">
      <c r="B94" s="43">
        <v>0.85416666666666663</v>
      </c>
      <c r="C94" s="211">
        <f>IF($O$7=1,Values!C93,IF($O$7=2,Values!M93,Values!W93))</f>
        <v>4</v>
      </c>
      <c r="D94" s="212">
        <f>IF($O$7=1,Values!D93,IF($O$7=2,Values!N93,Values!X93))</f>
        <v>9</v>
      </c>
      <c r="E94" s="212">
        <f>IF($O$7=1,Values!E93,IF($O$7=2,Values!O93,Values!Y93))</f>
        <v>6</v>
      </c>
      <c r="F94" s="212">
        <f>IF($O$7=1,Values!F93,IF($O$7=2,Values!P93,Values!Z93))</f>
        <v>3</v>
      </c>
      <c r="G94" s="212">
        <f>IF($O$7=1,Values!G93,IF($O$7=2,Values!Q93,Values!AA93))</f>
        <v>13</v>
      </c>
      <c r="H94" s="212">
        <f>IF($O$7=1,Values!H93,IF($O$7=2,Values!R93,Values!AB93))</f>
        <v>2</v>
      </c>
      <c r="I94" s="213">
        <f>IF($O$7=1,Values!I93,IF($O$7=2,Values!S93,Values!AC93))</f>
        <v>2</v>
      </c>
      <c r="J94" s="21">
        <f>IF($O$7=1,Values!J93,IF($O$7=2,Values!T93,Values!AD93))</f>
        <v>7</v>
      </c>
      <c r="K94" s="21">
        <f>IF($O$7=1,Values!K93,IF($O$7=2,Values!U93,Values!AE93))</f>
        <v>5.5714285714285712</v>
      </c>
      <c r="AA94" s="60"/>
      <c r="AB94" s="314">
        <v>0.85416666666666663</v>
      </c>
      <c r="AC94" s="282">
        <f t="shared" si="11"/>
        <v>4</v>
      </c>
      <c r="AD94" s="282">
        <f t="shared" si="12"/>
        <v>9</v>
      </c>
      <c r="AE94" s="282">
        <f t="shared" si="13"/>
        <v>6</v>
      </c>
      <c r="AF94" s="282">
        <f t="shared" si="14"/>
        <v>3</v>
      </c>
      <c r="AG94" s="282">
        <f t="shared" si="15"/>
        <v>13</v>
      </c>
      <c r="AH94" s="282">
        <f t="shared" si="16"/>
        <v>2</v>
      </c>
      <c r="AI94" s="282">
        <f t="shared" si="16"/>
        <v>2</v>
      </c>
      <c r="AJ94" s="315">
        <f t="shared" si="9"/>
        <v>7</v>
      </c>
      <c r="AK94" s="315">
        <f t="shared" si="10"/>
        <v>5.5714285714285703</v>
      </c>
    </row>
    <row r="95" spans="2:37" x14ac:dyDescent="0.25">
      <c r="B95" s="43">
        <v>0.86458333333333337</v>
      </c>
      <c r="C95" s="211">
        <f>IF($O$7=1,Values!C94,IF($O$7=2,Values!M94,Values!W94))</f>
        <v>9</v>
      </c>
      <c r="D95" s="212">
        <f>IF($O$7=1,Values!D94,IF($O$7=2,Values!N94,Values!X94))</f>
        <v>13</v>
      </c>
      <c r="E95" s="212">
        <f>IF($O$7=1,Values!E94,IF($O$7=2,Values!O94,Values!Y94))</f>
        <v>2</v>
      </c>
      <c r="F95" s="212">
        <f>IF($O$7=1,Values!F94,IF($O$7=2,Values!P94,Values!Z94))</f>
        <v>3</v>
      </c>
      <c r="G95" s="212">
        <f>IF($O$7=1,Values!G94,IF($O$7=2,Values!Q94,Values!AA94))</f>
        <v>1</v>
      </c>
      <c r="H95" s="212">
        <f>IF($O$7=1,Values!H94,IF($O$7=2,Values!R94,Values!AB94))</f>
        <v>4</v>
      </c>
      <c r="I95" s="213">
        <f>IF($O$7=1,Values!I94,IF($O$7=2,Values!S94,Values!AC94))</f>
        <v>11</v>
      </c>
      <c r="J95" s="21">
        <f>IF($O$7=1,Values!J94,IF($O$7=2,Values!T94,Values!AD94))</f>
        <v>5.6</v>
      </c>
      <c r="K95" s="21">
        <f>IF($O$7=1,Values!K94,IF($O$7=2,Values!U94,Values!AE94))</f>
        <v>6.1428571428571432</v>
      </c>
      <c r="AA95" s="60"/>
      <c r="AB95" s="314">
        <v>0.86458333333333337</v>
      </c>
      <c r="AC95" s="282">
        <f t="shared" si="11"/>
        <v>9</v>
      </c>
      <c r="AD95" s="282">
        <f t="shared" si="12"/>
        <v>13</v>
      </c>
      <c r="AE95" s="282">
        <f t="shared" si="13"/>
        <v>2</v>
      </c>
      <c r="AF95" s="282">
        <f t="shared" si="14"/>
        <v>3</v>
      </c>
      <c r="AG95" s="282">
        <f t="shared" si="15"/>
        <v>1</v>
      </c>
      <c r="AH95" s="282">
        <f t="shared" si="16"/>
        <v>4</v>
      </c>
      <c r="AI95" s="282">
        <f t="shared" si="16"/>
        <v>11</v>
      </c>
      <c r="AJ95" s="315">
        <f t="shared" si="9"/>
        <v>5.6</v>
      </c>
      <c r="AK95" s="315">
        <f t="shared" si="10"/>
        <v>6.1428571428571397</v>
      </c>
    </row>
    <row r="96" spans="2:37" x14ac:dyDescent="0.25">
      <c r="B96" s="43">
        <v>0.875</v>
      </c>
      <c r="C96" s="211">
        <f>IF($O$7=1,Values!C95,IF($O$7=2,Values!M95,Values!W95))</f>
        <v>7</v>
      </c>
      <c r="D96" s="212">
        <f>IF($O$7=1,Values!D95,IF($O$7=2,Values!N95,Values!X95))</f>
        <v>3</v>
      </c>
      <c r="E96" s="212">
        <f>IF($O$7=1,Values!E95,IF($O$7=2,Values!O95,Values!Y95))</f>
        <v>15</v>
      </c>
      <c r="F96" s="212">
        <f>IF($O$7=1,Values!F95,IF($O$7=2,Values!P95,Values!Z95))</f>
        <v>2</v>
      </c>
      <c r="G96" s="212">
        <f>IF($O$7=1,Values!G95,IF($O$7=2,Values!Q95,Values!AA95))</f>
        <v>3</v>
      </c>
      <c r="H96" s="212">
        <f>IF($O$7=1,Values!H95,IF($O$7=2,Values!R95,Values!AB95))</f>
        <v>5</v>
      </c>
      <c r="I96" s="213">
        <f>IF($O$7=1,Values!I95,IF($O$7=2,Values!S95,Values!AC95))</f>
        <v>0</v>
      </c>
      <c r="J96" s="21">
        <f>IF($O$7=1,Values!J95,IF($O$7=2,Values!T95,Values!AD95))</f>
        <v>6</v>
      </c>
      <c r="K96" s="21">
        <f>IF($O$7=1,Values!K95,IF($O$7=2,Values!U95,Values!AE95))</f>
        <v>5</v>
      </c>
      <c r="AA96" s="60"/>
      <c r="AB96" s="314">
        <v>0.875</v>
      </c>
      <c r="AC96" s="282">
        <f t="shared" si="11"/>
        <v>7</v>
      </c>
      <c r="AD96" s="282">
        <f t="shared" si="12"/>
        <v>3</v>
      </c>
      <c r="AE96" s="282">
        <f t="shared" si="13"/>
        <v>15</v>
      </c>
      <c r="AF96" s="282">
        <f t="shared" si="14"/>
        <v>2</v>
      </c>
      <c r="AG96" s="282">
        <f t="shared" si="15"/>
        <v>3</v>
      </c>
      <c r="AH96" s="282">
        <f t="shared" si="16"/>
        <v>5</v>
      </c>
      <c r="AI96" s="282">
        <f t="shared" si="16"/>
        <v>0</v>
      </c>
      <c r="AJ96" s="315">
        <f t="shared" si="9"/>
        <v>6</v>
      </c>
      <c r="AK96" s="315">
        <f t="shared" si="10"/>
        <v>5</v>
      </c>
    </row>
    <row r="97" spans="2:37" x14ac:dyDescent="0.25">
      <c r="B97" s="43">
        <v>0.88541666666666663</v>
      </c>
      <c r="C97" s="211">
        <f>IF($O$7=1,Values!C96,IF($O$7=2,Values!M96,Values!W96))</f>
        <v>2</v>
      </c>
      <c r="D97" s="212">
        <f>IF($O$7=1,Values!D96,IF($O$7=2,Values!N96,Values!X96))</f>
        <v>5</v>
      </c>
      <c r="E97" s="212">
        <f>IF($O$7=1,Values!E96,IF($O$7=2,Values!O96,Values!Y96))</f>
        <v>2</v>
      </c>
      <c r="F97" s="212">
        <f>IF($O$7=1,Values!F96,IF($O$7=2,Values!P96,Values!Z96))</f>
        <v>6</v>
      </c>
      <c r="G97" s="212">
        <f>IF($O$7=1,Values!G96,IF($O$7=2,Values!Q96,Values!AA96))</f>
        <v>5</v>
      </c>
      <c r="H97" s="212">
        <f>IF($O$7=1,Values!H96,IF($O$7=2,Values!R96,Values!AB96))</f>
        <v>2</v>
      </c>
      <c r="I97" s="213">
        <f>IF($O$7=1,Values!I96,IF($O$7=2,Values!S96,Values!AC96))</f>
        <v>1</v>
      </c>
      <c r="J97" s="21">
        <f>IF($O$7=1,Values!J96,IF($O$7=2,Values!T96,Values!AD96))</f>
        <v>4</v>
      </c>
      <c r="K97" s="21">
        <f>IF($O$7=1,Values!K96,IF($O$7=2,Values!U96,Values!AE96))</f>
        <v>3.2857142857142856</v>
      </c>
      <c r="AA97" s="60"/>
      <c r="AB97" s="314">
        <v>0.88541666666666663</v>
      </c>
      <c r="AC97" s="282">
        <f t="shared" si="11"/>
        <v>2</v>
      </c>
      <c r="AD97" s="282">
        <f t="shared" si="12"/>
        <v>5</v>
      </c>
      <c r="AE97" s="282">
        <f t="shared" si="13"/>
        <v>2</v>
      </c>
      <c r="AF97" s="282">
        <f t="shared" si="14"/>
        <v>6</v>
      </c>
      <c r="AG97" s="282">
        <f t="shared" si="15"/>
        <v>5</v>
      </c>
      <c r="AH97" s="282">
        <f t="shared" si="16"/>
        <v>2</v>
      </c>
      <c r="AI97" s="282">
        <f t="shared" si="16"/>
        <v>1</v>
      </c>
      <c r="AJ97" s="315">
        <f t="shared" si="9"/>
        <v>4</v>
      </c>
      <c r="AK97" s="315">
        <f t="shared" si="10"/>
        <v>3.28571428571429</v>
      </c>
    </row>
    <row r="98" spans="2:37" x14ac:dyDescent="0.25">
      <c r="B98" s="43">
        <v>0.89583333333333337</v>
      </c>
      <c r="C98" s="211">
        <f>IF($O$7=1,Values!C97,IF($O$7=2,Values!M97,Values!W97))</f>
        <v>7</v>
      </c>
      <c r="D98" s="212">
        <f>IF($O$7=1,Values!D97,IF($O$7=2,Values!N97,Values!X97))</f>
        <v>8</v>
      </c>
      <c r="E98" s="212">
        <f>IF($O$7=1,Values!E97,IF($O$7=2,Values!O97,Values!Y97))</f>
        <v>7</v>
      </c>
      <c r="F98" s="212">
        <f>IF($O$7=1,Values!F97,IF($O$7=2,Values!P97,Values!Z97))</f>
        <v>7</v>
      </c>
      <c r="G98" s="212">
        <f>IF($O$7=1,Values!G97,IF($O$7=2,Values!Q97,Values!AA97))</f>
        <v>3</v>
      </c>
      <c r="H98" s="212">
        <f>IF($O$7=1,Values!H97,IF($O$7=2,Values!R97,Values!AB97))</f>
        <v>3</v>
      </c>
      <c r="I98" s="213">
        <f>IF($O$7=1,Values!I97,IF($O$7=2,Values!S97,Values!AC97))</f>
        <v>0</v>
      </c>
      <c r="J98" s="21">
        <f>IF($O$7=1,Values!J97,IF($O$7=2,Values!T97,Values!AD97))</f>
        <v>6.4</v>
      </c>
      <c r="K98" s="21">
        <f>IF($O$7=1,Values!K97,IF($O$7=2,Values!U97,Values!AE97))</f>
        <v>5</v>
      </c>
      <c r="AA98" s="60"/>
      <c r="AB98" s="314">
        <v>0.89583333333333337</v>
      </c>
      <c r="AC98" s="282">
        <f t="shared" si="11"/>
        <v>7</v>
      </c>
      <c r="AD98" s="282">
        <f t="shared" si="12"/>
        <v>8</v>
      </c>
      <c r="AE98" s="282">
        <f t="shared" si="13"/>
        <v>7</v>
      </c>
      <c r="AF98" s="282">
        <f t="shared" si="14"/>
        <v>7</v>
      </c>
      <c r="AG98" s="282">
        <f t="shared" si="15"/>
        <v>3</v>
      </c>
      <c r="AH98" s="282">
        <f t="shared" si="16"/>
        <v>3</v>
      </c>
      <c r="AI98" s="282">
        <f t="shared" si="16"/>
        <v>0</v>
      </c>
      <c r="AJ98" s="315">
        <f t="shared" si="9"/>
        <v>6.4</v>
      </c>
      <c r="AK98" s="315">
        <f t="shared" si="10"/>
        <v>5</v>
      </c>
    </row>
    <row r="99" spans="2:37" x14ac:dyDescent="0.25">
      <c r="B99" s="43">
        <v>0.90625</v>
      </c>
      <c r="C99" s="211">
        <f>IF($O$7=1,Values!C98,IF($O$7=2,Values!M98,Values!W98))</f>
        <v>3</v>
      </c>
      <c r="D99" s="212">
        <f>IF($O$7=1,Values!D98,IF($O$7=2,Values!N98,Values!X98))</f>
        <v>5</v>
      </c>
      <c r="E99" s="212">
        <f>IF($O$7=1,Values!E98,IF($O$7=2,Values!O98,Values!Y98))</f>
        <v>2</v>
      </c>
      <c r="F99" s="212">
        <f>IF($O$7=1,Values!F98,IF($O$7=2,Values!P98,Values!Z98))</f>
        <v>6</v>
      </c>
      <c r="G99" s="212">
        <f>IF($O$7=1,Values!G98,IF($O$7=2,Values!Q98,Values!AA98))</f>
        <v>6</v>
      </c>
      <c r="H99" s="212">
        <f>IF($O$7=1,Values!H98,IF($O$7=2,Values!R98,Values!AB98))</f>
        <v>4</v>
      </c>
      <c r="I99" s="213">
        <f>IF($O$7=1,Values!I98,IF($O$7=2,Values!S98,Values!AC98))</f>
        <v>2</v>
      </c>
      <c r="J99" s="21">
        <f>IF($O$7=1,Values!J98,IF($O$7=2,Values!T98,Values!AD98))</f>
        <v>4.4000000000000004</v>
      </c>
      <c r="K99" s="21">
        <f>IF($O$7=1,Values!K98,IF($O$7=2,Values!U98,Values!AE98))</f>
        <v>4</v>
      </c>
      <c r="AA99" s="60"/>
      <c r="AB99" s="314">
        <v>0.90625</v>
      </c>
      <c r="AC99" s="282">
        <f t="shared" si="11"/>
        <v>3</v>
      </c>
      <c r="AD99" s="282">
        <f t="shared" si="12"/>
        <v>5</v>
      </c>
      <c r="AE99" s="282">
        <f t="shared" si="13"/>
        <v>2</v>
      </c>
      <c r="AF99" s="282">
        <f t="shared" si="14"/>
        <v>6</v>
      </c>
      <c r="AG99" s="282">
        <f t="shared" si="15"/>
        <v>6</v>
      </c>
      <c r="AH99" s="282">
        <f t="shared" si="16"/>
        <v>4</v>
      </c>
      <c r="AI99" s="282">
        <f t="shared" si="16"/>
        <v>2</v>
      </c>
      <c r="AJ99" s="315">
        <f t="shared" si="9"/>
        <v>4.4000000000000004</v>
      </c>
      <c r="AK99" s="315">
        <f t="shared" si="10"/>
        <v>4</v>
      </c>
    </row>
    <row r="100" spans="2:37" x14ac:dyDescent="0.25">
      <c r="B100" s="43">
        <v>0.91666666666666663</v>
      </c>
      <c r="C100" s="211">
        <f>IF($O$7=1,Values!C99,IF($O$7=2,Values!M99,Values!W99))</f>
        <v>3</v>
      </c>
      <c r="D100" s="212">
        <f>IF($O$7=1,Values!D99,IF($O$7=2,Values!N99,Values!X99))</f>
        <v>3</v>
      </c>
      <c r="E100" s="212">
        <f>IF($O$7=1,Values!E99,IF($O$7=2,Values!O99,Values!Y99))</f>
        <v>3</v>
      </c>
      <c r="F100" s="212">
        <f>IF($O$7=1,Values!F99,IF($O$7=2,Values!P99,Values!Z99))</f>
        <v>2</v>
      </c>
      <c r="G100" s="212">
        <f>IF($O$7=1,Values!G99,IF($O$7=2,Values!Q99,Values!AA99))</f>
        <v>19</v>
      </c>
      <c r="H100" s="212">
        <f>IF($O$7=1,Values!H99,IF($O$7=2,Values!R99,Values!AB99))</f>
        <v>5</v>
      </c>
      <c r="I100" s="213">
        <f>IF($O$7=1,Values!I99,IF($O$7=2,Values!S99,Values!AC99))</f>
        <v>4</v>
      </c>
      <c r="J100" s="21">
        <f>IF($O$7=1,Values!J99,IF($O$7=2,Values!T99,Values!AD99))</f>
        <v>6</v>
      </c>
      <c r="K100" s="21">
        <f>IF($O$7=1,Values!K99,IF($O$7=2,Values!U99,Values!AE99))</f>
        <v>5.5714285714285712</v>
      </c>
      <c r="AA100" s="60"/>
      <c r="AB100" s="314">
        <v>0.91666666666666663</v>
      </c>
      <c r="AC100" s="282">
        <f t="shared" si="11"/>
        <v>3</v>
      </c>
      <c r="AD100" s="282">
        <f t="shared" si="12"/>
        <v>3</v>
      </c>
      <c r="AE100" s="282">
        <f t="shared" si="13"/>
        <v>3</v>
      </c>
      <c r="AF100" s="282">
        <f t="shared" si="14"/>
        <v>2</v>
      </c>
      <c r="AG100" s="282">
        <f t="shared" si="15"/>
        <v>19</v>
      </c>
      <c r="AH100" s="282">
        <f t="shared" si="16"/>
        <v>5</v>
      </c>
      <c r="AI100" s="282">
        <f t="shared" si="16"/>
        <v>4</v>
      </c>
      <c r="AJ100" s="315">
        <f t="shared" si="9"/>
        <v>6</v>
      </c>
      <c r="AK100" s="315">
        <f t="shared" si="10"/>
        <v>5.5714285714285703</v>
      </c>
    </row>
    <row r="101" spans="2:37" x14ac:dyDescent="0.25">
      <c r="B101" s="43">
        <v>0.92708333333333337</v>
      </c>
      <c r="C101" s="211">
        <f>IF($O$7=1,Values!C100,IF($O$7=2,Values!M100,Values!W100))</f>
        <v>3</v>
      </c>
      <c r="D101" s="212">
        <f>IF($O$7=1,Values!D100,IF($O$7=2,Values!N100,Values!X100))</f>
        <v>0</v>
      </c>
      <c r="E101" s="212">
        <f>IF($O$7=1,Values!E100,IF($O$7=2,Values!O100,Values!Y100))</f>
        <v>3</v>
      </c>
      <c r="F101" s="212">
        <f>IF($O$7=1,Values!F100,IF($O$7=2,Values!P100,Values!Z100))</f>
        <v>2</v>
      </c>
      <c r="G101" s="212">
        <f>IF($O$7=1,Values!G100,IF($O$7=2,Values!Q100,Values!AA100))</f>
        <v>1</v>
      </c>
      <c r="H101" s="212">
        <f>IF($O$7=1,Values!H100,IF($O$7=2,Values!R100,Values!AB100))</f>
        <v>2</v>
      </c>
      <c r="I101" s="213">
        <f>IF($O$7=1,Values!I100,IF($O$7=2,Values!S100,Values!AC100))</f>
        <v>0</v>
      </c>
      <c r="J101" s="21">
        <f>IF($O$7=1,Values!J100,IF($O$7=2,Values!T100,Values!AD100))</f>
        <v>1.8</v>
      </c>
      <c r="K101" s="21">
        <f>IF($O$7=1,Values!K100,IF($O$7=2,Values!U100,Values!AE100))</f>
        <v>1.5714285714285714</v>
      </c>
      <c r="AA101" s="60"/>
      <c r="AB101" s="314">
        <v>0.92708333333333337</v>
      </c>
      <c r="AC101" s="282">
        <f t="shared" si="11"/>
        <v>3</v>
      </c>
      <c r="AD101" s="282">
        <f t="shared" si="12"/>
        <v>0</v>
      </c>
      <c r="AE101" s="282">
        <f t="shared" si="13"/>
        <v>3</v>
      </c>
      <c r="AF101" s="282">
        <f t="shared" si="14"/>
        <v>2</v>
      </c>
      <c r="AG101" s="282">
        <f t="shared" si="15"/>
        <v>1</v>
      </c>
      <c r="AH101" s="282">
        <f t="shared" si="16"/>
        <v>2</v>
      </c>
      <c r="AI101" s="282">
        <f t="shared" si="16"/>
        <v>0</v>
      </c>
      <c r="AJ101" s="315">
        <f t="shared" si="9"/>
        <v>1.8</v>
      </c>
      <c r="AK101" s="315">
        <f t="shared" si="10"/>
        <v>1.5714285714285701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3</v>
      </c>
      <c r="E102" s="212">
        <f>IF($O$7=1,Values!E101,IF($O$7=2,Values!O101,Values!Y101))</f>
        <v>3</v>
      </c>
      <c r="F102" s="212">
        <f>IF($O$7=1,Values!F101,IF($O$7=2,Values!P101,Values!Z101))</f>
        <v>5</v>
      </c>
      <c r="G102" s="212">
        <f>IF($O$7=1,Values!G101,IF($O$7=2,Values!Q101,Values!AA101))</f>
        <v>2</v>
      </c>
      <c r="H102" s="212">
        <f>IF($O$7=1,Values!H101,IF($O$7=2,Values!R101,Values!AB101))</f>
        <v>4</v>
      </c>
      <c r="I102" s="213">
        <f>IF($O$7=1,Values!I101,IF($O$7=2,Values!S101,Values!AC101))</f>
        <v>0</v>
      </c>
      <c r="J102" s="21">
        <f>IF($O$7=1,Values!J101,IF($O$7=2,Values!T101,Values!AD101))</f>
        <v>3</v>
      </c>
      <c r="K102" s="21">
        <f>IF($O$7=1,Values!K101,IF($O$7=2,Values!U101,Values!AE101))</f>
        <v>2.7142857142857144</v>
      </c>
      <c r="AA102" s="60"/>
      <c r="AB102" s="314">
        <v>0.9375</v>
      </c>
      <c r="AC102" s="282">
        <f t="shared" si="11"/>
        <v>2</v>
      </c>
      <c r="AD102" s="282">
        <f t="shared" si="12"/>
        <v>3</v>
      </c>
      <c r="AE102" s="282">
        <f t="shared" si="13"/>
        <v>3</v>
      </c>
      <c r="AF102" s="282">
        <f t="shared" si="14"/>
        <v>5</v>
      </c>
      <c r="AG102" s="282">
        <f t="shared" si="15"/>
        <v>2</v>
      </c>
      <c r="AH102" s="282">
        <f t="shared" si="16"/>
        <v>4</v>
      </c>
      <c r="AI102" s="282">
        <f t="shared" si="16"/>
        <v>0</v>
      </c>
      <c r="AJ102" s="315">
        <f t="shared" si="9"/>
        <v>3</v>
      </c>
      <c r="AK102" s="315">
        <f t="shared" si="10"/>
        <v>2.71428571428571</v>
      </c>
    </row>
    <row r="103" spans="2:37" x14ac:dyDescent="0.25">
      <c r="B103" s="43">
        <v>0.94791666666666663</v>
      </c>
      <c r="C103" s="211">
        <f>IF($O$7=1,Values!C102,IF($O$7=2,Values!M102,Values!W102))</f>
        <v>1</v>
      </c>
      <c r="D103" s="212">
        <f>IF($O$7=1,Values!D102,IF($O$7=2,Values!N102,Values!X102))</f>
        <v>1</v>
      </c>
      <c r="E103" s="212">
        <f>IF($O$7=1,Values!E102,IF($O$7=2,Values!O102,Values!Y102))</f>
        <v>2</v>
      </c>
      <c r="F103" s="212">
        <f>IF($O$7=1,Values!F102,IF($O$7=2,Values!P102,Values!Z102))</f>
        <v>2</v>
      </c>
      <c r="G103" s="212">
        <f>IF($O$7=1,Values!G102,IF($O$7=2,Values!Q102,Values!AA102))</f>
        <v>2</v>
      </c>
      <c r="H103" s="212">
        <f>IF($O$7=1,Values!H102,IF($O$7=2,Values!R102,Values!AB102))</f>
        <v>3</v>
      </c>
      <c r="I103" s="213">
        <f>IF($O$7=1,Values!I102,IF($O$7=2,Values!S102,Values!AC102))</f>
        <v>2</v>
      </c>
      <c r="J103" s="21">
        <f>IF($O$7=1,Values!J102,IF($O$7=2,Values!T102,Values!AD102))</f>
        <v>1.6</v>
      </c>
      <c r="K103" s="21">
        <f>IF($O$7=1,Values!K102,IF($O$7=2,Values!U102,Values!AE102))</f>
        <v>1.8571428571428572</v>
      </c>
      <c r="AA103" s="60"/>
      <c r="AB103" s="314">
        <v>0.94791666666666663</v>
      </c>
      <c r="AC103" s="282">
        <f t="shared" si="11"/>
        <v>1</v>
      </c>
      <c r="AD103" s="282">
        <f t="shared" si="12"/>
        <v>1</v>
      </c>
      <c r="AE103" s="282">
        <f t="shared" si="13"/>
        <v>2</v>
      </c>
      <c r="AF103" s="282">
        <f t="shared" si="14"/>
        <v>2</v>
      </c>
      <c r="AG103" s="282">
        <f t="shared" si="15"/>
        <v>2</v>
      </c>
      <c r="AH103" s="282">
        <f t="shared" si="16"/>
        <v>3</v>
      </c>
      <c r="AI103" s="282">
        <f t="shared" si="16"/>
        <v>2</v>
      </c>
      <c r="AJ103" s="315">
        <f t="shared" si="9"/>
        <v>1.6</v>
      </c>
      <c r="AK103" s="315">
        <f t="shared" si="10"/>
        <v>1.8571428571428601</v>
      </c>
    </row>
    <row r="104" spans="2:37" x14ac:dyDescent="0.25">
      <c r="B104" s="43">
        <v>0.95833333333333337</v>
      </c>
      <c r="C104" s="211">
        <f>IF($O$7=1,Values!C103,IF($O$7=2,Values!M103,Values!W103))</f>
        <v>3</v>
      </c>
      <c r="D104" s="212">
        <f>IF($O$7=1,Values!D103,IF($O$7=2,Values!N103,Values!X103))</f>
        <v>4</v>
      </c>
      <c r="E104" s="212">
        <f>IF($O$7=1,Values!E103,IF($O$7=2,Values!O103,Values!Y103))</f>
        <v>1</v>
      </c>
      <c r="F104" s="212">
        <f>IF($O$7=1,Values!F103,IF($O$7=2,Values!P103,Values!Z103))</f>
        <v>0</v>
      </c>
      <c r="G104" s="212">
        <f>IF($O$7=1,Values!G103,IF($O$7=2,Values!Q103,Values!AA103))</f>
        <v>1</v>
      </c>
      <c r="H104" s="212">
        <f>IF($O$7=1,Values!H103,IF($O$7=2,Values!R103,Values!AB103))</f>
        <v>7</v>
      </c>
      <c r="I104" s="213">
        <f>IF($O$7=1,Values!I103,IF($O$7=2,Values!S103,Values!AC103))</f>
        <v>1</v>
      </c>
      <c r="J104" s="21">
        <f>IF($O$7=1,Values!J103,IF($O$7=2,Values!T103,Values!AD103))</f>
        <v>1.8</v>
      </c>
      <c r="K104" s="21">
        <f>IF($O$7=1,Values!K103,IF($O$7=2,Values!U103,Values!AE103))</f>
        <v>2.4285714285714284</v>
      </c>
      <c r="AA104" s="60"/>
      <c r="AB104" s="314">
        <v>0.95833333333333337</v>
      </c>
      <c r="AC104" s="282">
        <f t="shared" si="11"/>
        <v>3</v>
      </c>
      <c r="AD104" s="282">
        <f t="shared" si="12"/>
        <v>4</v>
      </c>
      <c r="AE104" s="282">
        <f t="shared" si="13"/>
        <v>1</v>
      </c>
      <c r="AF104" s="282">
        <f t="shared" si="14"/>
        <v>0</v>
      </c>
      <c r="AG104" s="282">
        <f t="shared" si="15"/>
        <v>1</v>
      </c>
      <c r="AH104" s="282">
        <f t="shared" si="16"/>
        <v>7</v>
      </c>
      <c r="AI104" s="282">
        <f t="shared" si="16"/>
        <v>1</v>
      </c>
      <c r="AJ104" s="315">
        <f t="shared" si="9"/>
        <v>1.8</v>
      </c>
      <c r="AK104" s="315">
        <f t="shared" si="10"/>
        <v>2.4285714285714302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1</v>
      </c>
      <c r="E105" s="212">
        <f>IF($O$7=1,Values!E104,IF($O$7=2,Values!O104,Values!Y104))</f>
        <v>4</v>
      </c>
      <c r="F105" s="212">
        <f>IF($O$7=1,Values!F104,IF($O$7=2,Values!P104,Values!Z104))</f>
        <v>0</v>
      </c>
      <c r="G105" s="212">
        <f>IF($O$7=1,Values!G104,IF($O$7=2,Values!Q104,Values!AA104))</f>
        <v>1</v>
      </c>
      <c r="H105" s="212">
        <f>IF($O$7=1,Values!H104,IF($O$7=2,Values!R104,Values!AB104))</f>
        <v>7</v>
      </c>
      <c r="I105" s="213">
        <f>IF($O$7=1,Values!I104,IF($O$7=2,Values!S104,Values!AC104))</f>
        <v>0</v>
      </c>
      <c r="J105" s="21">
        <f>IF($O$7=1,Values!J104,IF($O$7=2,Values!T104,Values!AD104))</f>
        <v>1.2</v>
      </c>
      <c r="K105" s="21">
        <f>IF($O$7=1,Values!K104,IF($O$7=2,Values!U104,Values!AE104))</f>
        <v>1.8571428571428572</v>
      </c>
      <c r="AA105" s="60"/>
      <c r="AB105" s="314">
        <v>0.96875</v>
      </c>
      <c r="AC105" s="282">
        <f t="shared" si="11"/>
        <v>0</v>
      </c>
      <c r="AD105" s="282">
        <f t="shared" si="12"/>
        <v>1</v>
      </c>
      <c r="AE105" s="282">
        <f t="shared" si="13"/>
        <v>4</v>
      </c>
      <c r="AF105" s="282">
        <f t="shared" si="14"/>
        <v>0</v>
      </c>
      <c r="AG105" s="282">
        <f t="shared" si="15"/>
        <v>1</v>
      </c>
      <c r="AH105" s="282">
        <f t="shared" si="16"/>
        <v>7</v>
      </c>
      <c r="AI105" s="282">
        <f t="shared" si="16"/>
        <v>0</v>
      </c>
      <c r="AJ105" s="315">
        <f t="shared" si="9"/>
        <v>1.2</v>
      </c>
      <c r="AK105" s="315">
        <f t="shared" si="10"/>
        <v>1.8571428571428601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3</v>
      </c>
      <c r="E106" s="212">
        <f>IF($O$7=1,Values!E105,IF($O$7=2,Values!O105,Values!Y105))</f>
        <v>0</v>
      </c>
      <c r="F106" s="212">
        <f>IF($O$7=1,Values!F105,IF($O$7=2,Values!P105,Values!Z105))</f>
        <v>2</v>
      </c>
      <c r="G106" s="212">
        <f>IF($O$7=1,Values!G105,IF($O$7=2,Values!Q105,Values!AA105))</f>
        <v>0</v>
      </c>
      <c r="H106" s="212">
        <f>IF($O$7=1,Values!H105,IF($O$7=2,Values!R105,Values!AB105))</f>
        <v>0</v>
      </c>
      <c r="I106" s="213">
        <f>IF($O$7=1,Values!I105,IF($O$7=2,Values!S105,Values!AC105))</f>
        <v>0</v>
      </c>
      <c r="J106" s="21">
        <f>IF($O$7=1,Values!J105,IF($O$7=2,Values!T105,Values!AD105))</f>
        <v>1.2</v>
      </c>
      <c r="K106" s="21">
        <f>IF($O$7=1,Values!K105,IF($O$7=2,Values!U105,Values!AE105))</f>
        <v>0.8571428571428571</v>
      </c>
      <c r="AA106" s="60"/>
      <c r="AB106" s="314">
        <v>0.97916666666666663</v>
      </c>
      <c r="AC106" s="282">
        <f t="shared" si="11"/>
        <v>1</v>
      </c>
      <c r="AD106" s="282">
        <f t="shared" si="12"/>
        <v>3</v>
      </c>
      <c r="AE106" s="282">
        <f t="shared" si="13"/>
        <v>0</v>
      </c>
      <c r="AF106" s="282">
        <f t="shared" si="14"/>
        <v>2</v>
      </c>
      <c r="AG106" s="282">
        <f t="shared" si="15"/>
        <v>0</v>
      </c>
      <c r="AH106" s="282">
        <f t="shared" si="16"/>
        <v>0</v>
      </c>
      <c r="AI106" s="282">
        <f t="shared" si="16"/>
        <v>0</v>
      </c>
      <c r="AJ106" s="315">
        <f t="shared" si="9"/>
        <v>1.2</v>
      </c>
      <c r="AK106" s="315">
        <f t="shared" si="10"/>
        <v>0.85714285714285698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0</v>
      </c>
      <c r="E107" s="212">
        <f>IF($O$7=1,Values!E106,IF($O$7=2,Values!O106,Values!Y106))</f>
        <v>1</v>
      </c>
      <c r="F107" s="212">
        <f>IF($O$7=1,Values!F106,IF($O$7=2,Values!P106,Values!Z106))</f>
        <v>0</v>
      </c>
      <c r="G107" s="212">
        <f>IF($O$7=1,Values!G106,IF($O$7=2,Values!Q106,Values!AA106))</f>
        <v>3</v>
      </c>
      <c r="H107" s="212">
        <f>IF($O$7=1,Values!H106,IF($O$7=2,Values!R106,Values!AB106))</f>
        <v>3</v>
      </c>
      <c r="I107" s="213">
        <f>IF($O$7=1,Values!I106,IF($O$7=2,Values!S106,Values!AC106))</f>
        <v>0</v>
      </c>
      <c r="J107" s="21">
        <f>IF($O$7=1,Values!J106,IF($O$7=2,Values!T106,Values!AD106))</f>
        <v>1</v>
      </c>
      <c r="K107" s="21">
        <f>IF($O$7=1,Values!K106,IF($O$7=2,Values!U106,Values!AE106))</f>
        <v>1.1428571428571428</v>
      </c>
      <c r="AA107" s="60"/>
      <c r="AB107" s="314">
        <v>0.98958333333333337</v>
      </c>
      <c r="AC107" s="282">
        <f t="shared" si="11"/>
        <v>1</v>
      </c>
      <c r="AD107" s="282">
        <f t="shared" si="12"/>
        <v>0</v>
      </c>
      <c r="AE107" s="282">
        <f t="shared" si="13"/>
        <v>1</v>
      </c>
      <c r="AF107" s="282">
        <f t="shared" si="14"/>
        <v>0</v>
      </c>
      <c r="AG107" s="282">
        <f t="shared" si="15"/>
        <v>3</v>
      </c>
      <c r="AH107" s="282">
        <f t="shared" si="16"/>
        <v>3</v>
      </c>
      <c r="AI107" s="282">
        <f t="shared" si="16"/>
        <v>0</v>
      </c>
      <c r="AJ107" s="315">
        <f t="shared" si="9"/>
        <v>1</v>
      </c>
      <c r="AK107" s="315">
        <f t="shared" si="10"/>
        <v>1.1428571428571399</v>
      </c>
    </row>
    <row r="108" spans="2:37" x14ac:dyDescent="0.25">
      <c r="B108" s="366" t="s">
        <v>35</v>
      </c>
      <c r="C108" s="367">
        <f>IF($O$7=1,Values!C107,IF($O$7=2,Values!M107,Values!W107))</f>
        <v>1435</v>
      </c>
      <c r="D108" s="368">
        <f>IF($O$7=1,Values!D107,IF($O$7=2,Values!N107,Values!X107))</f>
        <v>1640</v>
      </c>
      <c r="E108" s="368">
        <f>IF($O$7=1,Values!E107,IF($O$7=2,Values!O107,Values!Y107))</f>
        <v>1705</v>
      </c>
      <c r="F108" s="368">
        <f>IF($O$7=1,Values!F107,IF($O$7=2,Values!P107,Values!Z107))</f>
        <v>2038</v>
      </c>
      <c r="G108" s="368">
        <f>IF($O$7=1,Values!G107,IF($O$7=2,Values!Q107,Values!AA107))</f>
        <v>1695</v>
      </c>
      <c r="H108" s="368">
        <f>IF($O$7=1,Values!H107,IF($O$7=2,Values!R107,Values!AB107))</f>
        <v>806</v>
      </c>
      <c r="I108" s="369">
        <f>IF($O$7=1,Values!I107,IF($O$7=2,Values!S107,Values!AC107))</f>
        <v>622</v>
      </c>
      <c r="J108" s="370">
        <f>IF($O$7=1,Values!J107,IF($O$7=2,Values!T107,Values!AD107))</f>
        <v>1702.6000000000001</v>
      </c>
      <c r="K108" s="370">
        <f>IF($O$7=1,Values!K107,IF($O$7=2,Values!U107,Values!AE107))</f>
        <v>1420.1428571428573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1558</v>
      </c>
      <c r="D109" s="375">
        <f>IF($O$7=1,Values!D108,IF($O$7=2,Values!N108,Values!X108))</f>
        <v>1781</v>
      </c>
      <c r="E109" s="375">
        <f>IF($O$7=1,Values!E108,IF($O$7=2,Values!O108,Values!Y108))</f>
        <v>1846</v>
      </c>
      <c r="F109" s="375">
        <f>IF($O$7=1,Values!F108,IF($O$7=2,Values!P108,Values!Z108))</f>
        <v>2166</v>
      </c>
      <c r="G109" s="375">
        <f>IF($O$7=1,Values!G108,IF($O$7=2,Values!Q108,Values!AA108))</f>
        <v>1811</v>
      </c>
      <c r="H109" s="375">
        <f>IF($O$7=1,Values!H108,IF($O$7=2,Values!R108,Values!AB108))</f>
        <v>882</v>
      </c>
      <c r="I109" s="376">
        <f>IF($O$7=1,Values!I108,IF($O$7=2,Values!S108,Values!AC108))</f>
        <v>666</v>
      </c>
      <c r="J109" s="377">
        <f>IF($O$7=1,Values!J108,IF($O$7=2,Values!T108,Values!AD108))</f>
        <v>1832.3999999999999</v>
      </c>
      <c r="K109" s="377">
        <f>IF($O$7=1,Values!K108,IF($O$7=2,Values!U108,Values!AE108))</f>
        <v>1530.0000000000002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1572</v>
      </c>
      <c r="D110" s="380">
        <f>IF($O$7=1,Values!D109,IF($O$7=2,Values!N109,Values!X109))</f>
        <v>1796</v>
      </c>
      <c r="E110" s="380">
        <f>IF($O$7=1,Values!E109,IF($O$7=2,Values!O109,Values!Y109))</f>
        <v>1863</v>
      </c>
      <c r="F110" s="380">
        <f>IF($O$7=1,Values!F109,IF($O$7=2,Values!P109,Values!Z109))</f>
        <v>2179</v>
      </c>
      <c r="G110" s="380">
        <f>IF($O$7=1,Values!G109,IF($O$7=2,Values!Q109,Values!AA109))</f>
        <v>1840</v>
      </c>
      <c r="H110" s="380">
        <f>IF($O$7=1,Values!H109,IF($O$7=2,Values!R109,Values!AB109))</f>
        <v>913</v>
      </c>
      <c r="I110" s="381">
        <f>IF($O$7=1,Values!I109,IF($O$7=2,Values!S109,Values!AC109))</f>
        <v>673</v>
      </c>
      <c r="J110" s="382">
        <f>IF($O$7=1,Values!J109,IF($O$7=2,Values!T109,Values!AD109))</f>
        <v>1849.9999999999998</v>
      </c>
      <c r="K110" s="382">
        <f>IF($O$7=1,Values!K109,IF($O$7=2,Values!U109,Values!AE109))</f>
        <v>1548.0000000000005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1583</v>
      </c>
      <c r="D111" s="385">
        <f>IF($O$7=1,Values!D110,IF($O$7=2,Values!N110,Values!X110))</f>
        <v>1805</v>
      </c>
      <c r="E111" s="385">
        <f>IF($O$7=1,Values!E110,IF($O$7=2,Values!O110,Values!Y110))</f>
        <v>1872</v>
      </c>
      <c r="F111" s="385">
        <f>IF($O$7=1,Values!F110,IF($O$7=2,Values!P110,Values!Z110))</f>
        <v>2194</v>
      </c>
      <c r="G111" s="385">
        <f>IF($O$7=1,Values!G110,IF($O$7=2,Values!Q110,Values!AA110))</f>
        <v>1860</v>
      </c>
      <c r="H111" s="385">
        <f>IF($O$7=1,Values!H110,IF($O$7=2,Values!R110,Values!AB110))</f>
        <v>921</v>
      </c>
      <c r="I111" s="386">
        <f>IF($O$7=1,Values!I110,IF($O$7=2,Values!S110,Values!AC110))</f>
        <v>691</v>
      </c>
      <c r="J111" s="387">
        <f>IF($O$7=1,Values!J110,IF($O$7=2,Values!T110,Values!AD110))</f>
        <v>1862.8</v>
      </c>
      <c r="K111" s="387">
        <f>IF($O$7=1,Values!K110,IF($O$7=2,Values!U110,Values!AE110))</f>
        <v>1560.8571428571433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43 - Greenway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43787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43787</v>
      </c>
      <c r="D11" s="102">
        <f>VLOOKUP(D10,Values!$AG$1:$AH$7,2,FALSE)</f>
        <v>43788</v>
      </c>
      <c r="E11" s="102">
        <f>VLOOKUP(E10,Values!$AG$1:$AH$7,2,FALSE)</f>
        <v>43789</v>
      </c>
      <c r="F11" s="102">
        <f>VLOOKUP(F10,Values!$AG$1:$AH$7,2,FALSE)</f>
        <v>43790</v>
      </c>
      <c r="G11" s="102">
        <f>VLOOKUP(G10,Values!$AG$1:$AH$7,2,FALSE)</f>
        <v>43791</v>
      </c>
      <c r="H11" s="102">
        <f>VLOOKUP(H10,Values!$AG$1:$AH$7,2,FALSE)</f>
        <v>43792</v>
      </c>
      <c r="I11" s="102">
        <f>VLOOKUP(I10,Values!$AG$1:$AH$7,2,FALSE)</f>
        <v>43793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0</v>
      </c>
      <c r="E12" s="209">
        <f>IF($O$7=1,Values!E115,IF($O$7=2,Values!O115,Values!Y115))</f>
        <v>0</v>
      </c>
      <c r="F12" s="209">
        <f>IF($O$7=1,Values!F115,IF($O$7=2,Values!P115,Values!Z115))</f>
        <v>5</v>
      </c>
      <c r="G12" s="209">
        <f>IF($O$7=1,Values!G115,IF($O$7=2,Values!Q115,Values!AA115))</f>
        <v>1</v>
      </c>
      <c r="H12" s="209">
        <f>IF($O$7=1,Values!H115,IF($O$7=2,Values!R115,Values!AB115))</f>
        <v>3</v>
      </c>
      <c r="I12" s="210">
        <f>IF($O$7=1,Values!I115,IF($O$7=2,Values!S115,Values!AC115))</f>
        <v>10</v>
      </c>
      <c r="J12" s="210">
        <f>IF($O$7=1,Values!J115,IF($O$7=2,Values!T115,Values!AD115))</f>
        <v>1.4</v>
      </c>
      <c r="K12" s="210">
        <f>IF($O$7=1,Values!K115,IF($O$7=2,Values!U115,Values!AE115))</f>
        <v>2.8571428571428572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0</v>
      </c>
      <c r="AE12" s="313">
        <f t="shared" si="0"/>
        <v>0</v>
      </c>
      <c r="AF12" s="313">
        <f t="shared" si="0"/>
        <v>5</v>
      </c>
      <c r="AG12" s="313">
        <f t="shared" si="0"/>
        <v>1</v>
      </c>
      <c r="AH12" s="313">
        <f t="shared" si="0"/>
        <v>3</v>
      </c>
      <c r="AI12" s="313">
        <f t="shared" si="0"/>
        <v>10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2</v>
      </c>
      <c r="F13" s="212">
        <f>IF($O$7=1,Values!F116,IF($O$7=2,Values!P116,Values!Z116))</f>
        <v>5</v>
      </c>
      <c r="G13" s="212">
        <f>IF($O$7=1,Values!G116,IF($O$7=2,Values!Q116,Values!AA116))</f>
        <v>6</v>
      </c>
      <c r="H13" s="212">
        <f>IF($O$7=1,Values!H116,IF($O$7=2,Values!R116,Values!AB116))</f>
        <v>2</v>
      </c>
      <c r="I13" s="213">
        <f>IF($O$7=1,Values!I116,IF($O$7=2,Values!S116,Values!AC116))</f>
        <v>2</v>
      </c>
      <c r="J13" s="213">
        <f>IF($O$7=1,Values!J116,IF($O$7=2,Values!T116,Values!AD116))</f>
        <v>2.6</v>
      </c>
      <c r="K13" s="213">
        <f>IF($O$7=1,Values!K116,IF($O$7=2,Values!U116,Values!AE116))</f>
        <v>2.4285714285714284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2</v>
      </c>
      <c r="AF13" s="313">
        <f t="shared" ref="AF13:AF35" si="4">IFERROR(VALUE(0&amp;SUBSTITUTE(F13,"*","")),"-")</f>
        <v>5</v>
      </c>
      <c r="AG13" s="313">
        <f t="shared" ref="AG13:AG35" si="5">IFERROR(VALUE(0&amp;SUBSTITUTE(G13,"*","")),"-")</f>
        <v>6</v>
      </c>
      <c r="AH13" s="313">
        <f t="shared" ref="AH13:AH35" si="6">IFERROR(VALUE(0&amp;SUBSTITUTE(H13,"*","")),"-")</f>
        <v>2</v>
      </c>
      <c r="AI13" s="313">
        <f t="shared" ref="AI13:AI35" si="7">IFERROR(VALUE(0&amp;SUBSTITUTE(I13,"*","")),"-")</f>
        <v>2</v>
      </c>
      <c r="AJ13" s="315">
        <f t="shared" ref="AJ13:AJ35" si="8">IFERROR(VALUE(0&amp;SUBSTITUTE(J13,"*","")),"-")</f>
        <v>2.6</v>
      </c>
      <c r="AK13" s="315">
        <f t="shared" ref="AK13:AK35" si="9">IFERROR(VALUE(0&amp;SUBSTITUTE(K13,"*","")),"-")</f>
        <v>2.4285714285714302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1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0</v>
      </c>
      <c r="I14" s="213">
        <f>IF($O$7=1,Values!I117,IF($O$7=2,Values!S117,Values!AC117))</f>
        <v>3</v>
      </c>
      <c r="J14" s="213">
        <f>IF($O$7=1,Values!J117,IF($O$7=2,Values!T117,Values!AD117))</f>
        <v>0.2</v>
      </c>
      <c r="K14" s="213">
        <f>IF($O$7=1,Values!K117,IF($O$7=2,Values!U117,Values!AE117))</f>
        <v>0.5714285714285714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1</v>
      </c>
      <c r="AF14" s="313">
        <f t="shared" si="4"/>
        <v>0</v>
      </c>
      <c r="AG14" s="313">
        <f t="shared" si="5"/>
        <v>0</v>
      </c>
      <c r="AH14" s="313">
        <f t="shared" si="6"/>
        <v>0</v>
      </c>
      <c r="AI14" s="313">
        <f t="shared" si="7"/>
        <v>3</v>
      </c>
      <c r="AJ14" s="315">
        <f t="shared" si="8"/>
        <v>0.2</v>
      </c>
      <c r="AK14" s="315">
        <f t="shared" si="9"/>
        <v>0.57142857142857095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4</v>
      </c>
      <c r="E15" s="212">
        <f>IF($O$7=1,Values!E118,IF($O$7=2,Values!O118,Values!Y118))</f>
        <v>2</v>
      </c>
      <c r="F15" s="212">
        <f>IF($O$7=1,Values!F118,IF($O$7=2,Values!P118,Values!Z118))</f>
        <v>2</v>
      </c>
      <c r="G15" s="212">
        <f>IF($O$7=1,Values!G118,IF($O$7=2,Values!Q118,Values!AA118))</f>
        <v>1</v>
      </c>
      <c r="H15" s="212">
        <f>IF($O$7=1,Values!H118,IF($O$7=2,Values!R118,Values!AB118))</f>
        <v>2</v>
      </c>
      <c r="I15" s="213">
        <f>IF($O$7=1,Values!I118,IF($O$7=2,Values!S118,Values!AC118))</f>
        <v>0</v>
      </c>
      <c r="J15" s="213">
        <f>IF($O$7=1,Values!J118,IF($O$7=2,Values!T118,Values!AD118))</f>
        <v>1.8</v>
      </c>
      <c r="K15" s="213">
        <f>IF($O$7=1,Values!K118,IF($O$7=2,Values!U118,Values!AE118))</f>
        <v>1.5714285714285714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4</v>
      </c>
      <c r="AE15" s="313">
        <f t="shared" si="3"/>
        <v>2</v>
      </c>
      <c r="AF15" s="313">
        <f t="shared" si="4"/>
        <v>2</v>
      </c>
      <c r="AG15" s="313">
        <f t="shared" si="5"/>
        <v>1</v>
      </c>
      <c r="AH15" s="313">
        <f t="shared" si="6"/>
        <v>2</v>
      </c>
      <c r="AI15" s="313">
        <f t="shared" si="7"/>
        <v>0</v>
      </c>
      <c r="AJ15" s="315">
        <f t="shared" si="8"/>
        <v>1.8</v>
      </c>
      <c r="AK15" s="315">
        <f t="shared" si="9"/>
        <v>1.5714285714285701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1</v>
      </c>
      <c r="E16" s="212">
        <f>IF($O$7=1,Values!E119,IF($O$7=2,Values!O119,Values!Y119))</f>
        <v>0</v>
      </c>
      <c r="F16" s="212">
        <f>IF($O$7=1,Values!F119,IF($O$7=2,Values!P119,Values!Z119))</f>
        <v>1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2</v>
      </c>
      <c r="J16" s="213">
        <f>IF($O$7=1,Values!J119,IF($O$7=2,Values!T119,Values!AD119))</f>
        <v>1</v>
      </c>
      <c r="K16" s="213">
        <f>IF($O$7=1,Values!K119,IF($O$7=2,Values!U119,Values!AE119))</f>
        <v>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1</v>
      </c>
      <c r="AE16" s="313">
        <f t="shared" si="3"/>
        <v>0</v>
      </c>
      <c r="AF16" s="313">
        <f t="shared" si="4"/>
        <v>1</v>
      </c>
      <c r="AG16" s="313">
        <f t="shared" si="5"/>
        <v>1</v>
      </c>
      <c r="AH16" s="313">
        <f t="shared" si="6"/>
        <v>0</v>
      </c>
      <c r="AI16" s="313">
        <f t="shared" si="7"/>
        <v>2</v>
      </c>
      <c r="AJ16" s="315">
        <f t="shared" si="8"/>
        <v>1</v>
      </c>
      <c r="AK16" s="315">
        <f t="shared" si="9"/>
        <v>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8</v>
      </c>
      <c r="D17" s="212">
        <f>IF($O$7=1,Values!D120,IF($O$7=2,Values!N120,Values!X120))</f>
        <v>4</v>
      </c>
      <c r="E17" s="212">
        <f>IF($O$7=1,Values!E120,IF($O$7=2,Values!O120,Values!Y120))</f>
        <v>4</v>
      </c>
      <c r="F17" s="212">
        <f>IF($O$7=1,Values!F120,IF($O$7=2,Values!P120,Values!Z120))</f>
        <v>2</v>
      </c>
      <c r="G17" s="212">
        <f>IF($O$7=1,Values!G120,IF($O$7=2,Values!Q120,Values!AA120))</f>
        <v>11</v>
      </c>
      <c r="H17" s="212">
        <f>IF($O$7=1,Values!H120,IF($O$7=2,Values!R120,Values!AB120))</f>
        <v>1</v>
      </c>
      <c r="I17" s="213">
        <f>IF($O$7=1,Values!I120,IF($O$7=2,Values!S120,Values!AC120))</f>
        <v>1</v>
      </c>
      <c r="J17" s="213">
        <f>IF($O$7=1,Values!J120,IF($O$7=2,Values!T120,Values!AD120))</f>
        <v>5.8</v>
      </c>
      <c r="K17" s="213">
        <f>IF($O$7=1,Values!K120,IF($O$7=2,Values!U120,Values!AE120))</f>
        <v>4.4285714285714288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8</v>
      </c>
      <c r="AD17" s="313">
        <f t="shared" si="2"/>
        <v>4</v>
      </c>
      <c r="AE17" s="313">
        <f t="shared" si="3"/>
        <v>4</v>
      </c>
      <c r="AF17" s="313">
        <f t="shared" si="4"/>
        <v>2</v>
      </c>
      <c r="AG17" s="313">
        <f t="shared" si="5"/>
        <v>11</v>
      </c>
      <c r="AH17" s="313">
        <f t="shared" si="6"/>
        <v>1</v>
      </c>
      <c r="AI17" s="313">
        <f t="shared" si="7"/>
        <v>1</v>
      </c>
      <c r="AJ17" s="315">
        <f t="shared" si="8"/>
        <v>5.8</v>
      </c>
      <c r="AK17" s="315">
        <f t="shared" si="9"/>
        <v>4.4285714285714297</v>
      </c>
      <c r="AL17" s="57"/>
    </row>
    <row r="18" spans="2:38" x14ac:dyDescent="0.25">
      <c r="B18" s="43">
        <v>0.25</v>
      </c>
      <c r="C18" s="211">
        <f>IF($O$7=1,Values!C121,IF($O$7=2,Values!M121,Values!W121))</f>
        <v>17</v>
      </c>
      <c r="D18" s="212">
        <f>IF($O$7=1,Values!D121,IF($O$7=2,Values!N121,Values!X121))</f>
        <v>13</v>
      </c>
      <c r="E18" s="212">
        <f>IF($O$7=1,Values!E121,IF($O$7=2,Values!O121,Values!Y121))</f>
        <v>26</v>
      </c>
      <c r="F18" s="212">
        <f>IF($O$7=1,Values!F121,IF($O$7=2,Values!P121,Values!Z121))</f>
        <v>16</v>
      </c>
      <c r="G18" s="212">
        <f>IF($O$7=1,Values!G121,IF($O$7=2,Values!Q121,Values!AA121))</f>
        <v>11</v>
      </c>
      <c r="H18" s="212">
        <f>IF($O$7=1,Values!H121,IF($O$7=2,Values!R121,Values!AB121))</f>
        <v>9</v>
      </c>
      <c r="I18" s="213">
        <f>IF($O$7=1,Values!I121,IF($O$7=2,Values!S121,Values!AC121))</f>
        <v>0</v>
      </c>
      <c r="J18" s="213">
        <f>IF($O$7=1,Values!J121,IF($O$7=2,Values!T121,Values!AD121))</f>
        <v>16.600000000000001</v>
      </c>
      <c r="K18" s="213">
        <f>IF($O$7=1,Values!K121,IF($O$7=2,Values!U121,Values!AE121))</f>
        <v>13.142857142857142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17</v>
      </c>
      <c r="AD18" s="313">
        <f t="shared" si="2"/>
        <v>13</v>
      </c>
      <c r="AE18" s="313">
        <f t="shared" si="3"/>
        <v>26</v>
      </c>
      <c r="AF18" s="313">
        <f t="shared" si="4"/>
        <v>16</v>
      </c>
      <c r="AG18" s="313">
        <f t="shared" si="5"/>
        <v>11</v>
      </c>
      <c r="AH18" s="313">
        <f t="shared" si="6"/>
        <v>9</v>
      </c>
      <c r="AI18" s="313">
        <f t="shared" si="7"/>
        <v>0</v>
      </c>
      <c r="AJ18" s="315">
        <f t="shared" si="8"/>
        <v>16.600000000000001</v>
      </c>
      <c r="AK18" s="315">
        <f t="shared" si="9"/>
        <v>13.1428571428571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124</v>
      </c>
      <c r="D19" s="212">
        <f>IF($O$7=1,Values!D122,IF($O$7=2,Values!N122,Values!X122))</f>
        <v>113</v>
      </c>
      <c r="E19" s="212">
        <f>IF($O$7=1,Values!E122,IF($O$7=2,Values!O122,Values!Y122))</f>
        <v>133</v>
      </c>
      <c r="F19" s="212">
        <f>IF($O$7=1,Values!F122,IF($O$7=2,Values!P122,Values!Z122))</f>
        <v>181</v>
      </c>
      <c r="G19" s="212">
        <f>IF($O$7=1,Values!G122,IF($O$7=2,Values!Q122,Values!AA122))</f>
        <v>139</v>
      </c>
      <c r="H19" s="212">
        <f>IF($O$7=1,Values!H122,IF($O$7=2,Values!R122,Values!AB122))</f>
        <v>6</v>
      </c>
      <c r="I19" s="213">
        <f>IF($O$7=1,Values!I122,IF($O$7=2,Values!S122,Values!AC122))</f>
        <v>6</v>
      </c>
      <c r="J19" s="213">
        <f>IF($O$7=1,Values!J122,IF($O$7=2,Values!T122,Values!AD122))</f>
        <v>138</v>
      </c>
      <c r="K19" s="213">
        <f>IF($O$7=1,Values!K122,IF($O$7=2,Values!U122,Values!AE122))</f>
        <v>100.28571428571429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124</v>
      </c>
      <c r="AD19" s="313">
        <f t="shared" si="2"/>
        <v>113</v>
      </c>
      <c r="AE19" s="313">
        <f t="shared" si="3"/>
        <v>133</v>
      </c>
      <c r="AF19" s="313">
        <f t="shared" si="4"/>
        <v>181</v>
      </c>
      <c r="AG19" s="313">
        <f t="shared" si="5"/>
        <v>139</v>
      </c>
      <c r="AH19" s="313">
        <f t="shared" si="6"/>
        <v>6</v>
      </c>
      <c r="AI19" s="313">
        <f t="shared" si="7"/>
        <v>6</v>
      </c>
      <c r="AJ19" s="315">
        <f t="shared" si="8"/>
        <v>138</v>
      </c>
      <c r="AK19" s="315">
        <f t="shared" si="9"/>
        <v>100.28571428571399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328</v>
      </c>
      <c r="D20" s="212">
        <f>IF($O$7=1,Values!D123,IF($O$7=2,Values!N123,Values!X123))</f>
        <v>445</v>
      </c>
      <c r="E20" s="212">
        <f>IF($O$7=1,Values!E123,IF($O$7=2,Values!O123,Values!Y123))</f>
        <v>452</v>
      </c>
      <c r="F20" s="212">
        <f>IF($O$7=1,Values!F123,IF($O$7=2,Values!P123,Values!Z123))</f>
        <v>549</v>
      </c>
      <c r="G20" s="212">
        <f>IF($O$7=1,Values!G123,IF($O$7=2,Values!Q123,Values!AA123))</f>
        <v>383</v>
      </c>
      <c r="H20" s="212">
        <f>IF($O$7=1,Values!H123,IF($O$7=2,Values!R123,Values!AB123))</f>
        <v>46</v>
      </c>
      <c r="I20" s="213">
        <f>IF($O$7=1,Values!I123,IF($O$7=2,Values!S123,Values!AC123))</f>
        <v>17</v>
      </c>
      <c r="J20" s="213">
        <f>IF($O$7=1,Values!J123,IF($O$7=2,Values!T123,Values!AD123))</f>
        <v>431.4</v>
      </c>
      <c r="K20" s="213">
        <f>IF($O$7=1,Values!K123,IF($O$7=2,Values!U123,Values!AE123))</f>
        <v>317.14285714285717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328</v>
      </c>
      <c r="AD20" s="313">
        <f>IFERROR(VALUE(0&amp;SUBSTITUTE(D20,"*","")),"-")</f>
        <v>445</v>
      </c>
      <c r="AE20" s="313">
        <f t="shared" si="3"/>
        <v>452</v>
      </c>
      <c r="AF20" s="313">
        <f t="shared" si="4"/>
        <v>549</v>
      </c>
      <c r="AG20" s="313">
        <f t="shared" si="5"/>
        <v>383</v>
      </c>
      <c r="AH20" s="313">
        <f t="shared" si="6"/>
        <v>46</v>
      </c>
      <c r="AI20" s="313">
        <f t="shared" si="7"/>
        <v>17</v>
      </c>
      <c r="AJ20" s="315">
        <f t="shared" si="8"/>
        <v>431.4</v>
      </c>
      <c r="AK20" s="315">
        <f t="shared" si="9"/>
        <v>317.142857142857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114</v>
      </c>
      <c r="D21" s="212">
        <f>IF($O$7=1,Values!D124,IF($O$7=2,Values!N124,Values!X124))</f>
        <v>96</v>
      </c>
      <c r="E21" s="212">
        <f>IF($O$7=1,Values!E124,IF($O$7=2,Values!O124,Values!Y124))</f>
        <v>137</v>
      </c>
      <c r="F21" s="212">
        <f>IF($O$7=1,Values!F124,IF($O$7=2,Values!P124,Values!Z124))</f>
        <v>170</v>
      </c>
      <c r="G21" s="212">
        <f>IF($O$7=1,Values!G124,IF($O$7=2,Values!Q124,Values!AA124))</f>
        <v>125</v>
      </c>
      <c r="H21" s="212">
        <f>IF($O$7=1,Values!H124,IF($O$7=2,Values!R124,Values!AB124))</f>
        <v>78</v>
      </c>
      <c r="I21" s="213">
        <f>IF($O$7=1,Values!I124,IF($O$7=2,Values!S124,Values!AC124))</f>
        <v>54</v>
      </c>
      <c r="J21" s="213">
        <f>IF($O$7=1,Values!J124,IF($O$7=2,Values!T124,Values!AD124))</f>
        <v>128.4</v>
      </c>
      <c r="K21" s="213">
        <f>IF($O$7=1,Values!K124,IF($O$7=2,Values!U124,Values!AE124))</f>
        <v>110.57142857142857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114</v>
      </c>
      <c r="AD21" s="313">
        <f t="shared" si="2"/>
        <v>96</v>
      </c>
      <c r="AE21" s="313">
        <f t="shared" si="3"/>
        <v>137</v>
      </c>
      <c r="AF21" s="313">
        <f t="shared" si="4"/>
        <v>170</v>
      </c>
      <c r="AG21" s="313">
        <f t="shared" si="5"/>
        <v>125</v>
      </c>
      <c r="AH21" s="313">
        <f t="shared" si="6"/>
        <v>78</v>
      </c>
      <c r="AI21" s="313">
        <f t="shared" si="7"/>
        <v>54</v>
      </c>
      <c r="AJ21" s="315">
        <f t="shared" si="8"/>
        <v>128.4</v>
      </c>
      <c r="AK21" s="315">
        <f t="shared" si="9"/>
        <v>110.571428571429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56</v>
      </c>
      <c r="D22" s="212">
        <f>IF($O$7=1,Values!D125,IF($O$7=2,Values!N125,Values!X125))</f>
        <v>77</v>
      </c>
      <c r="E22" s="212">
        <f>IF($O$7=1,Values!E125,IF($O$7=2,Values!O125,Values!Y125))</f>
        <v>73</v>
      </c>
      <c r="F22" s="212">
        <f>IF($O$7=1,Values!F125,IF($O$7=2,Values!P125,Values!Z125))</f>
        <v>93</v>
      </c>
      <c r="G22" s="212">
        <f>IF($O$7=1,Values!G125,IF($O$7=2,Values!Q125,Values!AA125))</f>
        <v>107</v>
      </c>
      <c r="H22" s="212">
        <f>IF($O$7=1,Values!H125,IF($O$7=2,Values!R125,Values!AB125))</f>
        <v>101</v>
      </c>
      <c r="I22" s="213">
        <f>IF($O$7=1,Values!I125,IF($O$7=2,Values!S125,Values!AC125))</f>
        <v>60</v>
      </c>
      <c r="J22" s="213">
        <f>IF($O$7=1,Values!J125,IF($O$7=2,Values!T125,Values!AD125))</f>
        <v>81.2</v>
      </c>
      <c r="K22" s="213">
        <f>IF($O$7=1,Values!K125,IF($O$7=2,Values!U125,Values!AE125))</f>
        <v>81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56</v>
      </c>
      <c r="AD22" s="313">
        <f t="shared" si="2"/>
        <v>77</v>
      </c>
      <c r="AE22" s="313">
        <f t="shared" si="3"/>
        <v>73</v>
      </c>
      <c r="AF22" s="313">
        <f t="shared" si="4"/>
        <v>93</v>
      </c>
      <c r="AG22" s="313">
        <f t="shared" si="5"/>
        <v>107</v>
      </c>
      <c r="AH22" s="313">
        <f t="shared" si="6"/>
        <v>101</v>
      </c>
      <c r="AI22" s="313">
        <f t="shared" si="7"/>
        <v>60</v>
      </c>
      <c r="AJ22" s="315">
        <f t="shared" si="8"/>
        <v>81.2</v>
      </c>
      <c r="AK22" s="315">
        <f t="shared" si="9"/>
        <v>81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72</v>
      </c>
      <c r="D23" s="212">
        <f>IF($O$7=1,Values!D126,IF($O$7=2,Values!N126,Values!X126))</f>
        <v>51</v>
      </c>
      <c r="E23" s="212">
        <f>IF($O$7=1,Values!E126,IF($O$7=2,Values!O126,Values!Y126))</f>
        <v>81</v>
      </c>
      <c r="F23" s="212">
        <f>IF($O$7=1,Values!F126,IF($O$7=2,Values!P126,Values!Z126))</f>
        <v>73</v>
      </c>
      <c r="G23" s="212">
        <f>IF($O$7=1,Values!G126,IF($O$7=2,Values!Q126,Values!AA126))</f>
        <v>97</v>
      </c>
      <c r="H23" s="212">
        <f>IF($O$7=1,Values!H126,IF($O$7=2,Values!R126,Values!AB126))</f>
        <v>89</v>
      </c>
      <c r="I23" s="213">
        <f>IF($O$7=1,Values!I126,IF($O$7=2,Values!S126,Values!AC126))</f>
        <v>69</v>
      </c>
      <c r="J23" s="213">
        <f>IF($O$7=1,Values!J126,IF($O$7=2,Values!T126,Values!AD126))</f>
        <v>74.8</v>
      </c>
      <c r="K23" s="213">
        <f>IF($O$7=1,Values!K126,IF($O$7=2,Values!U126,Values!AE126))</f>
        <v>76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72</v>
      </c>
      <c r="AD23" s="313">
        <f t="shared" si="2"/>
        <v>51</v>
      </c>
      <c r="AE23" s="313">
        <f t="shared" si="3"/>
        <v>81</v>
      </c>
      <c r="AF23" s="313">
        <f t="shared" si="4"/>
        <v>73</v>
      </c>
      <c r="AG23" s="313">
        <f t="shared" si="5"/>
        <v>97</v>
      </c>
      <c r="AH23" s="313">
        <f t="shared" si="6"/>
        <v>89</v>
      </c>
      <c r="AI23" s="313">
        <f t="shared" si="7"/>
        <v>69</v>
      </c>
      <c r="AJ23" s="315">
        <f t="shared" si="8"/>
        <v>74.8</v>
      </c>
      <c r="AK23" s="315">
        <f t="shared" si="9"/>
        <v>76</v>
      </c>
      <c r="AL23" s="57"/>
    </row>
    <row r="24" spans="2:38" x14ac:dyDescent="0.25">
      <c r="B24" s="43">
        <v>0.5</v>
      </c>
      <c r="C24" s="211">
        <f>IF($O$7=1,Values!C127,IF($O$7=2,Values!M127,Values!W127))</f>
        <v>74</v>
      </c>
      <c r="D24" s="212">
        <f>IF($O$7=1,Values!D127,IF($O$7=2,Values!N127,Values!X127))</f>
        <v>59</v>
      </c>
      <c r="E24" s="212">
        <f>IF($O$7=1,Values!E127,IF($O$7=2,Values!O127,Values!Y127))</f>
        <v>68</v>
      </c>
      <c r="F24" s="212">
        <f>IF($O$7=1,Values!F127,IF($O$7=2,Values!P127,Values!Z127))</f>
        <v>99</v>
      </c>
      <c r="G24" s="212">
        <f>IF($O$7=1,Values!G127,IF($O$7=2,Values!Q127,Values!AA127))</f>
        <v>91</v>
      </c>
      <c r="H24" s="212">
        <f>IF($O$7=1,Values!H127,IF($O$7=2,Values!R127,Values!AB127))</f>
        <v>92</v>
      </c>
      <c r="I24" s="213">
        <f>IF($O$7=1,Values!I127,IF($O$7=2,Values!S127,Values!AC127))</f>
        <v>77</v>
      </c>
      <c r="J24" s="213">
        <f>IF($O$7=1,Values!J127,IF($O$7=2,Values!T127,Values!AD127))</f>
        <v>78.2</v>
      </c>
      <c r="K24" s="213">
        <f>IF($O$7=1,Values!K127,IF($O$7=2,Values!U127,Values!AE127))</f>
        <v>80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74</v>
      </c>
      <c r="AD24" s="313">
        <f t="shared" si="2"/>
        <v>59</v>
      </c>
      <c r="AE24" s="313">
        <f t="shared" si="3"/>
        <v>68</v>
      </c>
      <c r="AF24" s="313">
        <f t="shared" si="4"/>
        <v>99</v>
      </c>
      <c r="AG24" s="313">
        <f t="shared" si="5"/>
        <v>91</v>
      </c>
      <c r="AH24" s="313">
        <f t="shared" si="6"/>
        <v>92</v>
      </c>
      <c r="AI24" s="313">
        <f t="shared" si="7"/>
        <v>77</v>
      </c>
      <c r="AJ24" s="315">
        <f t="shared" si="8"/>
        <v>78.2</v>
      </c>
      <c r="AK24" s="315">
        <f t="shared" si="9"/>
        <v>80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69</v>
      </c>
      <c r="D25" s="212">
        <f>IF($O$7=1,Values!D128,IF($O$7=2,Values!N128,Values!X128))</f>
        <v>84</v>
      </c>
      <c r="E25" s="212">
        <f>IF($O$7=1,Values!E128,IF($O$7=2,Values!O128,Values!Y128))</f>
        <v>67</v>
      </c>
      <c r="F25" s="212">
        <f>IF($O$7=1,Values!F128,IF($O$7=2,Values!P128,Values!Z128))</f>
        <v>66</v>
      </c>
      <c r="G25" s="212">
        <f>IF($O$7=1,Values!G128,IF($O$7=2,Values!Q128,Values!AA128))</f>
        <v>82</v>
      </c>
      <c r="H25" s="212">
        <f>IF($O$7=1,Values!H128,IF($O$7=2,Values!R128,Values!AB128))</f>
        <v>75</v>
      </c>
      <c r="I25" s="213">
        <f>IF($O$7=1,Values!I128,IF($O$7=2,Values!S128,Values!AC128))</f>
        <v>71</v>
      </c>
      <c r="J25" s="213">
        <f>IF($O$7=1,Values!J128,IF($O$7=2,Values!T128,Values!AD128))</f>
        <v>73.599999999999994</v>
      </c>
      <c r="K25" s="213">
        <f>IF($O$7=1,Values!K128,IF($O$7=2,Values!U128,Values!AE128))</f>
        <v>73.428571428571431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69</v>
      </c>
      <c r="AD25" s="313">
        <f t="shared" si="2"/>
        <v>84</v>
      </c>
      <c r="AE25" s="313">
        <f t="shared" si="3"/>
        <v>67</v>
      </c>
      <c r="AF25" s="313">
        <f t="shared" si="4"/>
        <v>66</v>
      </c>
      <c r="AG25" s="313">
        <f t="shared" si="5"/>
        <v>82</v>
      </c>
      <c r="AH25" s="313">
        <f t="shared" si="6"/>
        <v>75</v>
      </c>
      <c r="AI25" s="313">
        <f t="shared" si="7"/>
        <v>71</v>
      </c>
      <c r="AJ25" s="315">
        <f t="shared" si="8"/>
        <v>73.599999999999994</v>
      </c>
      <c r="AK25" s="315">
        <f t="shared" si="9"/>
        <v>73.428571428571402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75</v>
      </c>
      <c r="D26" s="212">
        <f>IF($O$7=1,Values!D129,IF($O$7=2,Values!N129,Values!X129))</f>
        <v>70</v>
      </c>
      <c r="E26" s="212">
        <f>IF($O$7=1,Values!E129,IF($O$7=2,Values!O129,Values!Y129))</f>
        <v>79</v>
      </c>
      <c r="F26" s="212">
        <f>IF($O$7=1,Values!F129,IF($O$7=2,Values!P129,Values!Z129))</f>
        <v>110</v>
      </c>
      <c r="G26" s="212">
        <f>IF($O$7=1,Values!G129,IF($O$7=2,Values!Q129,Values!AA129))</f>
        <v>88</v>
      </c>
      <c r="H26" s="212">
        <f>IF($O$7=1,Values!H129,IF($O$7=2,Values!R129,Values!AB129))</f>
        <v>85</v>
      </c>
      <c r="I26" s="213">
        <f>IF($O$7=1,Values!I129,IF($O$7=2,Values!S129,Values!AC129))</f>
        <v>59</v>
      </c>
      <c r="J26" s="213">
        <f>IF($O$7=1,Values!J129,IF($O$7=2,Values!T129,Values!AD129))</f>
        <v>84.4</v>
      </c>
      <c r="K26" s="213">
        <f>IF($O$7=1,Values!K129,IF($O$7=2,Values!U129,Values!AE129))</f>
        <v>80.857142857142861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75</v>
      </c>
      <c r="AD26" s="313">
        <f t="shared" si="2"/>
        <v>70</v>
      </c>
      <c r="AE26" s="313">
        <f t="shared" si="3"/>
        <v>79</v>
      </c>
      <c r="AF26" s="313">
        <f t="shared" si="4"/>
        <v>110</v>
      </c>
      <c r="AG26" s="313">
        <f t="shared" si="5"/>
        <v>88</v>
      </c>
      <c r="AH26" s="313">
        <f t="shared" si="6"/>
        <v>85</v>
      </c>
      <c r="AI26" s="313">
        <f t="shared" si="7"/>
        <v>59</v>
      </c>
      <c r="AJ26" s="315">
        <f t="shared" si="8"/>
        <v>84.4</v>
      </c>
      <c r="AK26" s="315">
        <f t="shared" si="9"/>
        <v>80.857142857142904</v>
      </c>
      <c r="AL26" s="57"/>
    </row>
    <row r="27" spans="2:38" x14ac:dyDescent="0.25">
      <c r="B27" s="43">
        <v>0.625</v>
      </c>
      <c r="C27" s="211">
        <f>IF($O$7=1,Values!C130,IF($O$7=2,Values!M130,Values!W130))</f>
        <v>121</v>
      </c>
      <c r="D27" s="212">
        <f>IF($O$7=1,Values!D130,IF($O$7=2,Values!N130,Values!X130))</f>
        <v>164</v>
      </c>
      <c r="E27" s="212">
        <f>IF($O$7=1,Values!E130,IF($O$7=2,Values!O130,Values!Y130))</f>
        <v>138</v>
      </c>
      <c r="F27" s="212">
        <f>IF($O$7=1,Values!F130,IF($O$7=2,Values!P130,Values!Z130))</f>
        <v>156</v>
      </c>
      <c r="G27" s="212">
        <f>IF($O$7=1,Values!G130,IF($O$7=2,Values!Q130,Values!AA130))</f>
        <v>174</v>
      </c>
      <c r="H27" s="212">
        <f>IF($O$7=1,Values!H130,IF($O$7=2,Values!R130,Values!AB130))</f>
        <v>49</v>
      </c>
      <c r="I27" s="213">
        <f>IF($O$7=1,Values!I130,IF($O$7=2,Values!S130,Values!AC130))</f>
        <v>66</v>
      </c>
      <c r="J27" s="213">
        <f>IF($O$7=1,Values!J130,IF($O$7=2,Values!T130,Values!AD130))</f>
        <v>150.6</v>
      </c>
      <c r="K27" s="213">
        <f>IF($O$7=1,Values!K130,IF($O$7=2,Values!U130,Values!AE130))</f>
        <v>124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121</v>
      </c>
      <c r="AD27" s="313">
        <f t="shared" si="2"/>
        <v>164</v>
      </c>
      <c r="AE27" s="313">
        <f t="shared" si="3"/>
        <v>138</v>
      </c>
      <c r="AF27" s="313">
        <f t="shared" si="4"/>
        <v>156</v>
      </c>
      <c r="AG27" s="313">
        <f t="shared" si="5"/>
        <v>174</v>
      </c>
      <c r="AH27" s="313">
        <f t="shared" si="6"/>
        <v>49</v>
      </c>
      <c r="AI27" s="313">
        <f t="shared" si="7"/>
        <v>66</v>
      </c>
      <c r="AJ27" s="315">
        <f t="shared" si="8"/>
        <v>150.6</v>
      </c>
      <c r="AK27" s="315">
        <f t="shared" si="9"/>
        <v>124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161</v>
      </c>
      <c r="D28" s="212">
        <f>IF($O$7=1,Values!D131,IF($O$7=2,Values!N131,Values!X131))</f>
        <v>188</v>
      </c>
      <c r="E28" s="212">
        <f>IF($O$7=1,Values!E131,IF($O$7=2,Values!O131,Values!Y131))</f>
        <v>195</v>
      </c>
      <c r="F28" s="212">
        <f>IF($O$7=1,Values!F131,IF($O$7=2,Values!P131,Values!Z131))</f>
        <v>214</v>
      </c>
      <c r="G28" s="212">
        <f>IF($O$7=1,Values!G131,IF($O$7=2,Values!Q131,Values!AA131))</f>
        <v>180</v>
      </c>
      <c r="H28" s="212">
        <f>IF($O$7=1,Values!H131,IF($O$7=2,Values!R131,Values!AB131))</f>
        <v>67</v>
      </c>
      <c r="I28" s="213">
        <f>IF($O$7=1,Values!I131,IF($O$7=2,Values!S131,Values!AC131))</f>
        <v>61</v>
      </c>
      <c r="J28" s="213">
        <f>IF($O$7=1,Values!J131,IF($O$7=2,Values!T131,Values!AD131))</f>
        <v>187.6</v>
      </c>
      <c r="K28" s="213">
        <f>IF($O$7=1,Values!K131,IF($O$7=2,Values!U131,Values!AE131))</f>
        <v>152.28571428571428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161</v>
      </c>
      <c r="AD28" s="313">
        <f t="shared" si="2"/>
        <v>188</v>
      </c>
      <c r="AE28" s="313">
        <f t="shared" si="3"/>
        <v>195</v>
      </c>
      <c r="AF28" s="313">
        <f t="shared" si="4"/>
        <v>214</v>
      </c>
      <c r="AG28" s="313">
        <f t="shared" si="5"/>
        <v>180</v>
      </c>
      <c r="AH28" s="313">
        <f t="shared" si="6"/>
        <v>67</v>
      </c>
      <c r="AI28" s="313">
        <f t="shared" si="7"/>
        <v>61</v>
      </c>
      <c r="AJ28" s="315">
        <f t="shared" si="8"/>
        <v>187.6</v>
      </c>
      <c r="AK28" s="315">
        <f t="shared" si="9"/>
        <v>152.28571428571399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150</v>
      </c>
      <c r="D29" s="212">
        <f>IF($O$7=1,Values!D132,IF($O$7=2,Values!N132,Values!X132))</f>
        <v>181</v>
      </c>
      <c r="E29" s="212">
        <f>IF($O$7=1,Values!E132,IF($O$7=2,Values!O132,Values!Y132))</f>
        <v>162</v>
      </c>
      <c r="F29" s="212">
        <f>IF($O$7=1,Values!F132,IF($O$7=2,Values!P132,Values!Z132))</f>
        <v>208</v>
      </c>
      <c r="G29" s="212">
        <f>IF($O$7=1,Values!G132,IF($O$7=2,Values!Q132,Values!AA132))</f>
        <v>143</v>
      </c>
      <c r="H29" s="212">
        <f>IF($O$7=1,Values!H132,IF($O$7=2,Values!R132,Values!AB132))</f>
        <v>55</v>
      </c>
      <c r="I29" s="213">
        <f>IF($O$7=1,Values!I132,IF($O$7=2,Values!S132,Values!AC132))</f>
        <v>50</v>
      </c>
      <c r="J29" s="213">
        <f>IF($O$7=1,Values!J132,IF($O$7=2,Values!T132,Values!AD132))</f>
        <v>168.8</v>
      </c>
      <c r="K29" s="213">
        <f>IF($O$7=1,Values!K132,IF($O$7=2,Values!U132,Values!AE132))</f>
        <v>135.57142857142858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150</v>
      </c>
      <c r="AD29" s="313">
        <f t="shared" si="2"/>
        <v>181</v>
      </c>
      <c r="AE29" s="313">
        <f t="shared" si="3"/>
        <v>162</v>
      </c>
      <c r="AF29" s="313">
        <f t="shared" si="4"/>
        <v>208</v>
      </c>
      <c r="AG29" s="313">
        <f t="shared" si="5"/>
        <v>143</v>
      </c>
      <c r="AH29" s="313">
        <f t="shared" si="6"/>
        <v>55</v>
      </c>
      <c r="AI29" s="313">
        <f t="shared" si="7"/>
        <v>50</v>
      </c>
      <c r="AJ29" s="315">
        <f t="shared" si="8"/>
        <v>168.8</v>
      </c>
      <c r="AK29" s="315">
        <f t="shared" si="9"/>
        <v>135.57142857142901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91</v>
      </c>
      <c r="D30" s="212">
        <f>IF($O$7=1,Values!D133,IF($O$7=2,Values!N133,Values!X133))</f>
        <v>112</v>
      </c>
      <c r="E30" s="212">
        <f>IF($O$7=1,Values!E133,IF($O$7=2,Values!O133,Values!Y133))</f>
        <v>120</v>
      </c>
      <c r="F30" s="212">
        <f>IF($O$7=1,Values!F133,IF($O$7=2,Values!P133,Values!Z133))</f>
        <v>119</v>
      </c>
      <c r="G30" s="212">
        <f>IF($O$7=1,Values!G133,IF($O$7=2,Values!Q133,Values!AA133))</f>
        <v>86</v>
      </c>
      <c r="H30" s="212">
        <f>IF($O$7=1,Values!H133,IF($O$7=2,Values!R133,Values!AB133))</f>
        <v>63</v>
      </c>
      <c r="I30" s="213">
        <f>IF($O$7=1,Values!I133,IF($O$7=2,Values!S133,Values!AC133))</f>
        <v>32</v>
      </c>
      <c r="J30" s="213">
        <f>IF($O$7=1,Values!J133,IF($O$7=2,Values!T133,Values!AD133))</f>
        <v>105.6</v>
      </c>
      <c r="K30" s="213">
        <f>IF($O$7=1,Values!K133,IF($O$7=2,Values!U133,Values!AE133))</f>
        <v>89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91</v>
      </c>
      <c r="AD30" s="313">
        <f t="shared" si="2"/>
        <v>112</v>
      </c>
      <c r="AE30" s="313">
        <f t="shared" si="3"/>
        <v>120</v>
      </c>
      <c r="AF30" s="313">
        <f t="shared" si="4"/>
        <v>119</v>
      </c>
      <c r="AG30" s="313">
        <f t="shared" si="5"/>
        <v>86</v>
      </c>
      <c r="AH30" s="313">
        <f t="shared" si="6"/>
        <v>63</v>
      </c>
      <c r="AI30" s="313">
        <f t="shared" si="7"/>
        <v>32</v>
      </c>
      <c r="AJ30" s="315">
        <f t="shared" si="8"/>
        <v>105.6</v>
      </c>
      <c r="AK30" s="315">
        <f t="shared" si="9"/>
        <v>89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58</v>
      </c>
      <c r="D31" s="212">
        <f>IF($O$7=1,Values!D134,IF($O$7=2,Values!N134,Values!X134))</f>
        <v>68</v>
      </c>
      <c r="E31" s="212">
        <f>IF($O$7=1,Values!E134,IF($O$7=2,Values!O134,Values!Y134))</f>
        <v>64</v>
      </c>
      <c r="F31" s="212">
        <f>IF($O$7=1,Values!F134,IF($O$7=2,Values!P134,Values!Z134))</f>
        <v>72</v>
      </c>
      <c r="G31" s="212">
        <f>IF($O$7=1,Values!G134,IF($O$7=2,Values!Q134,Values!AA134))</f>
        <v>54</v>
      </c>
      <c r="H31" s="212">
        <f>IF($O$7=1,Values!H134,IF($O$7=2,Values!R134,Values!AB134))</f>
        <v>40</v>
      </c>
      <c r="I31" s="213">
        <f>IF($O$7=1,Values!I134,IF($O$7=2,Values!S134,Values!AC134))</f>
        <v>25</v>
      </c>
      <c r="J31" s="213">
        <f>IF($O$7=1,Values!J134,IF($O$7=2,Values!T134,Values!AD134))</f>
        <v>63.2</v>
      </c>
      <c r="K31" s="213">
        <f>IF($O$7=1,Values!K134,IF($O$7=2,Values!U134,Values!AE134))</f>
        <v>54.428571428571431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58</v>
      </c>
      <c r="AD31" s="313">
        <f t="shared" si="2"/>
        <v>68</v>
      </c>
      <c r="AE31" s="313">
        <f t="shared" si="3"/>
        <v>64</v>
      </c>
      <c r="AF31" s="313">
        <f t="shared" si="4"/>
        <v>72</v>
      </c>
      <c r="AG31" s="313">
        <f t="shared" si="5"/>
        <v>54</v>
      </c>
      <c r="AH31" s="313">
        <f t="shared" si="6"/>
        <v>40</v>
      </c>
      <c r="AI31" s="313">
        <f t="shared" si="7"/>
        <v>25</v>
      </c>
      <c r="AJ31" s="315">
        <f t="shared" si="8"/>
        <v>63.2</v>
      </c>
      <c r="AK31" s="315">
        <f t="shared" si="9"/>
        <v>54.428571428571402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29</v>
      </c>
      <c r="D32" s="212">
        <f>IF($O$7=1,Values!D135,IF($O$7=2,Values!N135,Values!X135))</f>
        <v>39</v>
      </c>
      <c r="E32" s="212">
        <f>IF($O$7=1,Values!E135,IF($O$7=2,Values!O135,Values!Y135))</f>
        <v>25</v>
      </c>
      <c r="F32" s="212">
        <f>IF($O$7=1,Values!F135,IF($O$7=2,Values!P135,Values!Z135))</f>
        <v>19</v>
      </c>
      <c r="G32" s="212">
        <f>IF($O$7=1,Values!G135,IF($O$7=2,Values!Q135,Values!AA135))</f>
        <v>34</v>
      </c>
      <c r="H32" s="212">
        <f>IF($O$7=1,Values!H135,IF($O$7=2,Values!R135,Values!AB135))</f>
        <v>13</v>
      </c>
      <c r="I32" s="213">
        <f>IF($O$7=1,Values!I135,IF($O$7=2,Values!S135,Values!AC135))</f>
        <v>16</v>
      </c>
      <c r="J32" s="213">
        <f>IF($O$7=1,Values!J135,IF($O$7=2,Values!T135,Values!AD135))</f>
        <v>29.2</v>
      </c>
      <c r="K32" s="213">
        <f>IF($O$7=1,Values!K135,IF($O$7=2,Values!U135,Values!AE135))</f>
        <v>25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29</v>
      </c>
      <c r="AD32" s="313">
        <f t="shared" si="2"/>
        <v>39</v>
      </c>
      <c r="AE32" s="313">
        <f t="shared" si="3"/>
        <v>25</v>
      </c>
      <c r="AF32" s="313">
        <f t="shared" si="4"/>
        <v>19</v>
      </c>
      <c r="AG32" s="313">
        <f t="shared" si="5"/>
        <v>34</v>
      </c>
      <c r="AH32" s="313">
        <f t="shared" si="6"/>
        <v>13</v>
      </c>
      <c r="AI32" s="313">
        <f t="shared" si="7"/>
        <v>16</v>
      </c>
      <c r="AJ32" s="315">
        <f t="shared" si="8"/>
        <v>29.2</v>
      </c>
      <c r="AK32" s="315">
        <f t="shared" si="9"/>
        <v>25</v>
      </c>
      <c r="AL32" s="57"/>
    </row>
    <row r="33" spans="2:38" x14ac:dyDescent="0.25">
      <c r="B33" s="43">
        <v>0.875</v>
      </c>
      <c r="C33" s="211">
        <f>IF($O$7=1,Values!C136,IF($O$7=2,Values!M136,Values!W136))</f>
        <v>19</v>
      </c>
      <c r="D33" s="212">
        <f>IF($O$7=1,Values!D136,IF($O$7=2,Values!N136,Values!X136))</f>
        <v>21</v>
      </c>
      <c r="E33" s="212">
        <f>IF($O$7=1,Values!E136,IF($O$7=2,Values!O136,Values!Y136))</f>
        <v>26</v>
      </c>
      <c r="F33" s="212">
        <f>IF($O$7=1,Values!F136,IF($O$7=2,Values!P136,Values!Z136))</f>
        <v>21</v>
      </c>
      <c r="G33" s="212">
        <f>IF($O$7=1,Values!G136,IF($O$7=2,Values!Q136,Values!AA136))</f>
        <v>17</v>
      </c>
      <c r="H33" s="212">
        <f>IF($O$7=1,Values!H136,IF($O$7=2,Values!R136,Values!AB136))</f>
        <v>14</v>
      </c>
      <c r="I33" s="213">
        <f>IF($O$7=1,Values!I136,IF($O$7=2,Values!S136,Values!AC136))</f>
        <v>3</v>
      </c>
      <c r="J33" s="213">
        <f>IF($O$7=1,Values!J136,IF($O$7=2,Values!T136,Values!AD136))</f>
        <v>20.8</v>
      </c>
      <c r="K33" s="213">
        <f>IF($O$7=1,Values!K136,IF($O$7=2,Values!U136,Values!AE136))</f>
        <v>17.285714285714285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19</v>
      </c>
      <c r="AD33" s="313">
        <f t="shared" si="2"/>
        <v>21</v>
      </c>
      <c r="AE33" s="313">
        <f t="shared" si="3"/>
        <v>26</v>
      </c>
      <c r="AF33" s="313">
        <f t="shared" si="4"/>
        <v>21</v>
      </c>
      <c r="AG33" s="313">
        <f t="shared" si="5"/>
        <v>17</v>
      </c>
      <c r="AH33" s="313">
        <f t="shared" si="6"/>
        <v>14</v>
      </c>
      <c r="AI33" s="313">
        <f t="shared" si="7"/>
        <v>3</v>
      </c>
      <c r="AJ33" s="315">
        <f t="shared" si="8"/>
        <v>20.8</v>
      </c>
      <c r="AK33" s="315">
        <f t="shared" si="9"/>
        <v>17.285714285714299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9</v>
      </c>
      <c r="D34" s="212">
        <f>IF($O$7=1,Values!D137,IF($O$7=2,Values!N137,Values!X137))</f>
        <v>7</v>
      </c>
      <c r="E34" s="212">
        <f>IF($O$7=1,Values!E137,IF($O$7=2,Values!O137,Values!Y137))</f>
        <v>11</v>
      </c>
      <c r="F34" s="212">
        <f>IF($O$7=1,Values!F137,IF($O$7=2,Values!P137,Values!Z137))</f>
        <v>11</v>
      </c>
      <c r="G34" s="212">
        <f>IF($O$7=1,Values!G137,IF($O$7=2,Values!Q137,Values!AA137))</f>
        <v>24</v>
      </c>
      <c r="H34" s="212">
        <f>IF($O$7=1,Values!H137,IF($O$7=2,Values!R137,Values!AB137))</f>
        <v>14</v>
      </c>
      <c r="I34" s="213">
        <f>IF($O$7=1,Values!I137,IF($O$7=2,Values!S137,Values!AC137))</f>
        <v>6</v>
      </c>
      <c r="J34" s="213">
        <f>IF($O$7=1,Values!J137,IF($O$7=2,Values!T137,Values!AD137))</f>
        <v>12.4</v>
      </c>
      <c r="K34" s="213">
        <f>IF($O$7=1,Values!K137,IF($O$7=2,Values!U137,Values!AE137))</f>
        <v>11.714285714285714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9</v>
      </c>
      <c r="AD34" s="313">
        <f t="shared" si="2"/>
        <v>7</v>
      </c>
      <c r="AE34" s="313">
        <f t="shared" si="3"/>
        <v>11</v>
      </c>
      <c r="AF34" s="313">
        <f t="shared" si="4"/>
        <v>11</v>
      </c>
      <c r="AG34" s="313">
        <f t="shared" si="5"/>
        <v>24</v>
      </c>
      <c r="AH34" s="313">
        <f t="shared" si="6"/>
        <v>14</v>
      </c>
      <c r="AI34" s="313">
        <f t="shared" si="7"/>
        <v>6</v>
      </c>
      <c r="AJ34" s="315">
        <f t="shared" si="8"/>
        <v>12.4</v>
      </c>
      <c r="AK34" s="315">
        <f t="shared" si="9"/>
        <v>11.714285714285699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5</v>
      </c>
      <c r="D35" s="212">
        <f>IF($O$7=1,Values!D138,IF($O$7=2,Values!N138,Values!X138))</f>
        <v>8</v>
      </c>
      <c r="E35" s="212">
        <f>IF($O$7=1,Values!E138,IF($O$7=2,Values!O138,Values!Y138))</f>
        <v>6</v>
      </c>
      <c r="F35" s="212">
        <f>IF($O$7=1,Values!F138,IF($O$7=2,Values!P138,Values!Z138))</f>
        <v>2</v>
      </c>
      <c r="G35" s="212">
        <f>IF($O$7=1,Values!G138,IF($O$7=2,Values!Q138,Values!AA138))</f>
        <v>5</v>
      </c>
      <c r="H35" s="212">
        <f>IF($O$7=1,Values!H138,IF($O$7=2,Values!R138,Values!AB138))</f>
        <v>17</v>
      </c>
      <c r="I35" s="213">
        <f>IF($O$7=1,Values!I138,IF($O$7=2,Values!S138,Values!AC138))</f>
        <v>1</v>
      </c>
      <c r="J35" s="213">
        <f>IF($O$7=1,Values!J138,IF($O$7=2,Values!T138,Values!AD138))</f>
        <v>5.2</v>
      </c>
      <c r="K35" s="213">
        <f>IF($O$7=1,Values!K138,IF($O$7=2,Values!U138,Values!AE138))</f>
        <v>6.2857142857142856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5</v>
      </c>
      <c r="AD35" s="313">
        <f t="shared" si="2"/>
        <v>8</v>
      </c>
      <c r="AE35" s="313">
        <f t="shared" si="3"/>
        <v>6</v>
      </c>
      <c r="AF35" s="313">
        <f t="shared" si="4"/>
        <v>2</v>
      </c>
      <c r="AG35" s="313">
        <f t="shared" si="5"/>
        <v>5</v>
      </c>
      <c r="AH35" s="313">
        <f t="shared" si="6"/>
        <v>17</v>
      </c>
      <c r="AI35" s="313">
        <f t="shared" si="7"/>
        <v>1</v>
      </c>
      <c r="AJ35" s="315">
        <f t="shared" si="8"/>
        <v>5.2</v>
      </c>
      <c r="AK35" s="315">
        <f t="shared" si="9"/>
        <v>6.28571428571429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1435</v>
      </c>
      <c r="D36" s="368">
        <f>IF($O$7=1,Values!D139,IF($O$7=2,Values!N139,Values!X139))</f>
        <v>1640</v>
      </c>
      <c r="E36" s="368">
        <f>IF($O$7=1,Values!E139,IF($O$7=2,Values!O139,Values!Y139))</f>
        <v>1705</v>
      </c>
      <c r="F36" s="368">
        <f>IF($O$7=1,Values!F139,IF($O$7=2,Values!P139,Values!Z139))</f>
        <v>2038</v>
      </c>
      <c r="G36" s="368">
        <f>IF($O$7=1,Values!G139,IF($O$7=2,Values!Q139,Values!AA139))</f>
        <v>1695</v>
      </c>
      <c r="H36" s="368">
        <f>IF($O$7=1,Values!H139,IF($O$7=2,Values!R139,Values!AB139))</f>
        <v>806</v>
      </c>
      <c r="I36" s="369">
        <f>IF($O$7=1,Values!I139,IF($O$7=2,Values!S139,Values!AC139))</f>
        <v>622</v>
      </c>
      <c r="J36" s="370">
        <f>IF($O$7=1,Values!J139,IF($O$7=2,Values!T139,Values!AD139))</f>
        <v>1702.5999999999997</v>
      </c>
      <c r="K36" s="370">
        <f>IF($O$7=1,Values!K139,IF($O$7=2,Values!U139,Values!AE139))</f>
        <v>1420.1428571428571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1558</v>
      </c>
      <c r="D37" s="375">
        <f>IF($O$7=1,Values!D140,IF($O$7=2,Values!N140,Values!X140))</f>
        <v>1781</v>
      </c>
      <c r="E37" s="375">
        <f>IF($O$7=1,Values!E140,IF($O$7=2,Values!O140,Values!Y140))</f>
        <v>1846</v>
      </c>
      <c r="F37" s="375">
        <f>IF($O$7=1,Values!F140,IF($O$7=2,Values!P140,Values!Z140))</f>
        <v>2166</v>
      </c>
      <c r="G37" s="375">
        <f>IF($O$7=1,Values!G140,IF($O$7=2,Values!Q140,Values!AA140))</f>
        <v>1811</v>
      </c>
      <c r="H37" s="375">
        <f>IF($O$7=1,Values!H140,IF($O$7=2,Values!R140,Values!AB140))</f>
        <v>882</v>
      </c>
      <c r="I37" s="376">
        <f>IF($O$7=1,Values!I140,IF($O$7=2,Values!S140,Values!AC140))</f>
        <v>666</v>
      </c>
      <c r="J37" s="377">
        <f>IF($O$7=1,Values!J140,IF($O$7=2,Values!T140,Values!AD140))</f>
        <v>1832.3999999999999</v>
      </c>
      <c r="K37" s="377">
        <f>IF($O$7=1,Values!K140,IF($O$7=2,Values!U140,Values!AE140))</f>
        <v>1530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1572</v>
      </c>
      <c r="D38" s="380">
        <f>IF($O$7=1,Values!D141,IF($O$7=2,Values!N141,Values!X141))</f>
        <v>1796</v>
      </c>
      <c r="E38" s="380">
        <f>IF($O$7=1,Values!E141,IF($O$7=2,Values!O141,Values!Y141))</f>
        <v>1863</v>
      </c>
      <c r="F38" s="380">
        <f>IF($O$7=1,Values!F141,IF($O$7=2,Values!P141,Values!Z141))</f>
        <v>2179</v>
      </c>
      <c r="G38" s="380">
        <f>IF($O$7=1,Values!G141,IF($O$7=2,Values!Q141,Values!AA141))</f>
        <v>1840</v>
      </c>
      <c r="H38" s="380">
        <f>IF($O$7=1,Values!H141,IF($O$7=2,Values!R141,Values!AB141))</f>
        <v>913</v>
      </c>
      <c r="I38" s="381">
        <f>IF($O$7=1,Values!I141,IF($O$7=2,Values!S141,Values!AC141))</f>
        <v>673</v>
      </c>
      <c r="J38" s="382">
        <f>IF($O$7=1,Values!J141,IF($O$7=2,Values!T141,Values!AD141))</f>
        <v>1850</v>
      </c>
      <c r="K38" s="382">
        <f>IF($O$7=1,Values!K141,IF($O$7=2,Values!U141,Values!AE141))</f>
        <v>1548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1583</v>
      </c>
      <c r="D39" s="385">
        <f>IF($O$7=1,Values!D142,IF($O$7=2,Values!N142,Values!X142))</f>
        <v>1805</v>
      </c>
      <c r="E39" s="385">
        <f>IF($O$7=1,Values!E142,IF($O$7=2,Values!O142,Values!Y142))</f>
        <v>1872</v>
      </c>
      <c r="F39" s="385">
        <f>IF($O$7=1,Values!F142,IF($O$7=2,Values!P142,Values!Z142))</f>
        <v>2194</v>
      </c>
      <c r="G39" s="385">
        <f>IF($O$7=1,Values!G142,IF($O$7=2,Values!Q142,Values!AA142))</f>
        <v>1860</v>
      </c>
      <c r="H39" s="385">
        <f>IF($O$7=1,Values!H142,IF($O$7=2,Values!R142,Values!AB142))</f>
        <v>921</v>
      </c>
      <c r="I39" s="386">
        <f>IF($O$7=1,Values!I142,IF($O$7=2,Values!S142,Values!AC142))</f>
        <v>691</v>
      </c>
      <c r="J39" s="387">
        <f>IF($O$7=1,Values!J142,IF($O$7=2,Values!T142,Values!AD142))</f>
        <v>1862.8</v>
      </c>
      <c r="K39" s="387">
        <f>IF($O$7=1,Values!K142,IF($O$7=2,Values!U142,Values!AE142))</f>
        <v>1560.8571428571427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43 - Greenway Ln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43787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</v>
      </c>
      <c r="D40" s="353">
        <f t="shared" ca="1" si="0"/>
        <v>3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</v>
      </c>
      <c r="D41" s="353">
        <f t="shared" ca="1" si="0"/>
        <v>3</v>
      </c>
      <c r="E41" s="292">
        <f ca="1">OFFSET(Values!D173,($AO$4-1)*102,($AP$4-1)*14)</f>
        <v>0</v>
      </c>
      <c r="F41" s="286">
        <f ca="1">OFFSET(Values!E173,($AO$4-1)*102,($AP$4-1)*14)</f>
        <v>3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3</v>
      </c>
      <c r="D42" s="353">
        <f t="shared" ca="1" si="0"/>
        <v>3</v>
      </c>
      <c r="E42" s="286">
        <f ca="1">OFFSET(Values!D174,($AO$4-1)*102,($AP$4-1)*14)</f>
        <v>0</v>
      </c>
      <c r="F42" s="286">
        <f ca="1">OFFSET(Values!E174,($AO$4-1)*102,($AP$4-1)*14)</f>
        <v>3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</v>
      </c>
      <c r="D43" s="353">
        <f t="shared" ca="1" si="0"/>
        <v>3</v>
      </c>
      <c r="E43" s="286">
        <f ca="1">OFFSET(Values!D175,($AO$4-1)*102,($AP$4-1)*14)</f>
        <v>0</v>
      </c>
      <c r="F43" s="286">
        <f ca="1">OFFSET(Values!E175,($AO$4-1)*102,($AP$4-1)*14)</f>
        <v>3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8</v>
      </c>
      <c r="D44" s="353">
        <f t="shared" ca="1" si="0"/>
        <v>8</v>
      </c>
      <c r="E44" s="286">
        <f ca="1">OFFSET(Values!D176,($AO$4-1)*102,($AP$4-1)*14)</f>
        <v>0</v>
      </c>
      <c r="F44" s="286">
        <f ca="1">OFFSET(Values!E176,($AO$4-1)*102,($AP$4-1)*14)</f>
        <v>8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13</v>
      </c>
      <c r="D45" s="353">
        <f t="shared" ca="1" si="0"/>
        <v>13</v>
      </c>
      <c r="E45" s="286">
        <f ca="1">OFFSET(Values!D177,($AO$4-1)*102,($AP$4-1)*14)</f>
        <v>2</v>
      </c>
      <c r="F45" s="286">
        <f ca="1">OFFSET(Values!E177,($AO$4-1)*102,($AP$4-1)*14)</f>
        <v>11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19</v>
      </c>
      <c r="D46" s="353">
        <f t="shared" ca="1" si="0"/>
        <v>19</v>
      </c>
      <c r="E46" s="286">
        <f ca="1">OFFSET(Values!D178,($AO$4-1)*102,($AP$4-1)*14)</f>
        <v>1</v>
      </c>
      <c r="F46" s="286">
        <f ca="1">OFFSET(Values!E178,($AO$4-1)*102,($AP$4-1)*14)</f>
        <v>16</v>
      </c>
      <c r="G46" s="286">
        <f ca="1">OFFSET(Values!F178,($AO$4-1)*102,($AP$4-1)*14)</f>
        <v>0</v>
      </c>
      <c r="H46" s="286">
        <f ca="1">OFFSET(Values!G178,($AO$4-1)*102,($AP$4-1)*14)</f>
        <v>2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34</v>
      </c>
      <c r="D47" s="353">
        <f t="shared" ca="1" si="0"/>
        <v>34</v>
      </c>
      <c r="E47" s="286">
        <f ca="1">OFFSET(Values!D179,($AO$4-1)*102,($AP$4-1)*14)</f>
        <v>2</v>
      </c>
      <c r="F47" s="286">
        <f ca="1">OFFSET(Values!E179,($AO$4-1)*102,($AP$4-1)*14)</f>
        <v>30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58</v>
      </c>
      <c r="D48" s="353">
        <f t="shared" ca="1" si="0"/>
        <v>58</v>
      </c>
      <c r="E48" s="286">
        <f ca="1">OFFSET(Values!D180,($AO$4-1)*102,($AP$4-1)*14)</f>
        <v>5</v>
      </c>
      <c r="F48" s="286">
        <f ca="1">OFFSET(Values!E180,($AO$4-1)*102,($AP$4-1)*14)</f>
        <v>53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71</v>
      </c>
      <c r="D49" s="353">
        <f t="shared" ca="1" si="0"/>
        <v>71</v>
      </c>
      <c r="E49" s="286">
        <f ca="1">OFFSET(Values!D181,($AO$4-1)*102,($AP$4-1)*14)</f>
        <v>0</v>
      </c>
      <c r="F49" s="286">
        <f ca="1">OFFSET(Values!E181,($AO$4-1)*102,($AP$4-1)*14)</f>
        <v>68</v>
      </c>
      <c r="G49" s="286">
        <f ca="1">OFFSET(Values!F181,($AO$4-1)*102,($AP$4-1)*14)</f>
        <v>0</v>
      </c>
      <c r="H49" s="286">
        <f ca="1">OFFSET(Values!G181,($AO$4-1)*102,($AP$4-1)*14)</f>
        <v>3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110</v>
      </c>
      <c r="D50" s="353">
        <f t="shared" ca="1" si="0"/>
        <v>110</v>
      </c>
      <c r="E50" s="286">
        <f ca="1">OFFSET(Values!D182,($AO$4-1)*102,($AP$4-1)*14)</f>
        <v>3</v>
      </c>
      <c r="F50" s="286">
        <f ca="1">OFFSET(Values!E182,($AO$4-1)*102,($AP$4-1)*14)</f>
        <v>105</v>
      </c>
      <c r="G50" s="286">
        <f ca="1">OFFSET(Values!F182,($AO$4-1)*102,($AP$4-1)*14)</f>
        <v>0</v>
      </c>
      <c r="H50" s="286">
        <f ca="1">OFFSET(Values!G182,($AO$4-1)*102,($AP$4-1)*14)</f>
        <v>2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93</v>
      </c>
      <c r="D51" s="353">
        <f t="shared" ca="1" si="0"/>
        <v>93</v>
      </c>
      <c r="E51" s="286">
        <f ca="1">OFFSET(Values!D183,($AO$4-1)*102,($AP$4-1)*14)</f>
        <v>4</v>
      </c>
      <c r="F51" s="286">
        <f ca="1">OFFSET(Values!E183,($AO$4-1)*102,($AP$4-1)*14)</f>
        <v>89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54</v>
      </c>
      <c r="D52" s="353">
        <f t="shared" ca="1" si="0"/>
        <v>54</v>
      </c>
      <c r="E52" s="286">
        <f ca="1">OFFSET(Values!D184,($AO$4-1)*102,($AP$4-1)*14)</f>
        <v>0</v>
      </c>
      <c r="F52" s="286">
        <f ca="1">OFFSET(Values!E184,($AO$4-1)*102,($AP$4-1)*14)</f>
        <v>53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42</v>
      </c>
      <c r="D53" s="353">
        <f t="shared" ca="1" si="0"/>
        <v>42</v>
      </c>
      <c r="E53" s="286">
        <f ca="1">OFFSET(Values!D185,($AO$4-1)*102,($AP$4-1)*14)</f>
        <v>0</v>
      </c>
      <c r="F53" s="286">
        <f ca="1">OFFSET(Values!E185,($AO$4-1)*102,($AP$4-1)*14)</f>
        <v>37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26</v>
      </c>
      <c r="D54" s="353">
        <f t="shared" ca="1" si="0"/>
        <v>26</v>
      </c>
      <c r="E54" s="286">
        <f ca="1">OFFSET(Values!D186,($AO$4-1)*102,($AP$4-1)*14)</f>
        <v>1</v>
      </c>
      <c r="F54" s="286">
        <f ca="1">OFFSET(Values!E186,($AO$4-1)*102,($AP$4-1)*14)</f>
        <v>23</v>
      </c>
      <c r="G54" s="286">
        <f ca="1">OFFSET(Values!F186,($AO$4-1)*102,($AP$4-1)*14)</f>
        <v>0</v>
      </c>
      <c r="H54" s="286">
        <f ca="1">OFFSET(Values!G186,($AO$4-1)*102,($AP$4-1)*14)</f>
        <v>2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21</v>
      </c>
      <c r="D55" s="353">
        <f t="shared" ca="1" si="0"/>
        <v>21</v>
      </c>
      <c r="E55" s="286">
        <f ca="1">OFFSET(Values!D187,($AO$4-1)*102,($AP$4-1)*14)</f>
        <v>0</v>
      </c>
      <c r="F55" s="286">
        <f ca="1">OFFSET(Values!E187,($AO$4-1)*102,($AP$4-1)*14)</f>
        <v>18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25</v>
      </c>
      <c r="D56" s="353">
        <f t="shared" ca="1" si="0"/>
        <v>25</v>
      </c>
      <c r="E56" s="286">
        <f ca="1">OFFSET(Values!D188,($AO$4-1)*102,($AP$4-1)*14)</f>
        <v>0</v>
      </c>
      <c r="F56" s="286">
        <f ca="1">OFFSET(Values!E188,($AO$4-1)*102,($AP$4-1)*14)</f>
        <v>23</v>
      </c>
      <c r="G56" s="286">
        <f ca="1">OFFSET(Values!F188,($AO$4-1)*102,($AP$4-1)*14)</f>
        <v>0</v>
      </c>
      <c r="H56" s="286">
        <f ca="1">OFFSET(Values!G188,($AO$4-1)*102,($AP$4-1)*14)</f>
        <v>2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14</v>
      </c>
      <c r="D57" s="353">
        <f t="shared" ca="1" si="0"/>
        <v>14</v>
      </c>
      <c r="E57" s="286">
        <f ca="1">OFFSET(Values!D189,($AO$4-1)*102,($AP$4-1)*14)</f>
        <v>0</v>
      </c>
      <c r="F57" s="286">
        <f ca="1">OFFSET(Values!E189,($AO$4-1)*102,($AP$4-1)*14)</f>
        <v>14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14</v>
      </c>
      <c r="D58" s="353">
        <f t="shared" ca="1" si="0"/>
        <v>14</v>
      </c>
      <c r="E58" s="286">
        <f ca="1">OFFSET(Values!D190,($AO$4-1)*102,($AP$4-1)*14)</f>
        <v>1</v>
      </c>
      <c r="F58" s="286">
        <f ca="1">OFFSET(Values!E190,($AO$4-1)*102,($AP$4-1)*14)</f>
        <v>13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14</v>
      </c>
      <c r="D59" s="353">
        <f t="shared" ca="1" si="0"/>
        <v>14</v>
      </c>
      <c r="E59" s="286">
        <f ca="1">OFFSET(Values!D191,($AO$4-1)*102,($AP$4-1)*14)</f>
        <v>1</v>
      </c>
      <c r="F59" s="286">
        <f ca="1">OFFSET(Values!E191,($AO$4-1)*102,($AP$4-1)*14)</f>
        <v>12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14</v>
      </c>
      <c r="D60" s="353">
        <f t="shared" ca="1" si="0"/>
        <v>14</v>
      </c>
      <c r="E60" s="286">
        <f ca="1">OFFSET(Values!D192,($AO$4-1)*102,($AP$4-1)*14)</f>
        <v>2</v>
      </c>
      <c r="F60" s="286">
        <f ca="1">OFFSET(Values!E192,($AO$4-1)*102,($AP$4-1)*14)</f>
        <v>11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27</v>
      </c>
      <c r="D61" s="353">
        <f t="shared" ca="1" si="0"/>
        <v>27</v>
      </c>
      <c r="E61" s="286">
        <f ca="1">OFFSET(Values!D193,($AO$4-1)*102,($AP$4-1)*14)</f>
        <v>0</v>
      </c>
      <c r="F61" s="286">
        <f ca="1">OFFSET(Values!E193,($AO$4-1)*102,($AP$4-1)*14)</f>
        <v>27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11</v>
      </c>
      <c r="D62" s="353">
        <f t="shared" ca="1" si="0"/>
        <v>11</v>
      </c>
      <c r="E62" s="286">
        <f ca="1">OFFSET(Values!D194,($AO$4-1)*102,($AP$4-1)*14)</f>
        <v>0</v>
      </c>
      <c r="F62" s="286">
        <f ca="1">OFFSET(Values!E194,($AO$4-1)*102,($AP$4-1)*14)</f>
        <v>11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16</v>
      </c>
      <c r="D63" s="353">
        <f t="shared" ca="1" si="0"/>
        <v>16</v>
      </c>
      <c r="E63" s="286">
        <f ca="1">OFFSET(Values!D195,($AO$4-1)*102,($AP$4-1)*14)</f>
        <v>0</v>
      </c>
      <c r="F63" s="286">
        <f ca="1">OFFSET(Values!E195,($AO$4-1)*102,($AP$4-1)*14)</f>
        <v>15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18</v>
      </c>
      <c r="D64" s="353">
        <f t="shared" ca="1" si="0"/>
        <v>18</v>
      </c>
      <c r="E64" s="286">
        <f ca="1">OFFSET(Values!D196,($AO$4-1)*102,($AP$4-1)*14)</f>
        <v>0</v>
      </c>
      <c r="F64" s="286">
        <f ca="1">OFFSET(Values!E196,($AO$4-1)*102,($AP$4-1)*14)</f>
        <v>16</v>
      </c>
      <c r="G64" s="286">
        <f ca="1">OFFSET(Values!F196,($AO$4-1)*102,($AP$4-1)*14)</f>
        <v>0</v>
      </c>
      <c r="H64" s="286">
        <f ca="1">OFFSET(Values!G196,($AO$4-1)*102,($AP$4-1)*14)</f>
        <v>2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18</v>
      </c>
      <c r="D65" s="353">
        <f t="shared" ca="1" si="0"/>
        <v>18</v>
      </c>
      <c r="E65" s="292">
        <f ca="1">OFFSET(Values!D197,($AO$4-1)*102,($AP$4-1)*14)</f>
        <v>0</v>
      </c>
      <c r="F65" s="286">
        <f ca="1">OFFSET(Values!E197,($AO$4-1)*102,($AP$4-1)*14)</f>
        <v>17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24</v>
      </c>
      <c r="D66" s="353">
        <f t="shared" ca="1" si="0"/>
        <v>24</v>
      </c>
      <c r="E66" s="286">
        <f ca="1">OFFSET(Values!D198,($AO$4-1)*102,($AP$4-1)*14)</f>
        <v>0</v>
      </c>
      <c r="F66" s="286">
        <f ca="1">OFFSET(Values!E198,($AO$4-1)*102,($AP$4-1)*14)</f>
        <v>24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15</v>
      </c>
      <c r="D67" s="353">
        <f t="shared" ca="1" si="0"/>
        <v>15</v>
      </c>
      <c r="E67" s="286">
        <f ca="1">OFFSET(Values!D199,($AO$4-1)*102,($AP$4-1)*14)</f>
        <v>0</v>
      </c>
      <c r="F67" s="286">
        <f ca="1">OFFSET(Values!E199,($AO$4-1)*102,($AP$4-1)*14)</f>
        <v>11</v>
      </c>
      <c r="G67" s="286">
        <f ca="1">OFFSET(Values!F199,($AO$4-1)*102,($AP$4-1)*14)</f>
        <v>1</v>
      </c>
      <c r="H67" s="286">
        <f ca="1">OFFSET(Values!G199,($AO$4-1)*102,($AP$4-1)*14)</f>
        <v>2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17</v>
      </c>
      <c r="D68" s="353">
        <f t="shared" ca="1" si="0"/>
        <v>17</v>
      </c>
      <c r="E68" s="286">
        <f ca="1">OFFSET(Values!D200,($AO$4-1)*102,($AP$4-1)*14)</f>
        <v>0</v>
      </c>
      <c r="F68" s="286">
        <f ca="1">OFFSET(Values!E200,($AO$4-1)*102,($AP$4-1)*14)</f>
        <v>17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14</v>
      </c>
      <c r="D69" s="353">
        <f t="shared" ca="1" si="0"/>
        <v>14</v>
      </c>
      <c r="E69" s="286">
        <f ca="1">OFFSET(Values!D201,($AO$4-1)*102,($AP$4-1)*14)</f>
        <v>0</v>
      </c>
      <c r="F69" s="286">
        <f ca="1">OFFSET(Values!E201,($AO$4-1)*102,($AP$4-1)*14)</f>
        <v>13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21</v>
      </c>
      <c r="D70" s="353">
        <f t="shared" ca="1" si="0"/>
        <v>21</v>
      </c>
      <c r="E70" s="286">
        <f ca="1">OFFSET(Values!D202,($AO$4-1)*102,($AP$4-1)*14)</f>
        <v>0</v>
      </c>
      <c r="F70" s="286">
        <f ca="1">OFFSET(Values!E202,($AO$4-1)*102,($AP$4-1)*14)</f>
        <v>20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17</v>
      </c>
      <c r="D71" s="353">
        <f t="shared" ca="1" si="0"/>
        <v>17</v>
      </c>
      <c r="E71" s="286">
        <f ca="1">OFFSET(Values!D203,($AO$4-1)*102,($AP$4-1)*14)</f>
        <v>0</v>
      </c>
      <c r="F71" s="286">
        <f ca="1">OFFSET(Values!E203,($AO$4-1)*102,($AP$4-1)*14)</f>
        <v>14</v>
      </c>
      <c r="G71" s="286">
        <f ca="1">OFFSET(Values!F203,($AO$4-1)*102,($AP$4-1)*14)</f>
        <v>0</v>
      </c>
      <c r="H71" s="286">
        <f ca="1">OFFSET(Values!G203,($AO$4-1)*102,($AP$4-1)*14)</f>
        <v>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17</v>
      </c>
      <c r="D72" s="353">
        <f t="shared" ca="1" si="0"/>
        <v>17</v>
      </c>
      <c r="E72" s="286">
        <f ca="1">OFFSET(Values!D204,($AO$4-1)*102,($AP$4-1)*14)</f>
        <v>1</v>
      </c>
      <c r="F72" s="286">
        <f ca="1">OFFSET(Values!E204,($AO$4-1)*102,($AP$4-1)*14)</f>
        <v>15</v>
      </c>
      <c r="G72" s="286">
        <f ca="1">OFFSET(Values!F204,($AO$4-1)*102,($AP$4-1)*14)</f>
        <v>0</v>
      </c>
      <c r="H72" s="286">
        <f ca="1">OFFSET(Values!G204,($AO$4-1)*102,($AP$4-1)*14)</f>
        <v>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18</v>
      </c>
      <c r="D73" s="353">
        <f t="shared" ca="1" si="0"/>
        <v>18</v>
      </c>
      <c r="E73" s="286">
        <f ca="1">OFFSET(Values!D205,($AO$4-1)*102,($AP$4-1)*14)</f>
        <v>1</v>
      </c>
      <c r="F73" s="286">
        <f ca="1">OFFSET(Values!E205,($AO$4-1)*102,($AP$4-1)*14)</f>
        <v>17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</v>
      </c>
      <c r="D74" s="353">
        <f t="shared" ca="1" si="0"/>
        <v>12</v>
      </c>
      <c r="E74" s="286">
        <f ca="1">OFFSET(Values!D206,($AO$4-1)*102,($AP$4-1)*14)</f>
        <v>0</v>
      </c>
      <c r="F74" s="286">
        <f ca="1">OFFSET(Values!E206,($AO$4-1)*102,($AP$4-1)*14)</f>
        <v>11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14</v>
      </c>
      <c r="D75" s="353">
        <f t="shared" ca="1" si="0"/>
        <v>14</v>
      </c>
      <c r="E75" s="286">
        <f ca="1">OFFSET(Values!D207,($AO$4-1)*102,($AP$4-1)*14)</f>
        <v>1</v>
      </c>
      <c r="F75" s="286">
        <f ca="1">OFFSET(Values!E207,($AO$4-1)*102,($AP$4-1)*14)</f>
        <v>12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31</v>
      </c>
      <c r="D76" s="353">
        <f t="shared" ca="1" si="0"/>
        <v>31</v>
      </c>
      <c r="E76" s="286">
        <f ca="1">OFFSET(Values!D208,($AO$4-1)*102,($AP$4-1)*14)</f>
        <v>0</v>
      </c>
      <c r="F76" s="286">
        <f ca="1">OFFSET(Values!E208,($AO$4-1)*102,($AP$4-1)*14)</f>
        <v>30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22</v>
      </c>
      <c r="D77" s="353">
        <f t="shared" ca="1" si="0"/>
        <v>22</v>
      </c>
      <c r="E77" s="286">
        <f ca="1">OFFSET(Values!D209,($AO$4-1)*102,($AP$4-1)*14)</f>
        <v>0</v>
      </c>
      <c r="F77" s="286">
        <f ca="1">OFFSET(Values!E209,($AO$4-1)*102,($AP$4-1)*14)</f>
        <v>22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32</v>
      </c>
      <c r="D78" s="353">
        <f t="shared" ca="1" si="0"/>
        <v>32</v>
      </c>
      <c r="E78" s="286">
        <f ca="1">OFFSET(Values!D210,($AO$4-1)*102,($AP$4-1)*14)</f>
        <v>2</v>
      </c>
      <c r="F78" s="286">
        <f ca="1">OFFSET(Values!E210,($AO$4-1)*102,($AP$4-1)*14)</f>
        <v>30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39</v>
      </c>
      <c r="D79" s="353">
        <f t="shared" ca="1" si="0"/>
        <v>39</v>
      </c>
      <c r="E79" s="286">
        <f ca="1">OFFSET(Values!D211,($AO$4-1)*102,($AP$4-1)*14)</f>
        <v>0</v>
      </c>
      <c r="F79" s="286">
        <f ca="1">OFFSET(Values!E211,($AO$4-1)*102,($AP$4-1)*14)</f>
        <v>39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28</v>
      </c>
      <c r="D80" s="353">
        <f t="shared" ca="1" si="0"/>
        <v>28</v>
      </c>
      <c r="E80" s="286">
        <f ca="1">OFFSET(Values!D212,($AO$4-1)*102,($AP$4-1)*14)</f>
        <v>0</v>
      </c>
      <c r="F80" s="286">
        <f ca="1">OFFSET(Values!E212,($AO$4-1)*102,($AP$4-1)*14)</f>
        <v>27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35</v>
      </c>
      <c r="D81" s="353">
        <f t="shared" ca="1" si="0"/>
        <v>35</v>
      </c>
      <c r="E81" s="286">
        <f ca="1">OFFSET(Values!D213,($AO$4-1)*102,($AP$4-1)*14)</f>
        <v>0</v>
      </c>
      <c r="F81" s="286">
        <f ca="1">OFFSET(Values!E213,($AO$4-1)*102,($AP$4-1)*14)</f>
        <v>33</v>
      </c>
      <c r="G81" s="286">
        <f ca="1">OFFSET(Values!F213,($AO$4-1)*102,($AP$4-1)*14)</f>
        <v>0</v>
      </c>
      <c r="H81" s="286">
        <f ca="1">OFFSET(Values!G213,($AO$4-1)*102,($AP$4-1)*14)</f>
        <v>2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41</v>
      </c>
      <c r="D82" s="353">
        <f t="shared" ref="D82:D112" ca="1" si="2">IFERROR(VALUE(0&amp;SUBSTITUTE(C82,"*","")),0)</f>
        <v>41</v>
      </c>
      <c r="E82" s="286">
        <f ca="1">OFFSET(Values!D214,($AO$4-1)*102,($AP$4-1)*14)</f>
        <v>0</v>
      </c>
      <c r="F82" s="286">
        <f ca="1">OFFSET(Values!E214,($AO$4-1)*102,($AP$4-1)*14)</f>
        <v>39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32</v>
      </c>
      <c r="D83" s="353">
        <f t="shared" ca="1" si="2"/>
        <v>32</v>
      </c>
      <c r="E83" s="286">
        <f ca="1">OFFSET(Values!D215,($AO$4-1)*102,($AP$4-1)*14)</f>
        <v>1</v>
      </c>
      <c r="F83" s="286">
        <f ca="1">OFFSET(Values!E215,($AO$4-1)*102,($AP$4-1)*14)</f>
        <v>30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53</v>
      </c>
      <c r="D84" s="353">
        <f t="shared" ca="1" si="2"/>
        <v>53</v>
      </c>
      <c r="E84" s="286">
        <f ca="1">OFFSET(Values!D216,($AO$4-1)*102,($AP$4-1)*14)</f>
        <v>0</v>
      </c>
      <c r="F84" s="286">
        <f ca="1">OFFSET(Values!E216,($AO$4-1)*102,($AP$4-1)*14)</f>
        <v>52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32</v>
      </c>
      <c r="D85" s="353">
        <f t="shared" ca="1" si="2"/>
        <v>32</v>
      </c>
      <c r="E85" s="286">
        <f ca="1">OFFSET(Values!D217,($AO$4-1)*102,($AP$4-1)*14)</f>
        <v>2</v>
      </c>
      <c r="F85" s="286">
        <f ca="1">OFFSET(Values!E217,($AO$4-1)*102,($AP$4-1)*14)</f>
        <v>29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31</v>
      </c>
      <c r="D86" s="353">
        <f t="shared" ca="1" si="2"/>
        <v>31</v>
      </c>
      <c r="E86" s="286">
        <f ca="1">OFFSET(Values!D218,($AO$4-1)*102,($AP$4-1)*14)</f>
        <v>0</v>
      </c>
      <c r="F86" s="286">
        <f ca="1">OFFSET(Values!E218,($AO$4-1)*102,($AP$4-1)*14)</f>
        <v>31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42</v>
      </c>
      <c r="D87" s="353">
        <f t="shared" ca="1" si="2"/>
        <v>42</v>
      </c>
      <c r="E87" s="286">
        <f ca="1">OFFSET(Values!D219,($AO$4-1)*102,($AP$4-1)*14)</f>
        <v>1</v>
      </c>
      <c r="F87" s="286">
        <f ca="1">OFFSET(Values!E219,($AO$4-1)*102,($AP$4-1)*14)</f>
        <v>40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45</v>
      </c>
      <c r="D88" s="353">
        <f t="shared" ca="1" si="2"/>
        <v>45</v>
      </c>
      <c r="E88" s="286">
        <f ca="1">OFFSET(Values!D220,($AO$4-1)*102,($AP$4-1)*14)</f>
        <v>3</v>
      </c>
      <c r="F88" s="286">
        <f ca="1">OFFSET(Values!E220,($AO$4-1)*102,($AP$4-1)*14)</f>
        <v>42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38</v>
      </c>
      <c r="D89" s="353">
        <f t="shared" ca="1" si="2"/>
        <v>38</v>
      </c>
      <c r="E89" s="292">
        <f ca="1">OFFSET(Values!D221,($AO$4-1)*102,($AP$4-1)*14)</f>
        <v>3</v>
      </c>
      <c r="F89" s="286">
        <f ca="1">OFFSET(Values!E221,($AO$4-1)*102,($AP$4-1)*14)</f>
        <v>34</v>
      </c>
      <c r="G89" s="286">
        <f ca="1">OFFSET(Values!F221,($AO$4-1)*102,($AP$4-1)*14)</f>
        <v>0</v>
      </c>
      <c r="H89" s="286">
        <f ca="1">OFFSET(Values!G221,($AO$4-1)*102,($AP$4-1)*14)</f>
        <v>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21</v>
      </c>
      <c r="D90" s="353">
        <f t="shared" ca="1" si="2"/>
        <v>21</v>
      </c>
      <c r="E90" s="286">
        <f ca="1">OFFSET(Values!D222,($AO$4-1)*102,($AP$4-1)*14)</f>
        <v>1</v>
      </c>
      <c r="F90" s="286">
        <f ca="1">OFFSET(Values!E222,($AO$4-1)*102,($AP$4-1)*14)</f>
        <v>19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15</v>
      </c>
      <c r="D91" s="353">
        <f t="shared" ca="1" si="2"/>
        <v>15</v>
      </c>
      <c r="E91" s="286">
        <f ca="1">OFFSET(Values!D223,($AO$4-1)*102,($AP$4-1)*14)</f>
        <v>0</v>
      </c>
      <c r="F91" s="286">
        <f ca="1">OFFSET(Values!E223,($AO$4-1)*102,($AP$4-1)*14)</f>
        <v>15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17</v>
      </c>
      <c r="D92" s="353">
        <f t="shared" ca="1" si="2"/>
        <v>17</v>
      </c>
      <c r="E92" s="286">
        <f ca="1">OFFSET(Values!D224,($AO$4-1)*102,($AP$4-1)*14)</f>
        <v>0</v>
      </c>
      <c r="F92" s="286">
        <f ca="1">OFFSET(Values!E224,($AO$4-1)*102,($AP$4-1)*14)</f>
        <v>16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6</v>
      </c>
      <c r="D93" s="353">
        <f t="shared" ca="1" si="2"/>
        <v>6</v>
      </c>
      <c r="E93" s="286">
        <f ca="1">OFFSET(Values!D225,($AO$4-1)*102,($AP$4-1)*14)</f>
        <v>0</v>
      </c>
      <c r="F93" s="286">
        <f ca="1">OFFSET(Values!E225,($AO$4-1)*102,($AP$4-1)*14)</f>
        <v>6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18</v>
      </c>
      <c r="D94" s="353">
        <f t="shared" ca="1" si="2"/>
        <v>18</v>
      </c>
      <c r="E94" s="286">
        <f ca="1">OFFSET(Values!D226,($AO$4-1)*102,($AP$4-1)*14)</f>
        <v>0</v>
      </c>
      <c r="F94" s="286">
        <f ca="1">OFFSET(Values!E226,($AO$4-1)*102,($AP$4-1)*14)</f>
        <v>18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17</v>
      </c>
      <c r="D95" s="353">
        <f t="shared" ca="1" si="2"/>
        <v>17</v>
      </c>
      <c r="E95" s="286">
        <f ca="1">OFFSET(Values!D227,($AO$4-1)*102,($AP$4-1)*14)</f>
        <v>0</v>
      </c>
      <c r="F95" s="286">
        <f ca="1">OFFSET(Values!E227,($AO$4-1)*102,($AP$4-1)*14)</f>
        <v>17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17</v>
      </c>
      <c r="D96" s="353">
        <f t="shared" ca="1" si="2"/>
        <v>17</v>
      </c>
      <c r="E96" s="286">
        <f ca="1">OFFSET(Values!D228,($AO$4-1)*102,($AP$4-1)*14)</f>
        <v>1</v>
      </c>
      <c r="F96" s="286">
        <f ca="1">OFFSET(Values!E228,($AO$4-1)*102,($AP$4-1)*14)</f>
        <v>15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12</v>
      </c>
      <c r="D97" s="353">
        <f t="shared" ca="1" si="2"/>
        <v>12</v>
      </c>
      <c r="E97" s="286">
        <f ca="1">OFFSET(Values!D229,($AO$4-1)*102,($AP$4-1)*14)</f>
        <v>0</v>
      </c>
      <c r="F97" s="286">
        <f ca="1">OFFSET(Values!E229,($AO$4-1)*102,($AP$4-1)*14)</f>
        <v>12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4</v>
      </c>
      <c r="D98" s="353">
        <f t="shared" ca="1" si="2"/>
        <v>4</v>
      </c>
      <c r="E98" s="286">
        <f ca="1">OFFSET(Values!D230,($AO$4-1)*102,($AP$4-1)*14)</f>
        <v>0</v>
      </c>
      <c r="F98" s="286">
        <f ca="1">OFFSET(Values!E230,($AO$4-1)*102,($AP$4-1)*14)</f>
        <v>4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4</v>
      </c>
      <c r="D99" s="353">
        <f t="shared" ca="1" si="2"/>
        <v>4</v>
      </c>
      <c r="E99" s="286">
        <f ca="1">OFFSET(Values!D231,($AO$4-1)*102,($AP$4-1)*14)</f>
        <v>0</v>
      </c>
      <c r="F99" s="286">
        <f ca="1">OFFSET(Values!E231,($AO$4-1)*102,($AP$4-1)*14)</f>
        <v>4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9</v>
      </c>
      <c r="D100" s="353">
        <f t="shared" ca="1" si="2"/>
        <v>9</v>
      </c>
      <c r="E100" s="286">
        <f ca="1">OFFSET(Values!D232,($AO$4-1)*102,($AP$4-1)*14)</f>
        <v>0</v>
      </c>
      <c r="F100" s="286">
        <f ca="1">OFFSET(Values!E232,($AO$4-1)*102,($AP$4-1)*14)</f>
        <v>9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7</v>
      </c>
      <c r="D101" s="353">
        <f t="shared" ca="1" si="2"/>
        <v>7</v>
      </c>
      <c r="E101" s="286">
        <f ca="1">OFFSET(Values!D233,($AO$4-1)*102,($AP$4-1)*14)</f>
        <v>0</v>
      </c>
      <c r="F101" s="286">
        <f ca="1">OFFSET(Values!E233,($AO$4-1)*102,($AP$4-1)*14)</f>
        <v>6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</v>
      </c>
      <c r="D102" s="353">
        <f t="shared" ca="1" si="2"/>
        <v>2</v>
      </c>
      <c r="E102" s="286">
        <f ca="1">OFFSET(Values!D234,($AO$4-1)*102,($AP$4-1)*14)</f>
        <v>0</v>
      </c>
      <c r="F102" s="286">
        <f ca="1">OFFSET(Values!E234,($AO$4-1)*102,($AP$4-1)*14)</f>
        <v>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7</v>
      </c>
      <c r="D103" s="353">
        <f t="shared" ca="1" si="2"/>
        <v>7</v>
      </c>
      <c r="E103" s="286">
        <f ca="1">OFFSET(Values!D235,($AO$4-1)*102,($AP$4-1)*14)</f>
        <v>0</v>
      </c>
      <c r="F103" s="286">
        <f ca="1">OFFSET(Values!E235,($AO$4-1)*102,($AP$4-1)*14)</f>
        <v>7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</v>
      </c>
      <c r="D104" s="353">
        <f t="shared" ca="1" si="2"/>
        <v>3</v>
      </c>
      <c r="E104" s="286">
        <f ca="1">OFFSET(Values!D236,($AO$4-1)*102,($AP$4-1)*14)</f>
        <v>0</v>
      </c>
      <c r="F104" s="286">
        <f ca="1">OFFSET(Values!E236,($AO$4-1)*102,($AP$4-1)*14)</f>
        <v>3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</v>
      </c>
      <c r="D105" s="353">
        <f t="shared" ca="1" si="2"/>
        <v>3</v>
      </c>
      <c r="E105" s="286">
        <f ca="1">OFFSET(Values!D237,($AO$4-1)*102,($AP$4-1)*14)</f>
        <v>0</v>
      </c>
      <c r="F105" s="286">
        <f ca="1">OFFSET(Values!E237,($AO$4-1)*102,($AP$4-1)*14)</f>
        <v>3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</v>
      </c>
      <c r="D106" s="353">
        <f t="shared" ca="1" si="2"/>
        <v>3</v>
      </c>
      <c r="E106" s="286">
        <f ca="1">OFFSET(Values!D238,($AO$4-1)*102,($AP$4-1)*14)</f>
        <v>0</v>
      </c>
      <c r="F106" s="286">
        <f ca="1">OFFSET(Values!E238,($AO$4-1)*102,($AP$4-1)*14)</f>
        <v>3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</v>
      </c>
      <c r="D108" s="353">
        <f t="shared" ca="1" si="2"/>
        <v>1</v>
      </c>
      <c r="E108" s="286">
        <f ca="1">OFFSET(Values!D240,($AO$4-1)*102,($AP$4-1)*14)</f>
        <v>0</v>
      </c>
      <c r="F108" s="286">
        <f ca="1">OFFSET(Values!E240,($AO$4-1)*102,($AP$4-1)*14)</f>
        <v>1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3</v>
      </c>
      <c r="D109" s="353">
        <f t="shared" ca="1" si="2"/>
        <v>3</v>
      </c>
      <c r="E109" s="286">
        <f ca="1">OFFSET(Values!D241,($AO$4-1)*102,($AP$4-1)*14)</f>
        <v>0</v>
      </c>
      <c r="F109" s="286">
        <f ca="1">OFFSET(Values!E241,($AO$4-1)*102,($AP$4-1)*14)</f>
        <v>2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1435</v>
      </c>
      <c r="D113" s="518"/>
      <c r="E113" s="388">
        <f ca="1">OFFSET(Values!D245,($AO$4-1)*102,($AP$4-1)*14)</f>
        <v>38</v>
      </c>
      <c r="F113" s="388">
        <f ca="1">OFFSET(Values!E245,($AO$4-1)*102,($AP$4-1)*14)</f>
        <v>1344</v>
      </c>
      <c r="G113" s="388">
        <f ca="1">OFFSET(Values!F245,($AO$4-1)*102,($AP$4-1)*14)</f>
        <v>1</v>
      </c>
      <c r="H113" s="388">
        <f ca="1">OFFSET(Values!G245,($AO$4-1)*102,($AP$4-1)*14)</f>
        <v>48</v>
      </c>
      <c r="I113" s="388">
        <f ca="1">OFFSET(Values!H245,($AO$4-1)*102,($AP$4-1)*14)</f>
        <v>3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1558</v>
      </c>
      <c r="D114" s="520"/>
      <c r="E114" s="390">
        <f ca="1">OFFSET(Values!D246,($AO$4-1)*102,($AP$4-1)*14)</f>
        <v>39</v>
      </c>
      <c r="F114" s="390">
        <f ca="1">OFFSET(Values!E246,($AO$4-1)*102,($AP$4-1)*14)</f>
        <v>1464</v>
      </c>
      <c r="G114" s="390">
        <f ca="1">OFFSET(Values!F246,($AO$4-1)*102,($AP$4-1)*14)</f>
        <v>1</v>
      </c>
      <c r="H114" s="390">
        <f ca="1">OFFSET(Values!G246,($AO$4-1)*102,($AP$4-1)*14)</f>
        <v>50</v>
      </c>
      <c r="I114" s="390">
        <f ca="1">OFFSET(Values!H246,($AO$4-1)*102,($AP$4-1)*14)</f>
        <v>3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1572</v>
      </c>
      <c r="D115" s="522"/>
      <c r="E115" s="392">
        <f ca="1">OFFSET(Values!D247,($AO$4-1)*102,($AP$4-1)*14)</f>
        <v>39</v>
      </c>
      <c r="F115" s="392">
        <f ca="1">OFFSET(Values!E247,($AO$4-1)*102,($AP$4-1)*14)</f>
        <v>1477</v>
      </c>
      <c r="G115" s="392">
        <f ca="1">OFFSET(Values!F247,($AO$4-1)*102,($AP$4-1)*14)</f>
        <v>1</v>
      </c>
      <c r="H115" s="392">
        <f ca="1">OFFSET(Values!G247,($AO$4-1)*102,($AP$4-1)*14)</f>
        <v>51</v>
      </c>
      <c r="I115" s="392">
        <f ca="1">OFFSET(Values!H247,($AO$4-1)*102,($AP$4-1)*14)</f>
        <v>3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1583</v>
      </c>
      <c r="D116" s="508"/>
      <c r="E116" s="394">
        <f ca="1">OFFSET(Values!D248,($AO$4-1)*102,($AP$4-1)*14)</f>
        <v>39</v>
      </c>
      <c r="F116" s="394">
        <f ca="1">OFFSET(Values!E248,($AO$4-1)*102,($AP$4-1)*14)</f>
        <v>1486</v>
      </c>
      <c r="G116" s="394">
        <f ca="1">OFFSET(Values!F248,($AO$4-1)*102,($AP$4-1)*14)</f>
        <v>1</v>
      </c>
      <c r="H116" s="394">
        <f ca="1">OFFSET(Values!G248,($AO$4-1)*102,($AP$4-1)*14)</f>
        <v>53</v>
      </c>
      <c r="I116" s="394">
        <f ca="1">OFFSET(Values!H248,($AO$4-1)*102,($AP$4-1)*14)</f>
        <v>3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43 - Greenway Ln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20</v>
      </c>
      <c r="S4" s="123">
        <f ca="1">VLOOKUP($P$4&amp;$O$4,$A$57:$S$83,15,FALSE)</f>
        <v>903</v>
      </c>
      <c r="T4" s="123">
        <f ca="1">VLOOKUP($P$4&amp;$O$4,$A$57:$S$83,16,FALSE)</f>
        <v>26</v>
      </c>
      <c r="U4" s="123">
        <f ca="1">VLOOKUP($P$4&amp;$O$4,$A$57:$S$83,17,FALSE)</f>
        <v>2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43787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19</v>
      </c>
      <c r="S5" s="123">
        <f ca="1">VLOOKUP($P$5&amp;$O$5,$A$57:$S$83,15,FALSE)</f>
        <v>584</v>
      </c>
      <c r="T5" s="123">
        <f ca="1">VLOOKUP($P$5&amp;$O$5,$A$57:$S$83,16,FALSE)</f>
        <v>27</v>
      </c>
      <c r="U5" s="123">
        <f ca="1">VLOOKUP($P$5&amp;$O$5,$A$57:$S$83,17,FALSE)</f>
        <v>1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20</v>
      </c>
      <c r="D11" s="406">
        <f t="shared" ref="D11:H11" ca="1" si="0">F57</f>
        <v>903</v>
      </c>
      <c r="E11" s="406">
        <f t="shared" ca="1" si="0"/>
        <v>26</v>
      </c>
      <c r="F11" s="406">
        <f t="shared" ca="1" si="0"/>
        <v>2</v>
      </c>
      <c r="G11" s="407">
        <f t="shared" ca="1" si="0"/>
        <v>0</v>
      </c>
      <c r="H11" s="408">
        <f t="shared" ca="1" si="0"/>
        <v>951</v>
      </c>
      <c r="I11" s="176"/>
      <c r="J11" s="175" t="s">
        <v>8</v>
      </c>
      <c r="K11" s="405">
        <f ca="1">E66</f>
        <v>19</v>
      </c>
      <c r="L11" s="406">
        <f t="shared" ref="L11:P11" ca="1" si="1">F66</f>
        <v>584</v>
      </c>
      <c r="M11" s="406">
        <f t="shared" ca="1" si="1"/>
        <v>27</v>
      </c>
      <c r="N11" s="406">
        <f t="shared" ca="1" si="1"/>
        <v>1</v>
      </c>
      <c r="O11" s="407">
        <f t="shared" ca="1" si="1"/>
        <v>1</v>
      </c>
      <c r="P11" s="408">
        <f t="shared" ca="1" si="1"/>
        <v>632</v>
      </c>
      <c r="Q11" s="176"/>
      <c r="R11" s="175" t="s">
        <v>8</v>
      </c>
      <c r="S11" s="405">
        <f ca="1">E75</f>
        <v>39</v>
      </c>
      <c r="T11" s="406">
        <f t="shared" ref="T11:X11" ca="1" si="2">F75</f>
        <v>1487</v>
      </c>
      <c r="U11" s="406">
        <f t="shared" ca="1" si="2"/>
        <v>53</v>
      </c>
      <c r="V11" s="406">
        <f t="shared" ca="1" si="2"/>
        <v>3</v>
      </c>
      <c r="W11" s="407">
        <f t="shared" ca="1" si="2"/>
        <v>1</v>
      </c>
      <c r="X11" s="408">
        <f t="shared" ca="1" si="2"/>
        <v>1583</v>
      </c>
    </row>
    <row r="12" spans="1:58" x14ac:dyDescent="0.25">
      <c r="B12" s="65" t="s">
        <v>9</v>
      </c>
      <c r="C12" s="409">
        <f t="shared" ref="C12:C19" ca="1" si="3">E58</f>
        <v>26</v>
      </c>
      <c r="D12" s="410">
        <f t="shared" ref="D12:D19" ca="1" si="4">F58</f>
        <v>1000</v>
      </c>
      <c r="E12" s="410">
        <f t="shared" ref="E12:E19" ca="1" si="5">G58</f>
        <v>19</v>
      </c>
      <c r="F12" s="410">
        <f t="shared" ref="F12:F19" ca="1" si="6">H58</f>
        <v>2</v>
      </c>
      <c r="G12" s="411">
        <f t="shared" ref="G12:G19" ca="1" si="7">I58</f>
        <v>0</v>
      </c>
      <c r="H12" s="408">
        <f t="shared" ref="H12:H19" ca="1" si="8">J58</f>
        <v>1047</v>
      </c>
      <c r="I12" s="176"/>
      <c r="J12" s="175" t="s">
        <v>9</v>
      </c>
      <c r="K12" s="409">
        <f t="shared" ref="K12:K19" ca="1" si="9">E67</f>
        <v>24</v>
      </c>
      <c r="L12" s="410">
        <f t="shared" ref="L12:L19" ca="1" si="10">F67</f>
        <v>708</v>
      </c>
      <c r="M12" s="410">
        <f t="shared" ref="M12:M19" ca="1" si="11">G67</f>
        <v>19</v>
      </c>
      <c r="N12" s="410">
        <f t="shared" ref="N12:N19" ca="1" si="12">H67</f>
        <v>6</v>
      </c>
      <c r="O12" s="411">
        <f t="shared" ref="O12:O19" ca="1" si="13">I67</f>
        <v>1</v>
      </c>
      <c r="P12" s="408">
        <f t="shared" ref="P12:P19" ca="1" si="14">J67</f>
        <v>758</v>
      </c>
      <c r="Q12" s="176"/>
      <c r="R12" s="175" t="s">
        <v>9</v>
      </c>
      <c r="S12" s="409">
        <f t="shared" ref="S12:S19" ca="1" si="15">E76</f>
        <v>50</v>
      </c>
      <c r="T12" s="410">
        <f t="shared" ref="T12:T19" ca="1" si="16">F76</f>
        <v>1708</v>
      </c>
      <c r="U12" s="410">
        <f t="shared" ref="U12:U19" ca="1" si="17">G76</f>
        <v>38</v>
      </c>
      <c r="V12" s="410">
        <f t="shared" ref="V12:V19" ca="1" si="18">H76</f>
        <v>8</v>
      </c>
      <c r="W12" s="411">
        <f t="shared" ref="W12:W19" ca="1" si="19">I76</f>
        <v>1</v>
      </c>
      <c r="X12" s="408">
        <f t="shared" ref="X12:X19" ca="1" si="20">J76</f>
        <v>1805</v>
      </c>
    </row>
    <row r="13" spans="1:58" x14ac:dyDescent="0.25">
      <c r="B13" s="65" t="s">
        <v>10</v>
      </c>
      <c r="C13" s="409">
        <f t="shared" ca="1" si="3"/>
        <v>23</v>
      </c>
      <c r="D13" s="410">
        <f t="shared" ca="1" si="4"/>
        <v>987</v>
      </c>
      <c r="E13" s="410">
        <f t="shared" ca="1" si="5"/>
        <v>19</v>
      </c>
      <c r="F13" s="410">
        <f t="shared" ca="1" si="6"/>
        <v>8</v>
      </c>
      <c r="G13" s="411">
        <f t="shared" ca="1" si="7"/>
        <v>2</v>
      </c>
      <c r="H13" s="408">
        <f t="shared" ca="1" si="8"/>
        <v>1039</v>
      </c>
      <c r="I13" s="176"/>
      <c r="J13" s="175" t="s">
        <v>10</v>
      </c>
      <c r="K13" s="409">
        <f t="shared" ca="1" si="9"/>
        <v>24</v>
      </c>
      <c r="L13" s="410">
        <f t="shared" ca="1" si="10"/>
        <v>790</v>
      </c>
      <c r="M13" s="410">
        <f t="shared" ca="1" si="11"/>
        <v>16</v>
      </c>
      <c r="N13" s="410">
        <f t="shared" ca="1" si="12"/>
        <v>3</v>
      </c>
      <c r="O13" s="411">
        <f t="shared" ca="1" si="13"/>
        <v>0</v>
      </c>
      <c r="P13" s="408">
        <f t="shared" ca="1" si="14"/>
        <v>833</v>
      </c>
      <c r="Q13" s="176"/>
      <c r="R13" s="175" t="s">
        <v>10</v>
      </c>
      <c r="S13" s="409">
        <f t="shared" ca="1" si="15"/>
        <v>47</v>
      </c>
      <c r="T13" s="410">
        <f t="shared" ca="1" si="16"/>
        <v>1777</v>
      </c>
      <c r="U13" s="410">
        <f t="shared" ca="1" si="17"/>
        <v>35</v>
      </c>
      <c r="V13" s="410">
        <f t="shared" ca="1" si="18"/>
        <v>11</v>
      </c>
      <c r="W13" s="411">
        <f t="shared" ca="1" si="19"/>
        <v>2</v>
      </c>
      <c r="X13" s="408">
        <f t="shared" ca="1" si="20"/>
        <v>1872</v>
      </c>
    </row>
    <row r="14" spans="1:58" x14ac:dyDescent="0.25">
      <c r="B14" s="65" t="s">
        <v>11</v>
      </c>
      <c r="C14" s="409">
        <f t="shared" ca="1" si="3"/>
        <v>29</v>
      </c>
      <c r="D14" s="410">
        <f t="shared" ca="1" si="4"/>
        <v>991</v>
      </c>
      <c r="E14" s="410">
        <f t="shared" ca="1" si="5"/>
        <v>13</v>
      </c>
      <c r="F14" s="410">
        <f t="shared" ca="1" si="6"/>
        <v>13</v>
      </c>
      <c r="G14" s="411">
        <f t="shared" ca="1" si="7"/>
        <v>3</v>
      </c>
      <c r="H14" s="408">
        <f t="shared" ca="1" si="8"/>
        <v>1049</v>
      </c>
      <c r="I14" s="176"/>
      <c r="J14" s="175" t="s">
        <v>11</v>
      </c>
      <c r="K14" s="409">
        <f t="shared" ca="1" si="9"/>
        <v>20</v>
      </c>
      <c r="L14" s="410">
        <f t="shared" ca="1" si="10"/>
        <v>1094</v>
      </c>
      <c r="M14" s="410">
        <f t="shared" ca="1" si="11"/>
        <v>24</v>
      </c>
      <c r="N14" s="410">
        <f t="shared" ca="1" si="12"/>
        <v>7</v>
      </c>
      <c r="O14" s="411">
        <f t="shared" ca="1" si="13"/>
        <v>0</v>
      </c>
      <c r="P14" s="408">
        <f t="shared" ca="1" si="14"/>
        <v>1145</v>
      </c>
      <c r="Q14" s="176"/>
      <c r="R14" s="175" t="s">
        <v>11</v>
      </c>
      <c r="S14" s="409">
        <f t="shared" ca="1" si="15"/>
        <v>49</v>
      </c>
      <c r="T14" s="410">
        <f t="shared" ca="1" si="16"/>
        <v>2085</v>
      </c>
      <c r="U14" s="410">
        <f t="shared" ca="1" si="17"/>
        <v>37</v>
      </c>
      <c r="V14" s="410">
        <f t="shared" ca="1" si="18"/>
        <v>20</v>
      </c>
      <c r="W14" s="411">
        <f t="shared" ca="1" si="19"/>
        <v>3</v>
      </c>
      <c r="X14" s="408">
        <f t="shared" ca="1" si="20"/>
        <v>2194</v>
      </c>
    </row>
    <row r="15" spans="1:58" x14ac:dyDescent="0.25">
      <c r="B15" s="65" t="s">
        <v>5</v>
      </c>
      <c r="C15" s="409">
        <f t="shared" ca="1" si="3"/>
        <v>16</v>
      </c>
      <c r="D15" s="410">
        <f t="shared" ca="1" si="4"/>
        <v>874</v>
      </c>
      <c r="E15" s="410">
        <f t="shared" ca="1" si="5"/>
        <v>5</v>
      </c>
      <c r="F15" s="410">
        <f t="shared" ca="1" si="6"/>
        <v>5</v>
      </c>
      <c r="G15" s="411">
        <f t="shared" ca="1" si="7"/>
        <v>8</v>
      </c>
      <c r="H15" s="408">
        <f t="shared" ca="1" si="8"/>
        <v>908</v>
      </c>
      <c r="I15" s="176"/>
      <c r="J15" s="175" t="s">
        <v>5</v>
      </c>
      <c r="K15" s="409">
        <f t="shared" ca="1" si="9"/>
        <v>21</v>
      </c>
      <c r="L15" s="410">
        <f t="shared" ca="1" si="10"/>
        <v>893</v>
      </c>
      <c r="M15" s="410">
        <f t="shared" ca="1" si="11"/>
        <v>12</v>
      </c>
      <c r="N15" s="410">
        <f t="shared" ca="1" si="12"/>
        <v>26</v>
      </c>
      <c r="O15" s="411">
        <f t="shared" ca="1" si="13"/>
        <v>0</v>
      </c>
      <c r="P15" s="408">
        <f t="shared" ca="1" si="14"/>
        <v>952</v>
      </c>
      <c r="Q15" s="176"/>
      <c r="R15" s="175" t="s">
        <v>5</v>
      </c>
      <c r="S15" s="409">
        <f t="shared" ca="1" si="15"/>
        <v>37</v>
      </c>
      <c r="T15" s="410">
        <f t="shared" ca="1" si="16"/>
        <v>1767</v>
      </c>
      <c r="U15" s="410">
        <f t="shared" ca="1" si="17"/>
        <v>17</v>
      </c>
      <c r="V15" s="410">
        <f t="shared" ca="1" si="18"/>
        <v>31</v>
      </c>
      <c r="W15" s="411">
        <f t="shared" ca="1" si="19"/>
        <v>8</v>
      </c>
      <c r="X15" s="408">
        <f t="shared" ca="1" si="20"/>
        <v>1860</v>
      </c>
    </row>
    <row r="16" spans="1:58" x14ac:dyDescent="0.25">
      <c r="B16" s="65" t="s">
        <v>6</v>
      </c>
      <c r="C16" s="409">
        <f t="shared" ca="1" si="3"/>
        <v>4</v>
      </c>
      <c r="D16" s="410">
        <f t="shared" ca="1" si="4"/>
        <v>484</v>
      </c>
      <c r="E16" s="410">
        <f t="shared" ca="1" si="5"/>
        <v>3</v>
      </c>
      <c r="F16" s="410">
        <f t="shared" ca="1" si="6"/>
        <v>17</v>
      </c>
      <c r="G16" s="411">
        <f t="shared" ca="1" si="7"/>
        <v>2</v>
      </c>
      <c r="H16" s="408">
        <f t="shared" ca="1" si="8"/>
        <v>510</v>
      </c>
      <c r="I16" s="176"/>
      <c r="J16" s="175" t="s">
        <v>6</v>
      </c>
      <c r="K16" s="409">
        <f t="shared" ca="1" si="9"/>
        <v>5</v>
      </c>
      <c r="L16" s="410">
        <f t="shared" ca="1" si="10"/>
        <v>385</v>
      </c>
      <c r="M16" s="410">
        <f t="shared" ca="1" si="11"/>
        <v>3</v>
      </c>
      <c r="N16" s="410">
        <f t="shared" ca="1" si="12"/>
        <v>16</v>
      </c>
      <c r="O16" s="411">
        <f t="shared" ca="1" si="13"/>
        <v>2</v>
      </c>
      <c r="P16" s="408">
        <f t="shared" ca="1" si="14"/>
        <v>411</v>
      </c>
      <c r="Q16" s="176"/>
      <c r="R16" s="175" t="s">
        <v>6</v>
      </c>
      <c r="S16" s="409">
        <f t="shared" ca="1" si="15"/>
        <v>9</v>
      </c>
      <c r="T16" s="410">
        <f t="shared" ca="1" si="16"/>
        <v>869</v>
      </c>
      <c r="U16" s="410">
        <f t="shared" ca="1" si="17"/>
        <v>6</v>
      </c>
      <c r="V16" s="410">
        <f t="shared" ca="1" si="18"/>
        <v>33</v>
      </c>
      <c r="W16" s="411">
        <f t="shared" ca="1" si="19"/>
        <v>4</v>
      </c>
      <c r="X16" s="408">
        <f t="shared" ca="1" si="20"/>
        <v>921</v>
      </c>
    </row>
    <row r="17" spans="2:24" x14ac:dyDescent="0.25">
      <c r="B17" s="65" t="s">
        <v>7</v>
      </c>
      <c r="C17" s="412">
        <f t="shared" ca="1" si="3"/>
        <v>7</v>
      </c>
      <c r="D17" s="413">
        <f t="shared" ca="1" si="4"/>
        <v>348</v>
      </c>
      <c r="E17" s="413">
        <f t="shared" ca="1" si="5"/>
        <v>7</v>
      </c>
      <c r="F17" s="413">
        <f t="shared" ca="1" si="6"/>
        <v>7</v>
      </c>
      <c r="G17" s="414">
        <f t="shared" ca="1" si="7"/>
        <v>3</v>
      </c>
      <c r="H17" s="408">
        <f t="shared" ca="1" si="8"/>
        <v>372</v>
      </c>
      <c r="I17" s="176"/>
      <c r="J17" s="175" t="s">
        <v>7</v>
      </c>
      <c r="K17" s="412">
        <f t="shared" ca="1" si="9"/>
        <v>17</v>
      </c>
      <c r="L17" s="413">
        <f t="shared" ca="1" si="10"/>
        <v>290</v>
      </c>
      <c r="M17" s="413">
        <f t="shared" ca="1" si="11"/>
        <v>2</v>
      </c>
      <c r="N17" s="413">
        <f t="shared" ca="1" si="12"/>
        <v>7</v>
      </c>
      <c r="O17" s="414">
        <f t="shared" ca="1" si="13"/>
        <v>3</v>
      </c>
      <c r="P17" s="408">
        <f t="shared" ca="1" si="14"/>
        <v>319</v>
      </c>
      <c r="Q17" s="176"/>
      <c r="R17" s="175" t="s">
        <v>7</v>
      </c>
      <c r="S17" s="412">
        <f t="shared" ca="1" si="15"/>
        <v>24</v>
      </c>
      <c r="T17" s="413">
        <f t="shared" ca="1" si="16"/>
        <v>638</v>
      </c>
      <c r="U17" s="413">
        <f t="shared" ca="1" si="17"/>
        <v>9</v>
      </c>
      <c r="V17" s="413">
        <f t="shared" ca="1" si="18"/>
        <v>14</v>
      </c>
      <c r="W17" s="414">
        <f t="shared" ca="1" si="19"/>
        <v>6</v>
      </c>
      <c r="X17" s="408">
        <f t="shared" ca="1" si="20"/>
        <v>691</v>
      </c>
    </row>
    <row r="18" spans="2:24" x14ac:dyDescent="0.25">
      <c r="B18" s="66" t="s">
        <v>70</v>
      </c>
      <c r="C18" s="415">
        <f t="shared" ca="1" si="3"/>
        <v>22.799999999999979</v>
      </c>
      <c r="D18" s="416">
        <f t="shared" ca="1" si="4"/>
        <v>950.99999999999955</v>
      </c>
      <c r="E18" s="416">
        <f t="shared" ca="1" si="5"/>
        <v>16.399999999999995</v>
      </c>
      <c r="F18" s="417">
        <f t="shared" ca="1" si="6"/>
        <v>6.0000000000000018</v>
      </c>
      <c r="G18" s="418">
        <f t="shared" ca="1" si="7"/>
        <v>2.5999999999999996</v>
      </c>
      <c r="H18" s="419">
        <f t="shared" ca="1" si="8"/>
        <v>998.80000000000007</v>
      </c>
      <c r="I18" s="82"/>
      <c r="J18" s="66" t="s">
        <v>70</v>
      </c>
      <c r="K18" s="415">
        <f t="shared" ca="1" si="9"/>
        <v>21.599999999999998</v>
      </c>
      <c r="L18" s="416">
        <f t="shared" ca="1" si="10"/>
        <v>813.79999999999984</v>
      </c>
      <c r="M18" s="416">
        <f t="shared" ca="1" si="11"/>
        <v>19.600000000000001</v>
      </c>
      <c r="N18" s="417">
        <f t="shared" ca="1" si="12"/>
        <v>8.6</v>
      </c>
      <c r="O18" s="418">
        <f t="shared" ca="1" si="13"/>
        <v>0.4</v>
      </c>
      <c r="P18" s="419">
        <f t="shared" ca="1" si="14"/>
        <v>864.00000000000011</v>
      </c>
      <c r="Q18" s="82"/>
      <c r="R18" s="66" t="s">
        <v>70</v>
      </c>
      <c r="S18" s="415">
        <f t="shared" ca="1" si="15"/>
        <v>44.400000000000027</v>
      </c>
      <c r="T18" s="416">
        <f t="shared" ca="1" si="16"/>
        <v>1764.8</v>
      </c>
      <c r="U18" s="416">
        <f t="shared" ca="1" si="17"/>
        <v>36.000000000000021</v>
      </c>
      <c r="V18" s="417">
        <f t="shared" ca="1" si="18"/>
        <v>14.600000000000001</v>
      </c>
      <c r="W18" s="418">
        <f t="shared" ca="1" si="19"/>
        <v>3</v>
      </c>
      <c r="X18" s="419">
        <f t="shared" ca="1" si="20"/>
        <v>1862.8</v>
      </c>
    </row>
    <row r="19" spans="2:24" x14ac:dyDescent="0.25">
      <c r="B19" s="67" t="s">
        <v>71</v>
      </c>
      <c r="C19" s="415">
        <f t="shared" ca="1" si="3"/>
        <v>17.857142857142847</v>
      </c>
      <c r="D19" s="416">
        <f t="shared" ca="1" si="4"/>
        <v>798.14285714285734</v>
      </c>
      <c r="E19" s="416">
        <f t="shared" ca="1" si="5"/>
        <v>13.142857142857142</v>
      </c>
      <c r="F19" s="417">
        <f t="shared" ca="1" si="6"/>
        <v>7.7142857142857162</v>
      </c>
      <c r="G19" s="418">
        <f t="shared" ca="1" si="7"/>
        <v>2.5714285714285707</v>
      </c>
      <c r="H19" s="419">
        <f t="shared" ca="1" si="8"/>
        <v>839.4285714285711</v>
      </c>
      <c r="I19" s="82"/>
      <c r="J19" s="67" t="s">
        <v>71</v>
      </c>
      <c r="K19" s="415">
        <f t="shared" ca="1" si="9"/>
        <v>18.571428571428562</v>
      </c>
      <c r="L19" s="416">
        <f t="shared" ca="1" si="10"/>
        <v>677.71428571428567</v>
      </c>
      <c r="M19" s="416">
        <f t="shared" ca="1" si="11"/>
        <v>14.714285714285714</v>
      </c>
      <c r="N19" s="417">
        <f t="shared" ca="1" si="12"/>
        <v>9.4285714285714288</v>
      </c>
      <c r="O19" s="418">
        <f t="shared" ca="1" si="13"/>
        <v>0.99999999999999978</v>
      </c>
      <c r="P19" s="419">
        <f t="shared" ca="1" si="14"/>
        <v>721.42857142857133</v>
      </c>
      <c r="Q19" s="82"/>
      <c r="R19" s="67" t="s">
        <v>71</v>
      </c>
      <c r="S19" s="415">
        <f t="shared" ca="1" si="15"/>
        <v>36.428571428571445</v>
      </c>
      <c r="T19" s="416">
        <f t="shared" ca="1" si="16"/>
        <v>1475.8571428571431</v>
      </c>
      <c r="U19" s="416">
        <f t="shared" ca="1" si="17"/>
        <v>27.857142857142854</v>
      </c>
      <c r="V19" s="417">
        <f t="shared" ca="1" si="18"/>
        <v>17.142857142857142</v>
      </c>
      <c r="W19" s="418">
        <f t="shared" ca="1" si="19"/>
        <v>3.5714285714285703</v>
      </c>
      <c r="X19" s="419">
        <f t="shared" ca="1" si="20"/>
        <v>1560.8571428571433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255</v>
      </c>
      <c r="T21" s="57">
        <f t="shared" ref="T21:W21" ca="1" si="21">SUMPRODUCT(VALUE(0&amp;SUBSTITUTE(SUBSTITUTE(T11:T17,"*",""),"-","")))</f>
        <v>10331</v>
      </c>
      <c r="U21" s="57">
        <f t="shared" ca="1" si="21"/>
        <v>195</v>
      </c>
      <c r="V21" s="57">
        <f t="shared" ca="1" si="21"/>
        <v>120</v>
      </c>
      <c r="W21" s="57">
        <f t="shared" ca="1" si="21"/>
        <v>25</v>
      </c>
      <c r="X21" s="57">
        <f ca="1">SUMPRODUCT(VALUE(0&amp;SUBSTITUTE(SUBSTITUTE(X11:X17,"*",""),"-","")))</f>
        <v>10926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903</v>
      </c>
      <c r="G57" s="460">
        <f ca="1">OFFSET(Values!$G$248,$K57*102,($B57-1)*14)</f>
        <v>26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951</v>
      </c>
      <c r="K57" s="462">
        <v>0</v>
      </c>
      <c r="M57" s="60" t="s">
        <v>8</v>
      </c>
      <c r="N57" s="460">
        <f ca="1">IFERROR(VALUE(0&amp;SUBSTITUTE(E57,"*","")),"-")</f>
        <v>20</v>
      </c>
      <c r="O57" s="460">
        <f t="shared" ref="O57:S72" ca="1" si="22">IFERROR(VALUE(0&amp;SUBSTITUTE(F57,"*","")),"-")</f>
        <v>903</v>
      </c>
      <c r="P57" s="460">
        <f t="shared" ca="1" si="22"/>
        <v>26</v>
      </c>
      <c r="Q57" s="460">
        <f t="shared" ca="1" si="22"/>
        <v>2</v>
      </c>
      <c r="R57" s="460">
        <f t="shared" ca="1" si="22"/>
        <v>0</v>
      </c>
      <c r="S57" s="460">
        <f t="shared" ca="1" si="22"/>
        <v>951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26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1000</v>
      </c>
      <c r="G58" s="460">
        <f ca="1">OFFSET(Values!$G$248,$K58*102,($B58-1)*14)</f>
        <v>19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1047</v>
      </c>
      <c r="K58" s="462">
        <v>1</v>
      </c>
      <c r="M58" s="60" t="s">
        <v>9</v>
      </c>
      <c r="N58" s="460">
        <f t="shared" ref="N58:S83" ca="1" si="24">IFERROR(VALUE(0&amp;SUBSTITUTE(E58,"*","")),"-")</f>
        <v>26</v>
      </c>
      <c r="O58" s="460">
        <f t="shared" ca="1" si="22"/>
        <v>1000</v>
      </c>
      <c r="P58" s="460">
        <f t="shared" ca="1" si="22"/>
        <v>19</v>
      </c>
      <c r="Q58" s="460">
        <f t="shared" ca="1" si="22"/>
        <v>2</v>
      </c>
      <c r="R58" s="460">
        <f t="shared" ca="1" si="22"/>
        <v>0</v>
      </c>
      <c r="S58" s="460">
        <f t="shared" ca="1" si="22"/>
        <v>1047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987</v>
      </c>
      <c r="G59" s="460">
        <f ca="1">OFFSET(Values!$G$248,$K59*102,($B59-1)*14)</f>
        <v>19</v>
      </c>
      <c r="H59" s="460">
        <f ca="1">OFFSET(Values!$H$248,$K59*102,($B59-1)*14)</f>
        <v>8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1039</v>
      </c>
      <c r="K59" s="462">
        <v>2</v>
      </c>
      <c r="M59" s="60" t="s">
        <v>10</v>
      </c>
      <c r="N59" s="460">
        <f t="shared" ca="1" si="24"/>
        <v>23</v>
      </c>
      <c r="O59" s="460">
        <f t="shared" ca="1" si="22"/>
        <v>987</v>
      </c>
      <c r="P59" s="460">
        <f t="shared" ca="1" si="22"/>
        <v>19</v>
      </c>
      <c r="Q59" s="460">
        <f t="shared" ca="1" si="22"/>
        <v>8</v>
      </c>
      <c r="R59" s="460">
        <f t="shared" ca="1" si="22"/>
        <v>2</v>
      </c>
      <c r="S59" s="460">
        <f t="shared" ca="1" si="22"/>
        <v>1039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991</v>
      </c>
      <c r="G60" s="460">
        <f ca="1">OFFSET(Values!$G$248,$K60*102,($B60-1)*14)</f>
        <v>13</v>
      </c>
      <c r="H60" s="460">
        <f ca="1">OFFSET(Values!$H$248,$K60*102,($B60-1)*14)</f>
        <v>13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</v>
      </c>
      <c r="J60" s="460">
        <f ca="1">OFFSET(Values!$C$248,$K60*102,($B60-1)*14)</f>
        <v>1049</v>
      </c>
      <c r="K60" s="462">
        <v>3</v>
      </c>
      <c r="M60" s="60" t="s">
        <v>11</v>
      </c>
      <c r="N60" s="460">
        <f t="shared" ca="1" si="24"/>
        <v>29</v>
      </c>
      <c r="O60" s="460">
        <f t="shared" ca="1" si="22"/>
        <v>991</v>
      </c>
      <c r="P60" s="460">
        <f t="shared" ca="1" si="22"/>
        <v>13</v>
      </c>
      <c r="Q60" s="460">
        <f t="shared" ca="1" si="22"/>
        <v>13</v>
      </c>
      <c r="R60" s="460">
        <f t="shared" ca="1" si="22"/>
        <v>3</v>
      </c>
      <c r="S60" s="460">
        <f t="shared" ca="1" si="22"/>
        <v>1049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874</v>
      </c>
      <c r="G61" s="460">
        <f ca="1">OFFSET(Values!$G$248,$K61*102,($B61-1)*14)</f>
        <v>5</v>
      </c>
      <c r="H61" s="460">
        <f ca="1">OFFSET(Values!$H$248,$K61*102,($B61-1)*14)</f>
        <v>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</v>
      </c>
      <c r="J61" s="460">
        <f ca="1">OFFSET(Values!$C$248,$K61*102,($B61-1)*14)</f>
        <v>908</v>
      </c>
      <c r="K61" s="462">
        <v>4</v>
      </c>
      <c r="M61" s="60" t="s">
        <v>5</v>
      </c>
      <c r="N61" s="460">
        <f t="shared" ca="1" si="24"/>
        <v>16</v>
      </c>
      <c r="O61" s="460">
        <f t="shared" ca="1" si="22"/>
        <v>874</v>
      </c>
      <c r="P61" s="460">
        <f t="shared" ca="1" si="22"/>
        <v>5</v>
      </c>
      <c r="Q61" s="460">
        <f t="shared" ca="1" si="22"/>
        <v>5</v>
      </c>
      <c r="R61" s="460">
        <f t="shared" ca="1" si="22"/>
        <v>8</v>
      </c>
      <c r="S61" s="460">
        <f t="shared" ca="1" si="22"/>
        <v>908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484</v>
      </c>
      <c r="G62" s="460">
        <f ca="1">OFFSET(Values!$G$248,$K62*102,($B62-1)*14)</f>
        <v>3</v>
      </c>
      <c r="H62" s="460">
        <f ca="1">OFFSET(Values!$H$248,$K62*102,($B62-1)*14)</f>
        <v>17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460">
        <f ca="1">OFFSET(Values!$C$248,$K62*102,($B62-1)*14)</f>
        <v>510</v>
      </c>
      <c r="K62" s="462">
        <v>5</v>
      </c>
      <c r="M62" s="60" t="s">
        <v>6</v>
      </c>
      <c r="N62" s="460">
        <f t="shared" ca="1" si="24"/>
        <v>4</v>
      </c>
      <c r="O62" s="460">
        <f t="shared" ca="1" si="22"/>
        <v>484</v>
      </c>
      <c r="P62" s="460">
        <f t="shared" ca="1" si="22"/>
        <v>3</v>
      </c>
      <c r="Q62" s="460">
        <f t="shared" ca="1" si="22"/>
        <v>17</v>
      </c>
      <c r="R62" s="460">
        <f t="shared" ca="1" si="22"/>
        <v>2</v>
      </c>
      <c r="S62" s="460">
        <f t="shared" ca="1" si="22"/>
        <v>510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348</v>
      </c>
      <c r="G63" s="460">
        <f ca="1">OFFSET(Values!$G$248,$K63*102,($B63-1)*14)</f>
        <v>7</v>
      </c>
      <c r="H63" s="460">
        <f ca="1">OFFSET(Values!$H$248,$K63*102,($B63-1)*14)</f>
        <v>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460">
        <f ca="1">OFFSET(Values!$C$248,$K63*102,($B63-1)*14)</f>
        <v>372</v>
      </c>
      <c r="K63" s="462">
        <v>6</v>
      </c>
      <c r="M63" s="60" t="s">
        <v>7</v>
      </c>
      <c r="N63" s="460">
        <f t="shared" ca="1" si="24"/>
        <v>7</v>
      </c>
      <c r="O63" s="460">
        <f t="shared" ca="1" si="22"/>
        <v>348</v>
      </c>
      <c r="P63" s="460">
        <f t="shared" ca="1" si="22"/>
        <v>7</v>
      </c>
      <c r="Q63" s="460">
        <f t="shared" ca="1" si="22"/>
        <v>7</v>
      </c>
      <c r="R63" s="460">
        <f t="shared" ca="1" si="22"/>
        <v>3</v>
      </c>
      <c r="S63" s="460">
        <f t="shared" ca="1" si="22"/>
        <v>372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22.799999999999979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950.99999999999955</v>
      </c>
      <c r="G64" s="460">
        <f ca="1">OFFSET(Values!$G$248,$K64*102,($B64-1)*14)</f>
        <v>16.399999999999995</v>
      </c>
      <c r="H64" s="460">
        <f ca="1">OFFSET(Values!$H$248,$K64*102,($B64-1)*14)</f>
        <v>6.0000000000000018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2.5999999999999996</v>
      </c>
      <c r="J64" s="460">
        <f ca="1">OFFSET(Values!$C$248,$K64*102,($B64-1)*14)</f>
        <v>998.80000000000007</v>
      </c>
      <c r="K64" s="462">
        <v>7</v>
      </c>
      <c r="M64" s="60" t="s">
        <v>70</v>
      </c>
      <c r="N64" s="460">
        <f t="shared" ca="1" si="24"/>
        <v>22.8</v>
      </c>
      <c r="O64" s="460">
        <f t="shared" ca="1" si="22"/>
        <v>951</v>
      </c>
      <c r="P64" s="460">
        <f t="shared" ca="1" si="22"/>
        <v>16.399999999999999</v>
      </c>
      <c r="Q64" s="460">
        <f t="shared" ca="1" si="22"/>
        <v>6</v>
      </c>
      <c r="R64" s="460">
        <f t="shared" ca="1" si="22"/>
        <v>2.6</v>
      </c>
      <c r="S64" s="460">
        <f t="shared" ca="1" si="22"/>
        <v>998.8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17.857142857142847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798.14285714285734</v>
      </c>
      <c r="G65" s="460">
        <f ca="1">OFFSET(Values!$G$248,$K65*102,($B65-1)*14)</f>
        <v>13.142857142857142</v>
      </c>
      <c r="H65" s="460">
        <f ca="1">OFFSET(Values!$H$248,$K65*102,($B65-1)*14)</f>
        <v>7.7142857142857162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2.5714285714285707</v>
      </c>
      <c r="J65" s="460">
        <f ca="1">OFFSET(Values!$C$248,$K65*102,($B65-1)*14)</f>
        <v>839.4285714285711</v>
      </c>
      <c r="K65" s="462">
        <v>8</v>
      </c>
      <c r="M65" s="60" t="s">
        <v>71</v>
      </c>
      <c r="N65" s="460">
        <f t="shared" ca="1" si="24"/>
        <v>17.857142857142801</v>
      </c>
      <c r="O65" s="460">
        <f t="shared" ca="1" si="22"/>
        <v>798.142857142857</v>
      </c>
      <c r="P65" s="460">
        <f t="shared" ca="1" si="22"/>
        <v>13.1428571428571</v>
      </c>
      <c r="Q65" s="460">
        <f t="shared" ca="1" si="22"/>
        <v>7.7142857142857197</v>
      </c>
      <c r="R65" s="460">
        <f t="shared" ca="1" si="22"/>
        <v>2.5714285714285698</v>
      </c>
      <c r="S65" s="460">
        <f t="shared" ca="1" si="22"/>
        <v>839.42857142857099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19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584</v>
      </c>
      <c r="G66" s="460">
        <f ca="1">OFFSET(Values!$G$248,$K66*102,($B66-1)*14)</f>
        <v>27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632</v>
      </c>
      <c r="K66" s="462">
        <v>0</v>
      </c>
      <c r="M66" s="60" t="s">
        <v>8</v>
      </c>
      <c r="N66" s="460">
        <f t="shared" ca="1" si="24"/>
        <v>19</v>
      </c>
      <c r="O66" s="460">
        <f t="shared" ca="1" si="22"/>
        <v>584</v>
      </c>
      <c r="P66" s="460">
        <f t="shared" ca="1" si="22"/>
        <v>27</v>
      </c>
      <c r="Q66" s="460">
        <f t="shared" ca="1" si="22"/>
        <v>1</v>
      </c>
      <c r="R66" s="460">
        <f t="shared" ca="1" si="22"/>
        <v>1</v>
      </c>
      <c r="S66" s="460">
        <f t="shared" ca="1" si="22"/>
        <v>632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708</v>
      </c>
      <c r="G67" s="460">
        <f ca="1">OFFSET(Values!$G$248,$K67*102,($B67-1)*14)</f>
        <v>19</v>
      </c>
      <c r="H67" s="460">
        <f ca="1">OFFSET(Values!$H$248,$K67*102,($B67-1)*14)</f>
        <v>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460">
        <f ca="1">OFFSET(Values!$C$248,$K67*102,($B67-1)*14)</f>
        <v>758</v>
      </c>
      <c r="K67" s="462">
        <v>1</v>
      </c>
      <c r="M67" s="60" t="s">
        <v>9</v>
      </c>
      <c r="N67" s="460">
        <f t="shared" ca="1" si="24"/>
        <v>24</v>
      </c>
      <c r="O67" s="460">
        <f t="shared" ca="1" si="22"/>
        <v>708</v>
      </c>
      <c r="P67" s="460">
        <f t="shared" ca="1" si="22"/>
        <v>19</v>
      </c>
      <c r="Q67" s="460">
        <f t="shared" ca="1" si="22"/>
        <v>6</v>
      </c>
      <c r="R67" s="460">
        <f t="shared" ca="1" si="22"/>
        <v>1</v>
      </c>
      <c r="S67" s="460">
        <f t="shared" ca="1" si="22"/>
        <v>758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790</v>
      </c>
      <c r="G68" s="460">
        <f ca="1">OFFSET(Values!$G$248,$K68*102,($B68-1)*14)</f>
        <v>16</v>
      </c>
      <c r="H68" s="460">
        <f ca="1">OFFSET(Values!$H$248,$K68*102,($B68-1)*14)</f>
        <v>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833</v>
      </c>
      <c r="K68" s="462">
        <v>2</v>
      </c>
      <c r="M68" s="60" t="s">
        <v>10</v>
      </c>
      <c r="N68" s="460">
        <f t="shared" ca="1" si="24"/>
        <v>24</v>
      </c>
      <c r="O68" s="460">
        <f t="shared" ca="1" si="22"/>
        <v>790</v>
      </c>
      <c r="P68" s="460">
        <f t="shared" ca="1" si="22"/>
        <v>16</v>
      </c>
      <c r="Q68" s="460">
        <f t="shared" ca="1" si="22"/>
        <v>3</v>
      </c>
      <c r="R68" s="460">
        <f t="shared" ca="1" si="22"/>
        <v>0</v>
      </c>
      <c r="S68" s="460">
        <f t="shared" ca="1" si="22"/>
        <v>833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1094</v>
      </c>
      <c r="G69" s="460">
        <f ca="1">OFFSET(Values!$G$248,$K69*102,($B69-1)*14)</f>
        <v>24</v>
      </c>
      <c r="H69" s="460">
        <f ca="1">OFFSET(Values!$H$248,$K69*102,($B69-1)*14)</f>
        <v>7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60">
        <f ca="1">OFFSET(Values!$C$248,$K69*102,($B69-1)*14)</f>
        <v>1145</v>
      </c>
      <c r="K69" s="462">
        <v>3</v>
      </c>
      <c r="M69" s="60" t="s">
        <v>11</v>
      </c>
      <c r="N69" s="460">
        <f t="shared" ca="1" si="24"/>
        <v>20</v>
      </c>
      <c r="O69" s="460">
        <f t="shared" ca="1" si="22"/>
        <v>1094</v>
      </c>
      <c r="P69" s="460">
        <f t="shared" ca="1" si="22"/>
        <v>24</v>
      </c>
      <c r="Q69" s="460">
        <f t="shared" ca="1" si="22"/>
        <v>7</v>
      </c>
      <c r="R69" s="460">
        <f t="shared" ca="1" si="22"/>
        <v>0</v>
      </c>
      <c r="S69" s="460">
        <f t="shared" ca="1" si="22"/>
        <v>1145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893</v>
      </c>
      <c r="G70" s="460">
        <f ca="1">OFFSET(Values!$G$248,$K70*102,($B70-1)*14)</f>
        <v>12</v>
      </c>
      <c r="H70" s="460">
        <f ca="1">OFFSET(Values!$H$248,$K70*102,($B70-1)*14)</f>
        <v>26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952</v>
      </c>
      <c r="K70" s="462">
        <v>4</v>
      </c>
      <c r="M70" s="60" t="s">
        <v>5</v>
      </c>
      <c r="N70" s="460">
        <f t="shared" ca="1" si="24"/>
        <v>21</v>
      </c>
      <c r="O70" s="460">
        <f t="shared" ca="1" si="22"/>
        <v>893</v>
      </c>
      <c r="P70" s="460">
        <f t="shared" ca="1" si="22"/>
        <v>12</v>
      </c>
      <c r="Q70" s="460">
        <f t="shared" ca="1" si="22"/>
        <v>26</v>
      </c>
      <c r="R70" s="460">
        <f t="shared" ca="1" si="22"/>
        <v>0</v>
      </c>
      <c r="S70" s="460">
        <f t="shared" ca="1" si="22"/>
        <v>952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385</v>
      </c>
      <c r="G71" s="460">
        <f ca="1">OFFSET(Values!$G$248,$K71*102,($B71-1)*14)</f>
        <v>3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60">
        <f ca="1">OFFSET(Values!$C$248,$K71*102,($B71-1)*14)</f>
        <v>411</v>
      </c>
      <c r="K71" s="462">
        <v>5</v>
      </c>
      <c r="M71" s="60" t="s">
        <v>6</v>
      </c>
      <c r="N71" s="460">
        <f t="shared" ca="1" si="24"/>
        <v>5</v>
      </c>
      <c r="O71" s="460">
        <f t="shared" ca="1" si="22"/>
        <v>385</v>
      </c>
      <c r="P71" s="460">
        <f t="shared" ca="1" si="22"/>
        <v>3</v>
      </c>
      <c r="Q71" s="460">
        <f t="shared" ca="1" si="22"/>
        <v>16</v>
      </c>
      <c r="R71" s="460">
        <f t="shared" ca="1" si="22"/>
        <v>2</v>
      </c>
      <c r="S71" s="460">
        <f t="shared" ca="1" si="22"/>
        <v>411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17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290</v>
      </c>
      <c r="G72" s="460">
        <f ca="1">OFFSET(Values!$G$248,$K72*102,($B72-1)*14)</f>
        <v>2</v>
      </c>
      <c r="H72" s="460">
        <f ca="1">OFFSET(Values!$H$248,$K72*102,($B72-1)*14)</f>
        <v>7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319</v>
      </c>
      <c r="K72" s="462">
        <v>6</v>
      </c>
      <c r="M72" s="60" t="s">
        <v>7</v>
      </c>
      <c r="N72" s="460">
        <f t="shared" ca="1" si="24"/>
        <v>17</v>
      </c>
      <c r="O72" s="460">
        <f t="shared" ca="1" si="22"/>
        <v>290</v>
      </c>
      <c r="P72" s="460">
        <f t="shared" ca="1" si="22"/>
        <v>2</v>
      </c>
      <c r="Q72" s="460">
        <f t="shared" ca="1" si="22"/>
        <v>7</v>
      </c>
      <c r="R72" s="460">
        <f t="shared" ca="1" si="22"/>
        <v>3</v>
      </c>
      <c r="S72" s="460">
        <f t="shared" ca="1" si="22"/>
        <v>319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21.599999999999998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813.79999999999984</v>
      </c>
      <c r="G73" s="460">
        <f ca="1">OFFSET(Values!$G$248,$K73*102,($B73-1)*14)</f>
        <v>19.600000000000001</v>
      </c>
      <c r="H73" s="460">
        <f ca="1">OFFSET(Values!$H$248,$K73*102,($B73-1)*14)</f>
        <v>8.6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0.4</v>
      </c>
      <c r="J73" s="460">
        <f ca="1">OFFSET(Values!$C$248,$K73*102,($B73-1)*14)</f>
        <v>864.00000000000011</v>
      </c>
      <c r="K73" s="462">
        <v>7</v>
      </c>
      <c r="M73" s="60" t="s">
        <v>70</v>
      </c>
      <c r="N73" s="460">
        <f t="shared" ca="1" si="24"/>
        <v>21.6</v>
      </c>
      <c r="O73" s="460">
        <f t="shared" ca="1" si="24"/>
        <v>813.8</v>
      </c>
      <c r="P73" s="460">
        <f t="shared" ca="1" si="24"/>
        <v>19.600000000000001</v>
      </c>
      <c r="Q73" s="460">
        <f t="shared" ca="1" si="24"/>
        <v>8.6</v>
      </c>
      <c r="R73" s="460">
        <f t="shared" ca="1" si="24"/>
        <v>0.4</v>
      </c>
      <c r="S73" s="460">
        <f t="shared" ca="1" si="24"/>
        <v>864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18.571428571428562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677.71428571428567</v>
      </c>
      <c r="G74" s="460">
        <f ca="1">OFFSET(Values!$G$248,$K74*102,($B74-1)*14)</f>
        <v>14.714285714285714</v>
      </c>
      <c r="H74" s="460">
        <f ca="1">OFFSET(Values!$H$248,$K74*102,($B74-1)*14)</f>
        <v>9.4285714285714288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0.99999999999999978</v>
      </c>
      <c r="J74" s="460">
        <f ca="1">OFFSET(Values!$C$248,$K74*102,($B74-1)*14)</f>
        <v>721.42857142857133</v>
      </c>
      <c r="K74" s="462">
        <v>8</v>
      </c>
      <c r="M74" s="60" t="s">
        <v>71</v>
      </c>
      <c r="N74" s="460">
        <f t="shared" ca="1" si="24"/>
        <v>18.571428571428601</v>
      </c>
      <c r="O74" s="460">
        <f t="shared" ca="1" si="24"/>
        <v>677.71428571428601</v>
      </c>
      <c r="P74" s="460">
        <f t="shared" ca="1" si="24"/>
        <v>14.714285714285699</v>
      </c>
      <c r="Q74" s="460">
        <f t="shared" ca="1" si="24"/>
        <v>9.4285714285714306</v>
      </c>
      <c r="R74" s="460">
        <f t="shared" ca="1" si="24"/>
        <v>1</v>
      </c>
      <c r="S74" s="460">
        <f t="shared" ca="1" si="24"/>
        <v>721.42857142857099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39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1487</v>
      </c>
      <c r="G75" s="460">
        <f ca="1">OFFSET(Values!$G$248,$K75*102,($B75-1)*14)</f>
        <v>53</v>
      </c>
      <c r="H75" s="460">
        <f ca="1">OFFSET(Values!$H$248,$K75*102,($B75-1)*14)</f>
        <v>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1583</v>
      </c>
      <c r="K75" s="462">
        <v>0</v>
      </c>
      <c r="M75" s="60" t="s">
        <v>8</v>
      </c>
      <c r="N75" s="460">
        <f t="shared" ca="1" si="24"/>
        <v>39</v>
      </c>
      <c r="O75" s="460">
        <f t="shared" ca="1" si="24"/>
        <v>1487</v>
      </c>
      <c r="P75" s="460">
        <f t="shared" ca="1" si="24"/>
        <v>53</v>
      </c>
      <c r="Q75" s="460">
        <f t="shared" ca="1" si="24"/>
        <v>3</v>
      </c>
      <c r="R75" s="460">
        <f t="shared" ca="1" si="24"/>
        <v>1</v>
      </c>
      <c r="S75" s="460">
        <f t="shared" ca="1" si="24"/>
        <v>1583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50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1708</v>
      </c>
      <c r="G76" s="460">
        <f ca="1">OFFSET(Values!$G$248,$K76*102,($B76-1)*14)</f>
        <v>38</v>
      </c>
      <c r="H76" s="460">
        <f ca="1">OFFSET(Values!$H$248,$K76*102,($B76-1)*14)</f>
        <v>8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1805</v>
      </c>
      <c r="K76" s="462">
        <v>1</v>
      </c>
      <c r="M76" s="60" t="s">
        <v>9</v>
      </c>
      <c r="N76" s="460">
        <f t="shared" ca="1" si="24"/>
        <v>50</v>
      </c>
      <c r="O76" s="460">
        <f t="shared" ca="1" si="24"/>
        <v>1708</v>
      </c>
      <c r="P76" s="460">
        <f t="shared" ca="1" si="24"/>
        <v>38</v>
      </c>
      <c r="Q76" s="460">
        <f t="shared" ca="1" si="24"/>
        <v>8</v>
      </c>
      <c r="R76" s="460">
        <f t="shared" ca="1" si="24"/>
        <v>1</v>
      </c>
      <c r="S76" s="460">
        <f t="shared" ca="1" si="24"/>
        <v>1805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47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1777</v>
      </c>
      <c r="G77" s="460">
        <f ca="1">OFFSET(Values!$G$248,$K77*102,($B77-1)*14)</f>
        <v>35</v>
      </c>
      <c r="H77" s="460">
        <f ca="1">OFFSET(Values!$H$248,$K77*102,($B77-1)*14)</f>
        <v>11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</v>
      </c>
      <c r="J77" s="460">
        <f ca="1">OFFSET(Values!$C$248,$K77*102,($B77-1)*14)</f>
        <v>1872</v>
      </c>
      <c r="K77" s="462">
        <v>2</v>
      </c>
      <c r="M77" s="60" t="s">
        <v>10</v>
      </c>
      <c r="N77" s="460">
        <f t="shared" ca="1" si="24"/>
        <v>47</v>
      </c>
      <c r="O77" s="460">
        <f t="shared" ca="1" si="24"/>
        <v>1777</v>
      </c>
      <c r="P77" s="460">
        <f t="shared" ca="1" si="24"/>
        <v>35</v>
      </c>
      <c r="Q77" s="460">
        <f t="shared" ca="1" si="24"/>
        <v>11</v>
      </c>
      <c r="R77" s="460">
        <f t="shared" ca="1" si="24"/>
        <v>2</v>
      </c>
      <c r="S77" s="460">
        <f t="shared" ca="1" si="24"/>
        <v>1872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49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2085</v>
      </c>
      <c r="G78" s="460">
        <f ca="1">OFFSET(Values!$G$248,$K78*102,($B78-1)*14)</f>
        <v>37</v>
      </c>
      <c r="H78" s="460">
        <f ca="1">OFFSET(Values!$H$248,$K78*102,($B78-1)*14)</f>
        <v>20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</v>
      </c>
      <c r="J78" s="460">
        <f ca="1">OFFSET(Values!$C$248,$K78*102,($B78-1)*14)</f>
        <v>2194</v>
      </c>
      <c r="K78" s="462">
        <v>3</v>
      </c>
      <c r="M78" s="60" t="s">
        <v>11</v>
      </c>
      <c r="N78" s="460">
        <f t="shared" ca="1" si="24"/>
        <v>49</v>
      </c>
      <c r="O78" s="460">
        <f t="shared" ca="1" si="24"/>
        <v>2085</v>
      </c>
      <c r="P78" s="460">
        <f t="shared" ca="1" si="24"/>
        <v>37</v>
      </c>
      <c r="Q78" s="460">
        <f t="shared" ca="1" si="24"/>
        <v>20</v>
      </c>
      <c r="R78" s="460">
        <f t="shared" ca="1" si="24"/>
        <v>3</v>
      </c>
      <c r="S78" s="460">
        <f t="shared" ca="1" si="24"/>
        <v>2194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1767</v>
      </c>
      <c r="G79" s="460">
        <f ca="1">OFFSET(Values!$G$248,$K79*102,($B79-1)*14)</f>
        <v>17</v>
      </c>
      <c r="H79" s="460">
        <f ca="1">OFFSET(Values!$H$248,$K79*102,($B79-1)*14)</f>
        <v>31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8</v>
      </c>
      <c r="J79" s="460">
        <f ca="1">OFFSET(Values!$C$248,$K79*102,($B79-1)*14)</f>
        <v>1860</v>
      </c>
      <c r="K79" s="462">
        <v>4</v>
      </c>
      <c r="M79" s="60" t="s">
        <v>5</v>
      </c>
      <c r="N79" s="460">
        <f t="shared" ca="1" si="24"/>
        <v>37</v>
      </c>
      <c r="O79" s="460">
        <f t="shared" ca="1" si="24"/>
        <v>1767</v>
      </c>
      <c r="P79" s="460">
        <f t="shared" ca="1" si="24"/>
        <v>17</v>
      </c>
      <c r="Q79" s="460">
        <f t="shared" ca="1" si="24"/>
        <v>31</v>
      </c>
      <c r="R79" s="460">
        <f t="shared" ca="1" si="24"/>
        <v>8</v>
      </c>
      <c r="S79" s="460">
        <f t="shared" ca="1" si="24"/>
        <v>1860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869</v>
      </c>
      <c r="G80" s="460">
        <f ca="1">OFFSET(Values!$G$248,$K80*102,($B80-1)*14)</f>
        <v>6</v>
      </c>
      <c r="H80" s="460">
        <f ca="1">OFFSET(Values!$H$248,$K80*102,($B80-1)*14)</f>
        <v>33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</v>
      </c>
      <c r="J80" s="460">
        <f ca="1">OFFSET(Values!$C$248,$K80*102,($B80-1)*14)</f>
        <v>921</v>
      </c>
      <c r="K80" s="462">
        <v>5</v>
      </c>
      <c r="M80" s="60" t="s">
        <v>6</v>
      </c>
      <c r="N80" s="460">
        <f t="shared" ca="1" si="24"/>
        <v>9</v>
      </c>
      <c r="O80" s="460">
        <f t="shared" ca="1" si="24"/>
        <v>869</v>
      </c>
      <c r="P80" s="460">
        <f t="shared" ca="1" si="24"/>
        <v>6</v>
      </c>
      <c r="Q80" s="460">
        <f t="shared" ca="1" si="24"/>
        <v>33</v>
      </c>
      <c r="R80" s="460">
        <f t="shared" ca="1" si="24"/>
        <v>4</v>
      </c>
      <c r="S80" s="460">
        <f t="shared" ca="1" si="24"/>
        <v>921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638</v>
      </c>
      <c r="G81" s="460">
        <f ca="1">OFFSET(Values!$G$248,$K81*102,($B81-1)*14)</f>
        <v>9</v>
      </c>
      <c r="H81" s="460">
        <f ca="1">OFFSET(Values!$H$248,$K81*102,($B81-1)*14)</f>
        <v>14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6</v>
      </c>
      <c r="J81" s="460">
        <f ca="1">OFFSET(Values!$C$248,$K81*102,($B81-1)*14)</f>
        <v>691</v>
      </c>
      <c r="K81" s="462">
        <v>6</v>
      </c>
      <c r="M81" s="60" t="s">
        <v>7</v>
      </c>
      <c r="N81" s="460">
        <f t="shared" ca="1" si="24"/>
        <v>24</v>
      </c>
      <c r="O81" s="460">
        <f t="shared" ca="1" si="24"/>
        <v>638</v>
      </c>
      <c r="P81" s="460">
        <f t="shared" ca="1" si="24"/>
        <v>9</v>
      </c>
      <c r="Q81" s="460">
        <f t="shared" ca="1" si="24"/>
        <v>14</v>
      </c>
      <c r="R81" s="460">
        <f t="shared" ca="1" si="24"/>
        <v>6</v>
      </c>
      <c r="S81" s="460">
        <f t="shared" ca="1" si="24"/>
        <v>691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44.400000000000027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1764.8</v>
      </c>
      <c r="G82" s="460">
        <f ca="1">OFFSET(Values!$G$248,$K82*102,($B82-1)*14)</f>
        <v>36.000000000000021</v>
      </c>
      <c r="H82" s="460">
        <f ca="1">OFFSET(Values!$H$248,$K82*102,($B82-1)*14)</f>
        <v>14.600000000000001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</v>
      </c>
      <c r="J82" s="460">
        <f ca="1">OFFSET(Values!$C$248,$K82*102,($B82-1)*14)</f>
        <v>1862.8</v>
      </c>
      <c r="K82" s="462">
        <v>7</v>
      </c>
      <c r="M82" s="60" t="s">
        <v>70</v>
      </c>
      <c r="N82" s="460">
        <f t="shared" ca="1" si="24"/>
        <v>44.4</v>
      </c>
      <c r="O82" s="460">
        <f t="shared" ca="1" si="24"/>
        <v>1764.8</v>
      </c>
      <c r="P82" s="460">
        <f t="shared" ca="1" si="24"/>
        <v>36</v>
      </c>
      <c r="Q82" s="460">
        <f t="shared" ca="1" si="24"/>
        <v>14.6</v>
      </c>
      <c r="R82" s="460">
        <f t="shared" ca="1" si="24"/>
        <v>3</v>
      </c>
      <c r="S82" s="460">
        <f t="shared" ca="1" si="24"/>
        <v>1862.8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36.428571428571445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1475.8571428571431</v>
      </c>
      <c r="G83" s="460">
        <f ca="1">OFFSET(Values!$G$248,$K83*102,($B83-1)*14)</f>
        <v>27.857142857142854</v>
      </c>
      <c r="H83" s="460">
        <f ca="1">OFFSET(Values!$H$248,$K83*102,($B83-1)*14)</f>
        <v>17.142857142857142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3.5714285714285703</v>
      </c>
      <c r="J83" s="460">
        <f ca="1">OFFSET(Values!$C$248,$K83*102,($B83-1)*14)</f>
        <v>1560.8571428571433</v>
      </c>
      <c r="K83" s="462">
        <v>8</v>
      </c>
      <c r="M83" s="60" t="s">
        <v>71</v>
      </c>
      <c r="N83" s="460">
        <f t="shared" ca="1" si="24"/>
        <v>36.428571428571402</v>
      </c>
      <c r="O83" s="460">
        <f t="shared" ca="1" si="24"/>
        <v>1475.8571428571399</v>
      </c>
      <c r="P83" s="460">
        <f t="shared" ca="1" si="24"/>
        <v>27.8571428571429</v>
      </c>
      <c r="Q83" s="460">
        <f t="shared" ca="1" si="24"/>
        <v>17.1428571428571</v>
      </c>
      <c r="R83" s="460">
        <f t="shared" ca="1" si="24"/>
        <v>3.5714285714285698</v>
      </c>
      <c r="S83" s="460">
        <f t="shared" ca="1" si="24"/>
        <v>1560.8571428571399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43 - Greenway Ln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43787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43787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1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21.83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2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2</v>
      </c>
      <c r="Z17" s="343">
        <f ca="1">OFFSET(Values!Y1073,($W$4-1)*30,($X$4-1)*31)</f>
        <v>1</v>
      </c>
      <c r="AA17" s="100">
        <f ca="1">OFFSET(Values!Z1073,($W$4-1)*30,($X$4-1)*31)</f>
        <v>1</v>
      </c>
      <c r="AB17" s="345">
        <f ca="1">OFFSET(Values!AA1073,($W$4-1)*30,($X$4-1)*31)</f>
        <v>0.5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22.475000000000001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8</v>
      </c>
      <c r="D18" s="350">
        <f t="shared" ca="1" si="0"/>
        <v>8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5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</v>
      </c>
      <c r="Z18" s="343">
        <f ca="1">OFFSET(Values!Y1074,($W$4-1)*30,($X$4-1)*31)</f>
        <v>0.625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20.7575</v>
      </c>
      <c r="AF18" s="28">
        <f ca="1">OFFSET(Values!AE1074,($W$4-1)*30,($X$4-1)*31)</f>
        <v>23.537500000000001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17</v>
      </c>
      <c r="D19" s="350">
        <f t="shared" ca="1" si="0"/>
        <v>17</v>
      </c>
      <c r="E19" s="286">
        <f ca="1">OFFSET(Values!D1075,($W$4-1)*30,($X$4-1)*31)</f>
        <v>0</v>
      </c>
      <c r="F19" s="286">
        <f ca="1">OFFSET(Values!E1075,($W$4-1)*30,($X$4-1)*31)</f>
        <v>4</v>
      </c>
      <c r="G19" s="286">
        <f ca="1">OFFSET(Values!F1075,($W$4-1)*30,($X$4-1)*31)</f>
        <v>4</v>
      </c>
      <c r="H19" s="286">
        <f ca="1">OFFSET(Values!G1075,($W$4-1)*30,($X$4-1)*31)</f>
        <v>6</v>
      </c>
      <c r="I19" s="286">
        <f ca="1">OFFSET(Values!H1075,($W$4-1)*30,($X$4-1)*31)</f>
        <v>3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9</v>
      </c>
      <c r="Z19" s="343">
        <f ca="1">OFFSET(Values!Y1075,($W$4-1)*30,($X$4-1)*31)</f>
        <v>0.52941176470588236</v>
      </c>
      <c r="AA19" s="100">
        <f ca="1">OFFSET(Values!Z1075,($W$4-1)*30,($X$4-1)*31)</f>
        <v>5</v>
      </c>
      <c r="AB19" s="345">
        <f ca="1">OFFSET(Values!AA1075,($W$4-1)*30,($X$4-1)*31)</f>
        <v>0.29411764705882354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20.534117647058821</v>
      </c>
      <c r="AF19" s="28">
        <f ca="1">OFFSET(Values!AE1075,($W$4-1)*30,($X$4-1)*31)</f>
        <v>27.917000000000002</v>
      </c>
      <c r="AG19" s="28" t="str">
        <f ca="1">OFFSET(Values!AF1075,($W$4-1)*30,($X$4-1)*31)</f>
        <v>-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124</v>
      </c>
      <c r="D20" s="350">
        <f t="shared" ca="1" si="0"/>
        <v>124</v>
      </c>
      <c r="E20" s="286">
        <f ca="1">OFFSET(Values!D1076,($W$4-1)*30,($X$4-1)*31)</f>
        <v>2</v>
      </c>
      <c r="F20" s="286">
        <f ca="1">OFFSET(Values!E1076,($W$4-1)*30,($X$4-1)*31)</f>
        <v>11</v>
      </c>
      <c r="G20" s="286">
        <f ca="1">OFFSET(Values!F1076,($W$4-1)*30,($X$4-1)*31)</f>
        <v>61</v>
      </c>
      <c r="H20" s="286">
        <f ca="1">OFFSET(Values!G1076,($W$4-1)*30,($X$4-1)*31)</f>
        <v>48</v>
      </c>
      <c r="I20" s="286">
        <f ca="1">OFFSET(Values!H1076,($W$4-1)*30,($X$4-1)*31)</f>
        <v>2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50</v>
      </c>
      <c r="Z20" s="343">
        <f ca="1">OFFSET(Values!Y1076,($W$4-1)*30,($X$4-1)*31)</f>
        <v>0.40322580645161288</v>
      </c>
      <c r="AA20" s="100">
        <f ca="1">OFFSET(Values!Z1076,($W$4-1)*30,($X$4-1)*31)</f>
        <v>6</v>
      </c>
      <c r="AB20" s="345">
        <f ca="1">OFFSET(Values!AA1076,($W$4-1)*30,($X$4-1)*31)</f>
        <v>4.8387096774193547E-2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18.856290322580637</v>
      </c>
      <c r="AF20" s="28">
        <f ca="1">OFFSET(Values!AE1076,($W$4-1)*30,($X$4-1)*31)</f>
        <v>21.65</v>
      </c>
      <c r="AG20" s="28">
        <f ca="1">OFFSET(Values!AF1076,($W$4-1)*30,($X$4-1)*31)</f>
        <v>24.037500000000001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328</v>
      </c>
      <c r="D21" s="350">
        <f t="shared" ca="1" si="0"/>
        <v>328</v>
      </c>
      <c r="E21" s="286">
        <f ca="1">OFFSET(Values!D1077,($W$4-1)*30,($X$4-1)*31)</f>
        <v>27</v>
      </c>
      <c r="F21" s="286">
        <f ca="1">OFFSET(Values!E1077,($W$4-1)*30,($X$4-1)*31)</f>
        <v>58</v>
      </c>
      <c r="G21" s="286">
        <f ca="1">OFFSET(Values!F1077,($W$4-1)*30,($X$4-1)*31)</f>
        <v>163</v>
      </c>
      <c r="H21" s="286">
        <f ca="1">OFFSET(Values!G1077,($W$4-1)*30,($X$4-1)*31)</f>
        <v>69</v>
      </c>
      <c r="I21" s="286">
        <f ca="1">OFFSET(Values!H1077,($W$4-1)*30,($X$4-1)*31)</f>
        <v>10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80</v>
      </c>
      <c r="Z21" s="343">
        <f ca="1">OFFSET(Values!Y1077,($W$4-1)*30,($X$4-1)*31)</f>
        <v>0.24390243902439024</v>
      </c>
      <c r="AA21" s="100">
        <f ca="1">OFFSET(Values!Z1077,($W$4-1)*30,($X$4-1)*31)</f>
        <v>20</v>
      </c>
      <c r="AB21" s="345">
        <f ca="1">OFFSET(Values!AA1077,($W$4-1)*30,($X$4-1)*31)</f>
        <v>6.097560975609756E-2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17.24402439024389</v>
      </c>
      <c r="AF21" s="28">
        <f ca="1">OFFSET(Values!AE1077,($W$4-1)*30,($X$4-1)*31)</f>
        <v>21.3185</v>
      </c>
      <c r="AG21" s="28">
        <f ca="1">OFFSET(Values!AF1077,($W$4-1)*30,($X$4-1)*31)</f>
        <v>24.51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114</v>
      </c>
      <c r="D22" s="350">
        <f t="shared" ca="1" si="0"/>
        <v>114</v>
      </c>
      <c r="E22" s="286">
        <f ca="1">OFFSET(Values!D1078,($W$4-1)*30,($X$4-1)*31)</f>
        <v>6</v>
      </c>
      <c r="F22" s="286">
        <f ca="1">OFFSET(Values!E1078,($W$4-1)*30,($X$4-1)*31)</f>
        <v>13</v>
      </c>
      <c r="G22" s="286">
        <f ca="1">OFFSET(Values!F1078,($W$4-1)*30,($X$4-1)*31)</f>
        <v>57</v>
      </c>
      <c r="H22" s="286">
        <f ca="1">OFFSET(Values!G1078,($W$4-1)*30,($X$4-1)*31)</f>
        <v>33</v>
      </c>
      <c r="I22" s="286">
        <f ca="1">OFFSET(Values!H1078,($W$4-1)*30,($X$4-1)*31)</f>
        <v>5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38</v>
      </c>
      <c r="Z22" s="343">
        <f ca="1">OFFSET(Values!Y1078,($W$4-1)*30,($X$4-1)*31)</f>
        <v>0.33333333333333331</v>
      </c>
      <c r="AA22" s="100">
        <f ca="1">OFFSET(Values!Z1078,($W$4-1)*30,($X$4-1)*31)</f>
        <v>9</v>
      </c>
      <c r="AB22" s="345">
        <f ca="1">OFFSET(Values!AA1078,($W$4-1)*30,($X$4-1)*31)</f>
        <v>7.8947368421052627E-2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18.379035087719288</v>
      </c>
      <c r="AF22" s="28">
        <f ca="1">OFFSET(Values!AE1078,($W$4-1)*30,($X$4-1)*31)</f>
        <v>21.727499999999999</v>
      </c>
      <c r="AG22" s="28">
        <f ca="1">OFFSET(Values!AF1078,($W$4-1)*30,($X$4-1)*31)</f>
        <v>25.095000000000002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56</v>
      </c>
      <c r="D23" s="350">
        <f t="shared" ca="1" si="0"/>
        <v>56</v>
      </c>
      <c r="E23" s="286">
        <f ca="1">OFFSET(Values!D1079,($W$4-1)*30,($X$4-1)*31)</f>
        <v>2</v>
      </c>
      <c r="F23" s="286">
        <f ca="1">OFFSET(Values!E1079,($W$4-1)*30,($X$4-1)*31)</f>
        <v>5</v>
      </c>
      <c r="G23" s="286">
        <f ca="1">OFFSET(Values!F1079,($W$4-1)*30,($X$4-1)*31)</f>
        <v>30</v>
      </c>
      <c r="H23" s="286">
        <f ca="1">OFFSET(Values!G1079,($W$4-1)*30,($X$4-1)*31)</f>
        <v>17</v>
      </c>
      <c r="I23" s="286">
        <f ca="1">OFFSET(Values!H1079,($W$4-1)*30,($X$4-1)*31)</f>
        <v>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19</v>
      </c>
      <c r="Z23" s="343">
        <f ca="1">OFFSET(Values!Y1079,($W$4-1)*30,($X$4-1)*31)</f>
        <v>0.3392857142857143</v>
      </c>
      <c r="AA23" s="100">
        <f ca="1">OFFSET(Values!Z1079,($W$4-1)*30,($X$4-1)*31)</f>
        <v>7</v>
      </c>
      <c r="AB23" s="345">
        <f ca="1">OFFSET(Values!AA1079,($W$4-1)*30,($X$4-1)*31)</f>
        <v>0.125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18.589821428571423</v>
      </c>
      <c r="AF23" s="28">
        <f ca="1">OFFSET(Values!AE1079,($W$4-1)*30,($X$4-1)*31)</f>
        <v>22.996499999999997</v>
      </c>
      <c r="AG23" s="28">
        <f ca="1">OFFSET(Values!AF1079,($W$4-1)*30,($X$4-1)*31)</f>
        <v>25.006999999999998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72</v>
      </c>
      <c r="D24" s="350">
        <f t="shared" ca="1" si="0"/>
        <v>72</v>
      </c>
      <c r="E24" s="286">
        <f ca="1">OFFSET(Values!D1080,($W$4-1)*30,($X$4-1)*31)</f>
        <v>3</v>
      </c>
      <c r="F24" s="286">
        <f ca="1">OFFSET(Values!E1080,($W$4-1)*30,($X$4-1)*31)</f>
        <v>17</v>
      </c>
      <c r="G24" s="286">
        <f ca="1">OFFSET(Values!F1080,($W$4-1)*30,($X$4-1)*31)</f>
        <v>34</v>
      </c>
      <c r="H24" s="286">
        <f ca="1">OFFSET(Values!G1080,($W$4-1)*30,($X$4-1)*31)</f>
        <v>17</v>
      </c>
      <c r="I24" s="286">
        <f ca="1">OFFSET(Values!H1080,($W$4-1)*30,($X$4-1)*31)</f>
        <v>1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18</v>
      </c>
      <c r="Z24" s="343">
        <f ca="1">OFFSET(Values!Y1080,($W$4-1)*30,($X$4-1)*31)</f>
        <v>0.25</v>
      </c>
      <c r="AA24" s="100">
        <f ca="1">OFFSET(Values!Z1080,($W$4-1)*30,($X$4-1)*31)</f>
        <v>2</v>
      </c>
      <c r="AB24" s="345">
        <f ca="1">OFFSET(Values!AA1080,($W$4-1)*30,($X$4-1)*31)</f>
        <v>2.7777777777777776E-2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17.428611111111117</v>
      </c>
      <c r="AF24" s="28">
        <f ca="1">OFFSET(Values!AE1080,($W$4-1)*30,($X$4-1)*31)</f>
        <v>21.4955</v>
      </c>
      <c r="AG24" s="28">
        <f ca="1">OFFSET(Values!AF1080,($W$4-1)*30,($X$4-1)*31)</f>
        <v>23.611499999999999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74</v>
      </c>
      <c r="D25" s="350">
        <f t="shared" ca="1" si="0"/>
        <v>74</v>
      </c>
      <c r="E25" s="286">
        <f ca="1">OFFSET(Values!D1081,($W$4-1)*30,($X$4-1)*31)</f>
        <v>3</v>
      </c>
      <c r="F25" s="286">
        <f ca="1">OFFSET(Values!E1081,($W$4-1)*30,($X$4-1)*31)</f>
        <v>4</v>
      </c>
      <c r="G25" s="286">
        <f ca="1">OFFSET(Values!F1081,($W$4-1)*30,($X$4-1)*31)</f>
        <v>35</v>
      </c>
      <c r="H25" s="286">
        <f ca="1">OFFSET(Values!G1081,($W$4-1)*30,($X$4-1)*31)</f>
        <v>26</v>
      </c>
      <c r="I25" s="286">
        <f ca="1">OFFSET(Values!H1081,($W$4-1)*30,($X$4-1)*31)</f>
        <v>4</v>
      </c>
      <c r="J25" s="286">
        <f ca="1">OFFSET(Values!I1081,($W$4-1)*30,($X$4-1)*31)</f>
        <v>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32</v>
      </c>
      <c r="Z25" s="343">
        <f ca="1">OFFSET(Values!Y1081,($W$4-1)*30,($X$4-1)*31)</f>
        <v>0.43243243243243246</v>
      </c>
      <c r="AA25" s="100">
        <f ca="1">OFFSET(Values!Z1081,($W$4-1)*30,($X$4-1)*31)</f>
        <v>8</v>
      </c>
      <c r="AB25" s="345">
        <f ca="1">OFFSET(Values!AA1081,($W$4-1)*30,($X$4-1)*31)</f>
        <v>0.10810810810810811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19.580405405405404</v>
      </c>
      <c r="AF25" s="28">
        <f ca="1">OFFSET(Values!AE1081,($W$4-1)*30,($X$4-1)*31)</f>
        <v>23.295000000000002</v>
      </c>
      <c r="AG25" s="28">
        <f ca="1">OFFSET(Values!AF1081,($W$4-1)*30,($X$4-1)*31)</f>
        <v>27.79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69</v>
      </c>
      <c r="D26" s="350">
        <f t="shared" ca="1" si="0"/>
        <v>69</v>
      </c>
      <c r="E26" s="286">
        <f ca="1">OFFSET(Values!D1082,($W$4-1)*30,($X$4-1)*31)</f>
        <v>4</v>
      </c>
      <c r="F26" s="286">
        <f ca="1">OFFSET(Values!E1082,($W$4-1)*30,($X$4-1)*31)</f>
        <v>12</v>
      </c>
      <c r="G26" s="286">
        <f ca="1">OFFSET(Values!F1082,($W$4-1)*30,($X$4-1)*31)</f>
        <v>28</v>
      </c>
      <c r="H26" s="286">
        <f ca="1">OFFSET(Values!G1082,($W$4-1)*30,($X$4-1)*31)</f>
        <v>20</v>
      </c>
      <c r="I26" s="286">
        <f ca="1">OFFSET(Values!H1082,($W$4-1)*30,($X$4-1)*31)</f>
        <v>5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25</v>
      </c>
      <c r="Z26" s="343">
        <f ca="1">OFFSET(Values!Y1082,($W$4-1)*30,($X$4-1)*31)</f>
        <v>0.36231884057971014</v>
      </c>
      <c r="AA26" s="100">
        <f ca="1">OFFSET(Values!Z1082,($W$4-1)*30,($X$4-1)*31)</f>
        <v>8</v>
      </c>
      <c r="AB26" s="345">
        <f ca="1">OFFSET(Values!AA1082,($W$4-1)*30,($X$4-1)*31)</f>
        <v>0.11594202898550725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17.60579710144928</v>
      </c>
      <c r="AF26" s="28">
        <f ca="1">OFFSET(Values!AE1082,($W$4-1)*30,($X$4-1)*31)</f>
        <v>22.86</v>
      </c>
      <c r="AG26" s="28">
        <f ca="1">OFFSET(Values!AF1082,($W$4-1)*30,($X$4-1)*31)</f>
        <v>25.689999999999998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75</v>
      </c>
      <c r="D27" s="350">
        <f t="shared" ca="1" si="0"/>
        <v>75</v>
      </c>
      <c r="E27" s="286">
        <f ca="1">OFFSET(Values!D1083,($W$4-1)*30,($X$4-1)*31)</f>
        <v>4</v>
      </c>
      <c r="F27" s="286">
        <f ca="1">OFFSET(Values!E1083,($W$4-1)*30,($X$4-1)*31)</f>
        <v>11</v>
      </c>
      <c r="G27" s="286">
        <f ca="1">OFFSET(Values!F1083,($W$4-1)*30,($X$4-1)*31)</f>
        <v>28</v>
      </c>
      <c r="H27" s="286">
        <f ca="1">OFFSET(Values!G1083,($W$4-1)*30,($X$4-1)*31)</f>
        <v>26</v>
      </c>
      <c r="I27" s="286">
        <f ca="1">OFFSET(Values!H1083,($W$4-1)*30,($X$4-1)*31)</f>
        <v>5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32</v>
      </c>
      <c r="Z27" s="343">
        <f ca="1">OFFSET(Values!Y1083,($W$4-1)*30,($X$4-1)*31)</f>
        <v>0.42666666666666669</v>
      </c>
      <c r="AA27" s="100">
        <f ca="1">OFFSET(Values!Z1083,($W$4-1)*30,($X$4-1)*31)</f>
        <v>7</v>
      </c>
      <c r="AB27" s="345">
        <f ca="1">OFFSET(Values!AA1083,($W$4-1)*30,($X$4-1)*31)</f>
        <v>9.3333333333333338E-2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18.753866666666664</v>
      </c>
      <c r="AF27" s="28">
        <f ca="1">OFFSET(Values!AE1083,($W$4-1)*30,($X$4-1)*31)</f>
        <v>23.628</v>
      </c>
      <c r="AG27" s="28">
        <f ca="1">OFFSET(Values!AF1083,($W$4-1)*30,($X$4-1)*31)</f>
        <v>26.21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121</v>
      </c>
      <c r="D28" s="350">
        <f t="shared" ca="1" si="0"/>
        <v>121</v>
      </c>
      <c r="E28" s="286">
        <f ca="1">OFFSET(Values!D1084,($W$4-1)*30,($X$4-1)*31)</f>
        <v>2</v>
      </c>
      <c r="F28" s="286">
        <f ca="1">OFFSET(Values!E1084,($W$4-1)*30,($X$4-1)*31)</f>
        <v>23</v>
      </c>
      <c r="G28" s="286">
        <f ca="1">OFFSET(Values!F1084,($W$4-1)*30,($X$4-1)*31)</f>
        <v>48</v>
      </c>
      <c r="H28" s="286">
        <f ca="1">OFFSET(Values!G1084,($W$4-1)*30,($X$4-1)*31)</f>
        <v>42</v>
      </c>
      <c r="I28" s="286">
        <f ca="1">OFFSET(Values!H1084,($W$4-1)*30,($X$4-1)*31)</f>
        <v>6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48</v>
      </c>
      <c r="Z28" s="343">
        <f ca="1">OFFSET(Values!Y1084,($W$4-1)*30,($X$4-1)*31)</f>
        <v>0.39669421487603307</v>
      </c>
      <c r="AA28" s="100">
        <f ca="1">OFFSET(Values!Z1084,($W$4-1)*30,($X$4-1)*31)</f>
        <v>9</v>
      </c>
      <c r="AB28" s="345">
        <f ca="1">OFFSET(Values!AA1084,($W$4-1)*30,($X$4-1)*31)</f>
        <v>7.43801652892562E-2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18.565785123966947</v>
      </c>
      <c r="AF28" s="28">
        <f ca="1">OFFSET(Values!AE1084,($W$4-1)*30,($X$4-1)*31)</f>
        <v>22.851000000000003</v>
      </c>
      <c r="AG28" s="28">
        <f ca="1">OFFSET(Values!AF1084,($W$4-1)*30,($X$4-1)*31)</f>
        <v>25.093999999999994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161</v>
      </c>
      <c r="D29" s="350">
        <f t="shared" ca="1" si="0"/>
        <v>161</v>
      </c>
      <c r="E29" s="286">
        <f ca="1">OFFSET(Values!D1085,($W$4-1)*30,($X$4-1)*31)</f>
        <v>3</v>
      </c>
      <c r="F29" s="286">
        <f ca="1">OFFSET(Values!E1085,($W$4-1)*30,($X$4-1)*31)</f>
        <v>22</v>
      </c>
      <c r="G29" s="286">
        <f ca="1">OFFSET(Values!F1085,($W$4-1)*30,($X$4-1)*31)</f>
        <v>86</v>
      </c>
      <c r="H29" s="286">
        <f ca="1">OFFSET(Values!G1085,($W$4-1)*30,($X$4-1)*31)</f>
        <v>44</v>
      </c>
      <c r="I29" s="286">
        <f ca="1">OFFSET(Values!H1085,($W$4-1)*30,($X$4-1)*31)</f>
        <v>6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50</v>
      </c>
      <c r="Z29" s="343">
        <f ca="1">OFFSET(Values!Y1085,($W$4-1)*30,($X$4-1)*31)</f>
        <v>0.3105590062111801</v>
      </c>
      <c r="AA29" s="100">
        <f ca="1">OFFSET(Values!Z1085,($W$4-1)*30,($X$4-1)*31)</f>
        <v>12</v>
      </c>
      <c r="AB29" s="345">
        <f ca="1">OFFSET(Values!AA1085,($W$4-1)*30,($X$4-1)*31)</f>
        <v>7.4534161490683232E-2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18.534782608695661</v>
      </c>
      <c r="AF29" s="28">
        <f ca="1">OFFSET(Values!AE1085,($W$4-1)*30,($X$4-1)*31)</f>
        <v>22.314999999999998</v>
      </c>
      <c r="AG29" s="28">
        <f ca="1">OFFSET(Values!AF1085,($W$4-1)*30,($X$4-1)*31)</f>
        <v>24.8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150</v>
      </c>
      <c r="D30" s="350">
        <f t="shared" ca="1" si="0"/>
        <v>150</v>
      </c>
      <c r="E30" s="286">
        <f ca="1">OFFSET(Values!D1086,($W$4-1)*30,($X$4-1)*31)</f>
        <v>3</v>
      </c>
      <c r="F30" s="286">
        <f ca="1">OFFSET(Values!E1086,($W$4-1)*30,($X$4-1)*31)</f>
        <v>13</v>
      </c>
      <c r="G30" s="286">
        <f ca="1">OFFSET(Values!F1086,($W$4-1)*30,($X$4-1)*31)</f>
        <v>74</v>
      </c>
      <c r="H30" s="286">
        <f ca="1">OFFSET(Values!G1086,($W$4-1)*30,($X$4-1)*31)</f>
        <v>54</v>
      </c>
      <c r="I30" s="286">
        <f ca="1">OFFSET(Values!H1086,($W$4-1)*30,($X$4-1)*31)</f>
        <v>4</v>
      </c>
      <c r="J30" s="286">
        <f ca="1">OFFSET(Values!I1086,($W$4-1)*30,($X$4-1)*31)</f>
        <v>2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60</v>
      </c>
      <c r="Z30" s="343">
        <f ca="1">OFFSET(Values!Y1086,($W$4-1)*30,($X$4-1)*31)</f>
        <v>0.4</v>
      </c>
      <c r="AA30" s="100">
        <f ca="1">OFFSET(Values!Z1086,($W$4-1)*30,($X$4-1)*31)</f>
        <v>9</v>
      </c>
      <c r="AB30" s="345">
        <f ca="1">OFFSET(Values!AA1086,($W$4-1)*30,($X$4-1)*31)</f>
        <v>0.06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19.221066666666676</v>
      </c>
      <c r="AF30" s="28">
        <f ca="1">OFFSET(Values!AE1086,($W$4-1)*30,($X$4-1)*31)</f>
        <v>23.237499999999997</v>
      </c>
      <c r="AG30" s="28">
        <f ca="1">OFFSET(Values!AF1086,($W$4-1)*30,($X$4-1)*31)</f>
        <v>24.959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91</v>
      </c>
      <c r="D31" s="350">
        <f t="shared" ca="1" si="0"/>
        <v>91</v>
      </c>
      <c r="E31" s="286">
        <f ca="1">OFFSET(Values!D1087,($W$4-1)*30,($X$4-1)*31)</f>
        <v>4</v>
      </c>
      <c r="F31" s="286">
        <f ca="1">OFFSET(Values!E1087,($W$4-1)*30,($X$4-1)*31)</f>
        <v>13</v>
      </c>
      <c r="G31" s="286">
        <f ca="1">OFFSET(Values!F1087,($W$4-1)*30,($X$4-1)*31)</f>
        <v>32</v>
      </c>
      <c r="H31" s="286">
        <f ca="1">OFFSET(Values!G1087,($W$4-1)*30,($X$4-1)*31)</f>
        <v>31</v>
      </c>
      <c r="I31" s="286">
        <f ca="1">OFFSET(Values!H1087,($W$4-1)*30,($X$4-1)*31)</f>
        <v>10</v>
      </c>
      <c r="J31" s="286">
        <f ca="1">OFFSET(Values!I1087,($W$4-1)*30,($X$4-1)*31)</f>
        <v>0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42</v>
      </c>
      <c r="Z31" s="343">
        <f ca="1">OFFSET(Values!Y1087,($W$4-1)*30,($X$4-1)*31)</f>
        <v>0.46153846153846156</v>
      </c>
      <c r="AA31" s="100">
        <f ca="1">OFFSET(Values!Z1087,($W$4-1)*30,($X$4-1)*31)</f>
        <v>16</v>
      </c>
      <c r="AB31" s="345">
        <f ca="1">OFFSET(Values!AA1087,($W$4-1)*30,($X$4-1)*31)</f>
        <v>0.17582417582417584</v>
      </c>
      <c r="AC31" s="100">
        <f ca="1">OFFSET(Values!AB1087,($W$4-1)*30,($X$4-1)*31)</f>
        <v>1</v>
      </c>
      <c r="AD31" s="345">
        <f ca="1">OFFSET(Values!AC1087,($W$4-1)*30,($X$4-1)*31)</f>
        <v>1.098901098901099E-2</v>
      </c>
      <c r="AE31" s="27">
        <f ca="1">OFFSET(Values!AD1087,($W$4-1)*30,($X$4-1)*31)</f>
        <v>19.598461538461535</v>
      </c>
      <c r="AF31" s="28">
        <f ca="1">OFFSET(Values!AE1087,($W$4-1)*30,($X$4-1)*31)</f>
        <v>24.734000000000002</v>
      </c>
      <c r="AG31" s="28">
        <f ca="1">OFFSET(Values!AF1087,($W$4-1)*30,($X$4-1)*31)</f>
        <v>27.221999999999991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58</v>
      </c>
      <c r="D32" s="350">
        <f t="shared" ca="1" si="0"/>
        <v>58</v>
      </c>
      <c r="E32" s="286">
        <f ca="1">OFFSET(Values!D1088,($W$4-1)*30,($X$4-1)*31)</f>
        <v>2</v>
      </c>
      <c r="F32" s="286">
        <f ca="1">OFFSET(Values!E1088,($W$4-1)*30,($X$4-1)*31)</f>
        <v>3</v>
      </c>
      <c r="G32" s="286">
        <f ca="1">OFFSET(Values!F1088,($W$4-1)*30,($X$4-1)*31)</f>
        <v>30</v>
      </c>
      <c r="H32" s="286">
        <f ca="1">OFFSET(Values!G1088,($W$4-1)*30,($X$4-1)*31)</f>
        <v>16</v>
      </c>
      <c r="I32" s="286">
        <f ca="1">OFFSET(Values!H1088,($W$4-1)*30,($X$4-1)*31)</f>
        <v>6</v>
      </c>
      <c r="J32" s="286">
        <f ca="1">OFFSET(Values!I1088,($W$4-1)*30,($X$4-1)*31)</f>
        <v>1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23</v>
      </c>
      <c r="Z32" s="343">
        <f ca="1">OFFSET(Values!Y1088,($W$4-1)*30,($X$4-1)*31)</f>
        <v>0.39655172413793105</v>
      </c>
      <c r="AA32" s="100">
        <f ca="1">OFFSET(Values!Z1088,($W$4-1)*30,($X$4-1)*31)</f>
        <v>8</v>
      </c>
      <c r="AB32" s="345">
        <f ca="1">OFFSET(Values!AA1088,($W$4-1)*30,($X$4-1)*31)</f>
        <v>0.13793103448275862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19.493103448275857</v>
      </c>
      <c r="AF32" s="28">
        <f ca="1">OFFSET(Values!AE1088,($W$4-1)*30,($X$4-1)*31)</f>
        <v>23.493499999999997</v>
      </c>
      <c r="AG32" s="28">
        <f ca="1">OFFSET(Values!AF1088,($W$4-1)*30,($X$4-1)*31)</f>
        <v>27.676000000000002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29</v>
      </c>
      <c r="D33" s="350">
        <f t="shared" ca="1" si="0"/>
        <v>29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9</v>
      </c>
      <c r="H33" s="286">
        <f ca="1">OFFSET(Values!G1089,($W$4-1)*30,($X$4-1)*31)</f>
        <v>16</v>
      </c>
      <c r="I33" s="286">
        <f ca="1">OFFSET(Values!H1089,($W$4-1)*30,($X$4-1)*31)</f>
        <v>4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20</v>
      </c>
      <c r="Z33" s="343">
        <f ca="1">OFFSET(Values!Y1089,($W$4-1)*30,($X$4-1)*31)</f>
        <v>0.68965517241379315</v>
      </c>
      <c r="AA33" s="100">
        <f ca="1">OFFSET(Values!Z1089,($W$4-1)*30,($X$4-1)*31)</f>
        <v>10</v>
      </c>
      <c r="AB33" s="345">
        <f ca="1">OFFSET(Values!AA1089,($W$4-1)*30,($X$4-1)*31)</f>
        <v>0.34482758620689657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21.60068965517241</v>
      </c>
      <c r="AF33" s="28">
        <f ca="1">OFFSET(Values!AE1089,($W$4-1)*30,($X$4-1)*31)</f>
        <v>24.89</v>
      </c>
      <c r="AG33" s="28">
        <f ca="1">OFFSET(Values!AF1089,($W$4-1)*30,($X$4-1)*31)</f>
        <v>27.990000000000002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19</v>
      </c>
      <c r="D34" s="350">
        <f t="shared" ca="1" si="0"/>
        <v>19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6</v>
      </c>
      <c r="H34" s="286">
        <f ca="1">OFFSET(Values!G1090,($W$4-1)*30,($X$4-1)*31)</f>
        <v>11</v>
      </c>
      <c r="I34" s="286">
        <f ca="1">OFFSET(Values!H1090,($W$4-1)*30,($X$4-1)*31)</f>
        <v>1</v>
      </c>
      <c r="J34" s="286">
        <f ca="1">OFFSET(Values!I1090,($W$4-1)*30,($X$4-1)*31)</f>
        <v>1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13</v>
      </c>
      <c r="Z34" s="343">
        <f ca="1">OFFSET(Values!Y1090,($W$4-1)*30,($X$4-1)*31)</f>
        <v>0.68421052631578949</v>
      </c>
      <c r="AA34" s="100">
        <f ca="1">OFFSET(Values!Z1090,($W$4-1)*30,($X$4-1)*31)</f>
        <v>3</v>
      </c>
      <c r="AB34" s="345">
        <f ca="1">OFFSET(Values!AA1090,($W$4-1)*30,($X$4-1)*31)</f>
        <v>0.15789473684210525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21.272631578947372</v>
      </c>
      <c r="AF34" s="28">
        <f ca="1">OFFSET(Values!AE1090,($W$4-1)*30,($X$4-1)*31)</f>
        <v>24.19</v>
      </c>
      <c r="AG34" s="28">
        <f ca="1">OFFSET(Values!AF1090,($W$4-1)*30,($X$4-1)*31)</f>
        <v>31.79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9</v>
      </c>
      <c r="D35" s="350">
        <f t="shared" ca="1" si="0"/>
        <v>9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2</v>
      </c>
      <c r="H35" s="286">
        <f ca="1">OFFSET(Values!G1091,($W$4-1)*30,($X$4-1)*31)</f>
        <v>5</v>
      </c>
      <c r="I35" s="286">
        <f ca="1">OFFSET(Values!H1091,($W$4-1)*30,($X$4-1)*31)</f>
        <v>1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7</v>
      </c>
      <c r="Z35" s="343">
        <f ca="1">OFFSET(Values!Y1091,($W$4-1)*30,($X$4-1)*31)</f>
        <v>0.77777777777777779</v>
      </c>
      <c r="AA35" s="100">
        <f ca="1">OFFSET(Values!Z1091,($W$4-1)*30,($X$4-1)*31)</f>
        <v>4</v>
      </c>
      <c r="AB35" s="345">
        <f ca="1">OFFSET(Values!AA1091,($W$4-1)*30,($X$4-1)*31)</f>
        <v>0.44444444444444442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23.49666666666667</v>
      </c>
      <c r="AF35" s="28">
        <f ca="1">OFFSET(Values!AE1091,($W$4-1)*30,($X$4-1)*31)</f>
        <v>31.64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5</v>
      </c>
      <c r="D36" s="351">
        <f t="shared" ca="1" si="0"/>
        <v>5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2</v>
      </c>
      <c r="H36" s="288">
        <f ca="1">OFFSET(Values!G1092,($W$4-1)*30,($X$4-1)*31)</f>
        <v>2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</v>
      </c>
      <c r="Z36" s="343">
        <f ca="1">OFFSET(Values!Y1092,($W$4-1)*30,($X$4-1)*31)</f>
        <v>0.6</v>
      </c>
      <c r="AA36" s="100">
        <f ca="1">OFFSET(Values!Z1092,($W$4-1)*30,($X$4-1)*31)</f>
        <v>1</v>
      </c>
      <c r="AB36" s="345">
        <f ca="1">OFFSET(Values!AA1092,($W$4-1)*30,($X$4-1)*31)</f>
        <v>0.2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20.619999999999997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1435</v>
      </c>
      <c r="D37" s="518"/>
      <c r="E37" s="388">
        <f ca="1">OFFSET(Values!D1093,($W$4-1)*30,($X$4-1)*31)</f>
        <v>63</v>
      </c>
      <c r="F37" s="388">
        <f ca="1">OFFSET(Values!E1093,($W$4-1)*30,($X$4-1)*31)</f>
        <v>202</v>
      </c>
      <c r="G37" s="388">
        <f ca="1">OFFSET(Values!F1093,($W$4-1)*30,($X$4-1)*31)</f>
        <v>676</v>
      </c>
      <c r="H37" s="388">
        <f ca="1">OFFSET(Values!G1093,($W$4-1)*30,($X$4-1)*31)</f>
        <v>427</v>
      </c>
      <c r="I37" s="388">
        <f ca="1">OFFSET(Values!H1093,($W$4-1)*30,($X$4-1)*31)</f>
        <v>60</v>
      </c>
      <c r="J37" s="388">
        <f ca="1">OFFSET(Values!I1093,($W$4-1)*30,($X$4-1)*31)</f>
        <v>6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494</v>
      </c>
      <c r="Z37" s="396">
        <f ca="1">OFFSET(Values!Y1093,($W$4-1)*30,($X$4-1)*31)</f>
        <v>0.34425087108013935</v>
      </c>
      <c r="AA37" s="370">
        <f ca="1">OFFSET(Values!Z1093,($W$4-1)*30,($X$4-1)*31)</f>
        <v>113</v>
      </c>
      <c r="AB37" s="396">
        <f ca="1">OFFSET(Values!AA1093,($W$4-1)*30,($X$4-1)*31)</f>
        <v>7.8745644599303138E-2</v>
      </c>
      <c r="AC37" s="370">
        <f ca="1">OFFSET(Values!AB1093,($W$4-1)*30,($X$4-1)*31)</f>
        <v>1</v>
      </c>
      <c r="AD37" s="396">
        <f ca="1">OFFSET(Values!AC1093,($W$4-1)*30,($X$4-1)*31)</f>
        <v>6.9686411149825784E-4</v>
      </c>
      <c r="AE37" s="397">
        <f ca="1">OFFSET(Values!AD1093,($W$4-1)*30,($X$4-1)*31)</f>
        <v>18.364313588850159</v>
      </c>
      <c r="AF37" s="397">
        <f ca="1">OFFSET(Values!AE1093,($W$4-1)*30,($X$4-1)*31)</f>
        <v>22.477999999999998</v>
      </c>
      <c r="AG37" s="397">
        <f ca="1">OFFSET(Values!AF1093,($W$4-1)*30,($X$4-1)*31)</f>
        <v>24.900000000000002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1558</v>
      </c>
      <c r="D38" s="520"/>
      <c r="E38" s="390">
        <f ca="1">OFFSET(Values!D1094,($W$4-1)*30,($X$4-1)*31)</f>
        <v>65</v>
      </c>
      <c r="F38" s="390">
        <f ca="1">OFFSET(Values!E1094,($W$4-1)*30,($X$4-1)*31)</f>
        <v>209</v>
      </c>
      <c r="G38" s="390">
        <f ca="1">OFFSET(Values!F1094,($W$4-1)*30,($X$4-1)*31)</f>
        <v>725</v>
      </c>
      <c r="H38" s="390">
        <f ca="1">OFFSET(Values!G1094,($W$4-1)*30,($X$4-1)*31)</f>
        <v>476</v>
      </c>
      <c r="I38" s="390">
        <f ca="1">OFFSET(Values!H1094,($W$4-1)*30,($X$4-1)*31)</f>
        <v>74</v>
      </c>
      <c r="J38" s="390">
        <f ca="1">OFFSET(Values!I1094,($W$4-1)*30,($X$4-1)*31)</f>
        <v>8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559</v>
      </c>
      <c r="Z38" s="398">
        <f ca="1">OFFSET(Values!Y1094,($W$4-1)*30,($X$4-1)*31)</f>
        <v>0.35879332477535303</v>
      </c>
      <c r="AA38" s="377">
        <f ca="1">OFFSET(Values!Z1094,($W$4-1)*30,($X$4-1)*31)</f>
        <v>139</v>
      </c>
      <c r="AB38" s="398">
        <f ca="1">OFFSET(Values!AA1094,($W$4-1)*30,($X$4-1)*31)</f>
        <v>8.9216944801026959E-2</v>
      </c>
      <c r="AC38" s="377">
        <f ca="1">OFFSET(Values!AB1094,($W$4-1)*30,($X$4-1)*31)</f>
        <v>1</v>
      </c>
      <c r="AD38" s="398">
        <f ca="1">OFFSET(Values!AC1094,($W$4-1)*30,($X$4-1)*31)</f>
        <v>6.4184852374839533E-4</v>
      </c>
      <c r="AE38" s="399">
        <f ca="1">OFFSET(Values!AD1094,($W$4-1)*30,($X$4-1)*31)</f>
        <v>18.525718870346587</v>
      </c>
      <c r="AF38" s="399">
        <f ca="1">OFFSET(Values!AE1094,($W$4-1)*30,($X$4-1)*31)</f>
        <v>22.721499999999999</v>
      </c>
      <c r="AG38" s="399">
        <f ca="1">OFFSET(Values!AF1094,($W$4-1)*30,($X$4-1)*31)</f>
        <v>25.193999999999999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1572</v>
      </c>
      <c r="D39" s="522"/>
      <c r="E39" s="392">
        <f ca="1">OFFSET(Values!D1095,($W$4-1)*30,($X$4-1)*31)</f>
        <v>65</v>
      </c>
      <c r="F39" s="392">
        <f ca="1">OFFSET(Values!E1095,($W$4-1)*30,($X$4-1)*31)</f>
        <v>209</v>
      </c>
      <c r="G39" s="392">
        <f ca="1">OFFSET(Values!F1095,($W$4-1)*30,($X$4-1)*31)</f>
        <v>729</v>
      </c>
      <c r="H39" s="392">
        <f ca="1">OFFSET(Values!G1095,($W$4-1)*30,($X$4-1)*31)</f>
        <v>483</v>
      </c>
      <c r="I39" s="392">
        <f ca="1">OFFSET(Values!H1095,($W$4-1)*30,($X$4-1)*31)</f>
        <v>76</v>
      </c>
      <c r="J39" s="392">
        <f ca="1">OFFSET(Values!I1095,($W$4-1)*30,($X$4-1)*31)</f>
        <v>9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569</v>
      </c>
      <c r="Z39" s="400">
        <f ca="1">OFFSET(Values!Y1095,($W$4-1)*30,($X$4-1)*31)</f>
        <v>0.36195928753180662</v>
      </c>
      <c r="AA39" s="382">
        <f ca="1">OFFSET(Values!Z1095,($W$4-1)*30,($X$4-1)*31)</f>
        <v>144</v>
      </c>
      <c r="AB39" s="400">
        <f ca="1">OFFSET(Values!AA1095,($W$4-1)*30,($X$4-1)*31)</f>
        <v>9.1603053435114504E-2</v>
      </c>
      <c r="AC39" s="382">
        <f ca="1">OFFSET(Values!AB1095,($W$4-1)*30,($X$4-1)*31)</f>
        <v>1</v>
      </c>
      <c r="AD39" s="400">
        <f ca="1">OFFSET(Values!AC1095,($W$4-1)*30,($X$4-1)*31)</f>
        <v>6.3613231552162855E-4</v>
      </c>
      <c r="AE39" s="401">
        <f ca="1">OFFSET(Values!AD1095,($W$4-1)*30,($X$4-1)*31)</f>
        <v>18.554269304403309</v>
      </c>
      <c r="AF39" s="401">
        <f ca="1">OFFSET(Values!AE1095,($W$4-1)*30,($X$4-1)*31)</f>
        <v>22.738</v>
      </c>
      <c r="AG39" s="401">
        <f ca="1">OFFSET(Values!AF1095,($W$4-1)*30,($X$4-1)*31)</f>
        <v>25.305999999999994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1583</v>
      </c>
      <c r="D40" s="508"/>
      <c r="E40" s="394">
        <f ca="1">OFFSET(Values!D1096,($W$4-1)*30,($X$4-1)*31)</f>
        <v>65</v>
      </c>
      <c r="F40" s="394">
        <f ca="1">OFFSET(Values!E1096,($W$4-1)*30,($X$4-1)*31)</f>
        <v>209</v>
      </c>
      <c r="G40" s="394">
        <f ca="1">OFFSET(Values!F1096,($W$4-1)*30,($X$4-1)*31)</f>
        <v>732</v>
      </c>
      <c r="H40" s="394">
        <f ca="1">OFFSET(Values!G1096,($W$4-1)*30,($X$4-1)*31)</f>
        <v>491</v>
      </c>
      <c r="I40" s="394">
        <f ca="1">OFFSET(Values!H1096,($W$4-1)*30,($X$4-1)*31)</f>
        <v>76</v>
      </c>
      <c r="J40" s="394">
        <f ca="1">OFFSET(Values!I1096,($W$4-1)*30,($X$4-1)*31)</f>
        <v>9</v>
      </c>
      <c r="K40" s="394">
        <f ca="1">OFFSET(Values!J1096,($W$4-1)*30,($X$4-1)*31)</f>
        <v>1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577</v>
      </c>
      <c r="Z40" s="402">
        <f ca="1">OFFSET(Values!Y1096,($W$4-1)*30,($X$4-1)*31)</f>
        <v>0.36449778900821228</v>
      </c>
      <c r="AA40" s="387">
        <f ca="1">OFFSET(Values!Z1096,($W$4-1)*30,($X$4-1)*31)</f>
        <v>145</v>
      </c>
      <c r="AB40" s="402">
        <f ca="1">OFFSET(Values!AA1096,($W$4-1)*30,($X$4-1)*31)</f>
        <v>9.1598231206569805E-2</v>
      </c>
      <c r="AC40" s="387">
        <f ca="1">OFFSET(Values!AB1096,($W$4-1)*30,($X$4-1)*31)</f>
        <v>1</v>
      </c>
      <c r="AD40" s="402">
        <f ca="1">OFFSET(Values!AC1096,($W$4-1)*30,($X$4-1)*31)</f>
        <v>6.3171193935565378E-4</v>
      </c>
      <c r="AE40" s="403">
        <f ca="1">OFFSET(Values!AD1096,($W$4-1)*30,($X$4-1)*31)</f>
        <v>18.578951358180664</v>
      </c>
      <c r="AF40" s="403">
        <f ca="1">OFFSET(Values!AE1096,($W$4-1)*30,($X$4-1)*31)</f>
        <v>22.74</v>
      </c>
      <c r="AG40" s="403">
        <f ca="1">OFFSET(Values!AF1096,($W$4-1)*30,($X$4-1)*31)</f>
        <v>25.317999999999994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43 - Greenway Ln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18.600000000000001</v>
      </c>
      <c r="S4" s="217">
        <f ca="1">VLOOKUP($P$4&amp;$O$4,$A$58:$J$84,6,FALSE)</f>
        <v>22.7</v>
      </c>
      <c r="T4" s="217">
        <f ca="1">VLOOKUP($P$4&amp;$O$4,$A$58:$J$84,7,FALSE)</f>
        <v>25.3</v>
      </c>
      <c r="U4" s="221">
        <f ca="1">VLOOKUP($P$4&amp;$O$4,$A$58:$J$84,8,FALSE)</f>
        <v>0.36449778900821228</v>
      </c>
      <c r="V4" s="132">
        <f ca="1">VLOOKUP($P$4&amp;$O$4,$A$58:$J$84,9,FALSE)</f>
        <v>9.1598231206569805E-2</v>
      </c>
      <c r="W4" s="132">
        <f ca="1">VLOOKUP($P$4&amp;$O$4,$A$58:$J$84,10,FALSE)</f>
        <v>6.3171193935565378E-4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43787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18.2</v>
      </c>
      <c r="D12" s="178">
        <f t="shared" ref="D12:H12" ca="1" si="0">F58</f>
        <v>21.8</v>
      </c>
      <c r="E12" s="296">
        <f t="shared" ca="1" si="0"/>
        <v>24.5</v>
      </c>
      <c r="F12" s="297">
        <f t="shared" ca="1" si="0"/>
        <v>0.31335436382754994</v>
      </c>
      <c r="G12" s="298">
        <f t="shared" ca="1" si="0"/>
        <v>6.6246056782334389E-2</v>
      </c>
      <c r="H12" s="299">
        <f t="shared" ca="1" si="0"/>
        <v>1.0515247108307045E-3</v>
      </c>
      <c r="J12" s="65" t="s">
        <v>8</v>
      </c>
      <c r="K12" s="174">
        <f ca="1">E67</f>
        <v>19.100000000000001</v>
      </c>
      <c r="L12" s="178">
        <f t="shared" ref="L12:P12" ca="1" si="1">F67</f>
        <v>23.7</v>
      </c>
      <c r="M12" s="296">
        <f t="shared" ca="1" si="1"/>
        <v>26.4</v>
      </c>
      <c r="N12" s="297">
        <f t="shared" ca="1" si="1"/>
        <v>0.44145569620253167</v>
      </c>
      <c r="O12" s="298">
        <f t="shared" ca="1" si="1"/>
        <v>0.12974683544303797</v>
      </c>
      <c r="P12" s="299">
        <f t="shared" ca="1" si="1"/>
        <v>0</v>
      </c>
      <c r="R12" s="65" t="s">
        <v>8</v>
      </c>
      <c r="S12" s="174">
        <f ca="1">E76</f>
        <v>18.600000000000001</v>
      </c>
      <c r="T12" s="178">
        <f t="shared" ref="T12:X12" ca="1" si="2">F76</f>
        <v>22.7</v>
      </c>
      <c r="U12" s="296">
        <f t="shared" ca="1" si="2"/>
        <v>25.3</v>
      </c>
      <c r="V12" s="297">
        <f t="shared" ca="1" si="2"/>
        <v>0.36449778900821228</v>
      </c>
      <c r="W12" s="298">
        <f t="shared" ca="1" si="2"/>
        <v>9.1598231206569805E-2</v>
      </c>
      <c r="X12" s="299">
        <f t="shared" ca="1" si="2"/>
        <v>6.3171193935565378E-4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18.399999999999999</v>
      </c>
      <c r="D13" s="178">
        <f t="shared" ca="1" si="3"/>
        <v>21.8</v>
      </c>
      <c r="E13" s="296">
        <f t="shared" ca="1" si="3"/>
        <v>24.3</v>
      </c>
      <c r="F13" s="297">
        <f t="shared" ca="1" si="3"/>
        <v>0.33524355300859598</v>
      </c>
      <c r="G13" s="298">
        <f t="shared" ca="1" si="3"/>
        <v>5.6351480420248332E-2</v>
      </c>
      <c r="H13" s="299">
        <f t="shared" ca="1" si="3"/>
        <v>0</v>
      </c>
      <c r="J13" s="65" t="s">
        <v>9</v>
      </c>
      <c r="K13" s="174">
        <f t="shared" ref="K13:P13" ca="1" si="4">E68</f>
        <v>19.5</v>
      </c>
      <c r="L13" s="178">
        <f t="shared" ca="1" si="4"/>
        <v>24.7</v>
      </c>
      <c r="M13" s="296">
        <f t="shared" ca="1" si="4"/>
        <v>27.6</v>
      </c>
      <c r="N13" s="297">
        <f t="shared" ca="1" si="4"/>
        <v>0.43535620052770446</v>
      </c>
      <c r="O13" s="298">
        <f t="shared" ca="1" si="4"/>
        <v>0.17414248021108181</v>
      </c>
      <c r="P13" s="299">
        <f t="shared" ca="1" si="4"/>
        <v>3.9577836411609502E-3</v>
      </c>
      <c r="R13" s="65" t="s">
        <v>9</v>
      </c>
      <c r="S13" s="174">
        <f t="shared" ref="S13:X13" ca="1" si="5">E77</f>
        <v>18.899999999999999</v>
      </c>
      <c r="T13" s="178">
        <f t="shared" ca="1" si="5"/>
        <v>22.8</v>
      </c>
      <c r="U13" s="296">
        <f t="shared" ca="1" si="5"/>
        <v>25.9</v>
      </c>
      <c r="V13" s="297">
        <f t="shared" ca="1" si="5"/>
        <v>0.37728531855955677</v>
      </c>
      <c r="W13" s="298">
        <f t="shared" ca="1" si="5"/>
        <v>0.10581717451523545</v>
      </c>
      <c r="X13" s="299">
        <f t="shared" ca="1" si="5"/>
        <v>1.6620498614958448E-3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18.5</v>
      </c>
      <c r="D14" s="178">
        <f t="shared" ca="1" si="6"/>
        <v>22</v>
      </c>
      <c r="E14" s="296">
        <f t="shared" ca="1" si="6"/>
        <v>24.2</v>
      </c>
      <c r="F14" s="297">
        <f t="shared" ca="1" si="6"/>
        <v>0.33589990375360923</v>
      </c>
      <c r="G14" s="298">
        <f t="shared" ca="1" si="6"/>
        <v>5.4860442733397498E-2</v>
      </c>
      <c r="H14" s="299">
        <f t="shared" ca="1" si="6"/>
        <v>0</v>
      </c>
      <c r="J14" s="65" t="s">
        <v>10</v>
      </c>
      <c r="K14" s="174">
        <f t="shared" ref="K14:P14" ca="1" si="7">E69</f>
        <v>19.8</v>
      </c>
      <c r="L14" s="178">
        <f t="shared" ca="1" si="7"/>
        <v>24.2</v>
      </c>
      <c r="M14" s="296">
        <f t="shared" ca="1" si="7"/>
        <v>27.3</v>
      </c>
      <c r="N14" s="297">
        <f t="shared" ca="1" si="7"/>
        <v>0.48019207683073228</v>
      </c>
      <c r="O14" s="298">
        <f t="shared" ca="1" si="7"/>
        <v>0.16086434573829531</v>
      </c>
      <c r="P14" s="299">
        <f t="shared" ca="1" si="7"/>
        <v>4.8019207683073226E-3</v>
      </c>
      <c r="R14" s="65" t="s">
        <v>10</v>
      </c>
      <c r="S14" s="174">
        <f t="shared" ref="S14:X14" ca="1" si="8">E78</f>
        <v>19.100000000000001</v>
      </c>
      <c r="T14" s="178">
        <f t="shared" ca="1" si="8"/>
        <v>23</v>
      </c>
      <c r="U14" s="296">
        <f t="shared" ca="1" si="8"/>
        <v>25.8</v>
      </c>
      <c r="V14" s="297">
        <f t="shared" ca="1" si="8"/>
        <v>0.40010683760683763</v>
      </c>
      <c r="W14" s="298">
        <f t="shared" ca="1" si="8"/>
        <v>0.10202991452991453</v>
      </c>
      <c r="X14" s="299">
        <f t="shared" ca="1" si="8"/>
        <v>2.136752136752137E-3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17.899999999999999</v>
      </c>
      <c r="D15" s="178">
        <f t="shared" ca="1" si="9"/>
        <v>21.3</v>
      </c>
      <c r="E15" s="296">
        <f t="shared" ca="1" si="9"/>
        <v>23.5</v>
      </c>
      <c r="F15" s="297">
        <f t="shared" ca="1" si="9"/>
        <v>0.2697807435653003</v>
      </c>
      <c r="G15" s="298">
        <f t="shared" ca="1" si="9"/>
        <v>3.5271687321258342E-2</v>
      </c>
      <c r="H15" s="299">
        <f t="shared" ca="1" si="9"/>
        <v>0</v>
      </c>
      <c r="J15" s="65" t="s">
        <v>11</v>
      </c>
      <c r="K15" s="174">
        <f t="shared" ref="K15:P15" ca="1" si="10">E70</f>
        <v>19</v>
      </c>
      <c r="L15" s="178">
        <f t="shared" ca="1" si="10"/>
        <v>23.8</v>
      </c>
      <c r="M15" s="296">
        <f t="shared" ca="1" si="10"/>
        <v>27.2</v>
      </c>
      <c r="N15" s="297">
        <f t="shared" ca="1" si="10"/>
        <v>0.39475982532751092</v>
      </c>
      <c r="O15" s="298">
        <f t="shared" ca="1" si="10"/>
        <v>0.14410480349344978</v>
      </c>
      <c r="P15" s="299">
        <f t="shared" ca="1" si="10"/>
        <v>2.6200873362445414E-3</v>
      </c>
      <c r="R15" s="65" t="s">
        <v>11</v>
      </c>
      <c r="S15" s="174">
        <f t="shared" ref="S15:X15" ca="1" si="11">E79</f>
        <v>18.399999999999999</v>
      </c>
      <c r="T15" s="178">
        <f t="shared" ca="1" si="11"/>
        <v>22.9</v>
      </c>
      <c r="U15" s="296">
        <f t="shared" ca="1" si="11"/>
        <v>25.8</v>
      </c>
      <c r="V15" s="297">
        <f t="shared" ca="1" si="11"/>
        <v>0.33500455788514127</v>
      </c>
      <c r="W15" s="298">
        <f t="shared" ca="1" si="11"/>
        <v>9.2069279854147673E-2</v>
      </c>
      <c r="X15" s="299">
        <f t="shared" ca="1" si="11"/>
        <v>1.3673655423883319E-3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18.3</v>
      </c>
      <c r="D16" s="178">
        <f t="shared" ca="1" si="12"/>
        <v>21</v>
      </c>
      <c r="E16" s="296">
        <f t="shared" ca="1" si="12"/>
        <v>23.8</v>
      </c>
      <c r="F16" s="297">
        <f t="shared" ca="1" si="12"/>
        <v>0.2566079295154185</v>
      </c>
      <c r="G16" s="298">
        <f t="shared" ca="1" si="12"/>
        <v>4.5154185022026429E-2</v>
      </c>
      <c r="H16" s="299">
        <f t="shared" ca="1" si="12"/>
        <v>0</v>
      </c>
      <c r="J16" s="65" t="s">
        <v>5</v>
      </c>
      <c r="K16" s="174">
        <f t="shared" ref="K16:P16" ca="1" si="13">E71</f>
        <v>19.8</v>
      </c>
      <c r="L16" s="178">
        <f t="shared" ca="1" si="13"/>
        <v>23.6</v>
      </c>
      <c r="M16" s="296">
        <f t="shared" ca="1" si="13"/>
        <v>26.2</v>
      </c>
      <c r="N16" s="297">
        <f t="shared" ca="1" si="13"/>
        <v>0.54096638655462181</v>
      </c>
      <c r="O16" s="298">
        <f t="shared" ca="1" si="13"/>
        <v>0.12815126050420167</v>
      </c>
      <c r="P16" s="299">
        <f t="shared" ca="1" si="13"/>
        <v>3.1512605042016808E-3</v>
      </c>
      <c r="R16" s="65" t="s">
        <v>5</v>
      </c>
      <c r="S16" s="174">
        <f t="shared" ref="S16:X16" ca="1" si="14">E80</f>
        <v>19.100000000000001</v>
      </c>
      <c r="T16" s="178">
        <f t="shared" ca="1" si="14"/>
        <v>22.6</v>
      </c>
      <c r="U16" s="296">
        <f t="shared" ca="1" si="14"/>
        <v>25.1</v>
      </c>
      <c r="V16" s="297">
        <f t="shared" ca="1" si="14"/>
        <v>0.40215053763440861</v>
      </c>
      <c r="W16" s="298">
        <f t="shared" ca="1" si="14"/>
        <v>8.7634408602150535E-2</v>
      </c>
      <c r="X16" s="299">
        <f t="shared" ca="1" si="14"/>
        <v>1.6129032258064516E-3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</v>
      </c>
      <c r="D17" s="178">
        <f t="shared" ca="1" si="15"/>
        <v>21.9</v>
      </c>
      <c r="E17" s="296">
        <f t="shared" ca="1" si="15"/>
        <v>24.8</v>
      </c>
      <c r="F17" s="297">
        <f t="shared" ca="1" si="15"/>
        <v>0.38627450980392158</v>
      </c>
      <c r="G17" s="298">
        <f t="shared" ca="1" si="15"/>
        <v>6.6666666666666666E-2</v>
      </c>
      <c r="H17" s="299">
        <f t="shared" ca="1" si="15"/>
        <v>1.9607843137254902E-3</v>
      </c>
      <c r="J17" s="65" t="s">
        <v>6</v>
      </c>
      <c r="K17" s="174">
        <f t="shared" ref="K17:P17" ca="1" si="16">E72</f>
        <v>21.4</v>
      </c>
      <c r="L17" s="178">
        <f t="shared" ca="1" si="16"/>
        <v>24.8</v>
      </c>
      <c r="M17" s="296">
        <f t="shared" ca="1" si="16"/>
        <v>28.9</v>
      </c>
      <c r="N17" s="297">
        <f t="shared" ca="1" si="16"/>
        <v>0.67639902676399022</v>
      </c>
      <c r="O17" s="298">
        <f t="shared" ca="1" si="16"/>
        <v>0.20924574209245742</v>
      </c>
      <c r="P17" s="299">
        <f t="shared" ca="1" si="16"/>
        <v>2.4330900243309003E-3</v>
      </c>
      <c r="R17" s="65" t="s">
        <v>6</v>
      </c>
      <c r="S17" s="174">
        <f t="shared" ref="S17:X17" ca="1" si="17">E81</f>
        <v>20.100000000000001</v>
      </c>
      <c r="T17" s="178">
        <f t="shared" ca="1" si="17"/>
        <v>23.6</v>
      </c>
      <c r="U17" s="296">
        <f t="shared" ca="1" si="17"/>
        <v>26.8</v>
      </c>
      <c r="V17" s="297">
        <f t="shared" ca="1" si="17"/>
        <v>0.51574375678610207</v>
      </c>
      <c r="W17" s="298">
        <f t="shared" ca="1" si="17"/>
        <v>0.13029315960912052</v>
      </c>
      <c r="X17" s="299">
        <f t="shared" ca="1" si="17"/>
        <v>2.1715526601520088E-3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18.7</v>
      </c>
      <c r="D18" s="178">
        <f t="shared" ca="1" si="18"/>
        <v>21.9</v>
      </c>
      <c r="E18" s="296">
        <f t="shared" ca="1" si="18"/>
        <v>24.1</v>
      </c>
      <c r="F18" s="297">
        <f t="shared" ca="1" si="18"/>
        <v>0.34408602150537637</v>
      </c>
      <c r="G18" s="298">
        <f t="shared" ca="1" si="18"/>
        <v>5.6451612903225805E-2</v>
      </c>
      <c r="H18" s="299">
        <f t="shared" ca="1" si="18"/>
        <v>2.6881720430107529E-3</v>
      </c>
      <c r="J18" s="65" t="s">
        <v>7</v>
      </c>
      <c r="K18" s="174">
        <f t="shared" ref="K18:P18" ca="1" si="19">E73</f>
        <v>21</v>
      </c>
      <c r="L18" s="178">
        <f t="shared" ca="1" si="19"/>
        <v>25.1</v>
      </c>
      <c r="M18" s="296">
        <f t="shared" ca="1" si="19"/>
        <v>28.4</v>
      </c>
      <c r="N18" s="297">
        <f t="shared" ca="1" si="19"/>
        <v>0.63636363636363635</v>
      </c>
      <c r="O18" s="298">
        <f t="shared" ca="1" si="19"/>
        <v>0.23824451410658307</v>
      </c>
      <c r="P18" s="299">
        <f t="shared" ca="1" si="19"/>
        <v>6.269592476489028E-3</v>
      </c>
      <c r="R18" s="65" t="s">
        <v>7</v>
      </c>
      <c r="S18" s="174">
        <f t="shared" ref="S18:X18" ca="1" si="20">E82</f>
        <v>19.8</v>
      </c>
      <c r="T18" s="178">
        <f t="shared" ca="1" si="20"/>
        <v>24</v>
      </c>
      <c r="U18" s="296">
        <f t="shared" ca="1" si="20"/>
        <v>26.8</v>
      </c>
      <c r="V18" s="297">
        <f t="shared" ca="1" si="20"/>
        <v>0.47901591895803186</v>
      </c>
      <c r="W18" s="298">
        <f t="shared" ca="1" si="20"/>
        <v>0.14037626628075253</v>
      </c>
      <c r="X18" s="299">
        <f t="shared" ca="1" si="20"/>
        <v>4.3415340086830683E-3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18.3</v>
      </c>
      <c r="D19" s="300">
        <f t="shared" ca="1" si="21"/>
        <v>21.6</v>
      </c>
      <c r="E19" s="277">
        <f t="shared" ca="1" si="21"/>
        <v>24.1</v>
      </c>
      <c r="F19" s="301">
        <f t="shared" ca="1" si="21"/>
        <v>0.30316379655586695</v>
      </c>
      <c r="G19" s="302">
        <f t="shared" ca="1" si="21"/>
        <v>5.1461754104925907E-2</v>
      </c>
      <c r="H19" s="303">
        <f t="shared" ca="1" si="21"/>
        <v>2.0024028834601519E-4</v>
      </c>
      <c r="J19" s="66" t="s">
        <v>70</v>
      </c>
      <c r="K19" s="276">
        <f t="shared" ref="K19:P19" ca="1" si="22">E74</f>
        <v>19.399999999999999</v>
      </c>
      <c r="L19" s="300">
        <f t="shared" ca="1" si="22"/>
        <v>23.9</v>
      </c>
      <c r="M19" s="277">
        <f t="shared" ca="1" si="22"/>
        <v>27.1</v>
      </c>
      <c r="N19" s="301">
        <f t="shared" ca="1" si="22"/>
        <v>0.45740740740740732</v>
      </c>
      <c r="O19" s="302">
        <f t="shared" ca="1" si="22"/>
        <v>0.1469907407407407</v>
      </c>
      <c r="P19" s="303">
        <f t="shared" ca="1" si="22"/>
        <v>3.0092592592592588E-3</v>
      </c>
      <c r="R19" s="66" t="s">
        <v>70</v>
      </c>
      <c r="S19" s="276">
        <f t="shared" ref="S19:X19" ca="1" si="23">E83</f>
        <v>18.8</v>
      </c>
      <c r="T19" s="300">
        <f t="shared" ca="1" si="23"/>
        <v>22.9</v>
      </c>
      <c r="U19" s="277">
        <f t="shared" ca="1" si="23"/>
        <v>25.6</v>
      </c>
      <c r="V19" s="301">
        <f t="shared" ca="1" si="23"/>
        <v>0.37470474554434191</v>
      </c>
      <c r="W19" s="302">
        <f t="shared" ca="1" si="23"/>
        <v>9.5769808889843266E-2</v>
      </c>
      <c r="X19" s="303">
        <f t="shared" ca="1" si="23"/>
        <v>1.5031135924414862E-3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18.399999999999999</v>
      </c>
      <c r="D20" s="300">
        <f t="shared" ca="1" si="24"/>
        <v>21.7</v>
      </c>
      <c r="E20" s="277">
        <f t="shared" ca="1" si="24"/>
        <v>24.1</v>
      </c>
      <c r="F20" s="301">
        <f t="shared" ca="1" si="24"/>
        <v>0.31296800544588149</v>
      </c>
      <c r="G20" s="302">
        <f t="shared" ca="1" si="24"/>
        <v>5.3097345132743362E-2</v>
      </c>
      <c r="H20" s="303">
        <f t="shared" ca="1" si="24"/>
        <v>5.1055139550714769E-4</v>
      </c>
      <c r="J20" s="67" t="s">
        <v>71</v>
      </c>
      <c r="K20" s="276">
        <f t="shared" ref="K20:P20" ca="1" si="25">E75</f>
        <v>19.7</v>
      </c>
      <c r="L20" s="300">
        <f t="shared" ca="1" si="25"/>
        <v>24.1</v>
      </c>
      <c r="M20" s="277">
        <f t="shared" ca="1" si="25"/>
        <v>27.2</v>
      </c>
      <c r="N20" s="301">
        <f t="shared" ca="1" si="25"/>
        <v>0.48653465346534658</v>
      </c>
      <c r="O20" s="302">
        <f t="shared" ca="1" si="25"/>
        <v>0.1578217821782178</v>
      </c>
      <c r="P20" s="303">
        <f t="shared" ca="1" si="25"/>
        <v>3.1683168316831677E-3</v>
      </c>
      <c r="R20" s="67" t="s">
        <v>71</v>
      </c>
      <c r="S20" s="276">
        <f t="shared" ref="S20:X20" ca="1" si="26">E84</f>
        <v>19</v>
      </c>
      <c r="T20" s="300">
        <f t="shared" ca="1" si="26"/>
        <v>23</v>
      </c>
      <c r="U20" s="277">
        <f t="shared" ca="1" si="26"/>
        <v>25.7</v>
      </c>
      <c r="V20" s="301">
        <f t="shared" ca="1" si="26"/>
        <v>0.39319055464030761</v>
      </c>
      <c r="W20" s="302">
        <f t="shared" ca="1" si="26"/>
        <v>0.10150100677283545</v>
      </c>
      <c r="X20" s="303">
        <f t="shared" ca="1" si="26"/>
        <v>1.7389712612117887E-3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18.2</v>
      </c>
      <c r="F58" s="217">
        <f ca="1">IF(OFFSET(Values!AE$1096,$K58*30,0)="-","-",ROUND(OFFSET(Values!AE$1096,$K58*30,0),1))</f>
        <v>21.8</v>
      </c>
      <c r="G58" s="217">
        <f ca="1">IF(OFFSET(Values!AF$1096,$K58*30,0)="-","-",ROUND(OFFSET(Values!AF$1096,$K58*30,0),1))</f>
        <v>24.5</v>
      </c>
      <c r="H58" s="451">
        <f ca="1">OFFSET(Values!Y$1096,$K58*30,0)</f>
        <v>0.31335436382754994</v>
      </c>
      <c r="I58" s="451">
        <f ca="1">OFFSET(Values!AA$1096,$K58*30,0)</f>
        <v>6.6246056782334389E-2</v>
      </c>
      <c r="J58" s="451">
        <f ca="1">OFFSET(Values!AC$1096,$K58*30,0)</f>
        <v>1.0515247108307045E-3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18.399999999999999</v>
      </c>
      <c r="F59" s="217">
        <f ca="1">IF(OFFSET(Values!AE$1096,$K59*30,0)="-","-",ROUND(OFFSET(Values!AE$1096,$K59*30,0),1))</f>
        <v>21.8</v>
      </c>
      <c r="G59" s="217">
        <f ca="1">IF(OFFSET(Values!AF$1096,$K59*30,0)="-","-",ROUND(OFFSET(Values!AF$1096,$K59*30,0),1))</f>
        <v>24.3</v>
      </c>
      <c r="H59" s="451">
        <f ca="1">OFFSET(Values!Y$1096,$K59*30,0)</f>
        <v>0.33524355300859598</v>
      </c>
      <c r="I59" s="451">
        <f ca="1">OFFSET(Values!AA$1096,$K59*30,0)</f>
        <v>5.6351480420248332E-2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18.5</v>
      </c>
      <c r="F60" s="217">
        <f ca="1">IF(OFFSET(Values!AE$1096,$K60*30,0)="-","-",ROUND(OFFSET(Values!AE$1096,$K60*30,0),1))</f>
        <v>22</v>
      </c>
      <c r="G60" s="217">
        <f ca="1">IF(OFFSET(Values!AF$1096,$K60*30,0)="-","-",ROUND(OFFSET(Values!AF$1096,$K60*30,0),1))</f>
        <v>24.2</v>
      </c>
      <c r="H60" s="451">
        <f ca="1">OFFSET(Values!Y$1096,$K60*30,0)</f>
        <v>0.33589990375360923</v>
      </c>
      <c r="I60" s="451">
        <f ca="1">OFFSET(Values!AA$1096,$K60*30,0)</f>
        <v>5.4860442733397498E-2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17.899999999999999</v>
      </c>
      <c r="F61" s="217">
        <f ca="1">IF(OFFSET(Values!AE$1096,$K61*30,0)="-","-",ROUND(OFFSET(Values!AE$1096,$K61*30,0),1))</f>
        <v>21.3</v>
      </c>
      <c r="G61" s="217">
        <f ca="1">IF(OFFSET(Values!AF$1096,$K61*30,0)="-","-",ROUND(OFFSET(Values!AF$1096,$K61*30,0),1))</f>
        <v>23.5</v>
      </c>
      <c r="H61" s="451">
        <f ca="1">OFFSET(Values!Y$1096,$K61*30,0)</f>
        <v>0.2697807435653003</v>
      </c>
      <c r="I61" s="451">
        <f ca="1">OFFSET(Values!AA$1096,$K61*30,0)</f>
        <v>3.5271687321258342E-2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18.3</v>
      </c>
      <c r="F62" s="217">
        <f ca="1">IF(OFFSET(Values!AE$1096,$K62*30,0)="-","-",ROUND(OFFSET(Values!AE$1096,$K62*30,0),1))</f>
        <v>21</v>
      </c>
      <c r="G62" s="217">
        <f ca="1">IF(OFFSET(Values!AF$1096,$K62*30,0)="-","-",ROUND(OFFSET(Values!AF$1096,$K62*30,0),1))</f>
        <v>23.8</v>
      </c>
      <c r="H62" s="451">
        <f ca="1">OFFSET(Values!Y$1096,$K62*30,0)</f>
        <v>0.2566079295154185</v>
      </c>
      <c r="I62" s="451">
        <f ca="1">OFFSET(Values!AA$1096,$K62*30,0)</f>
        <v>4.5154185022026429E-2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</v>
      </c>
      <c r="F63" s="217">
        <f ca="1">IF(OFFSET(Values!AE$1096,$K63*30,0)="-","-",ROUND(OFFSET(Values!AE$1096,$K63*30,0),1))</f>
        <v>21.9</v>
      </c>
      <c r="G63" s="217">
        <f ca="1">IF(OFFSET(Values!AF$1096,$K63*30,0)="-","-",ROUND(OFFSET(Values!AF$1096,$K63*30,0),1))</f>
        <v>24.8</v>
      </c>
      <c r="H63" s="451">
        <f ca="1">OFFSET(Values!Y$1096,$K63*30,0)</f>
        <v>0.38627450980392158</v>
      </c>
      <c r="I63" s="451">
        <f ca="1">OFFSET(Values!AA$1096,$K63*30,0)</f>
        <v>6.6666666666666666E-2</v>
      </c>
      <c r="J63" s="451">
        <f ca="1">OFFSET(Values!AC$1096,$K63*30,0)</f>
        <v>1.9607843137254902E-3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18.7</v>
      </c>
      <c r="F64" s="217">
        <f ca="1">IF(OFFSET(Values!AE$1096,$K64*30,0)="-","-",ROUND(OFFSET(Values!AE$1096,$K64*30,0),1))</f>
        <v>21.9</v>
      </c>
      <c r="G64" s="217">
        <f ca="1">IF(OFFSET(Values!AF$1096,$K64*30,0)="-","-",ROUND(OFFSET(Values!AF$1096,$K64*30,0),1))</f>
        <v>24.1</v>
      </c>
      <c r="H64" s="451">
        <f ca="1">OFFSET(Values!Y$1096,$K64*30,0)</f>
        <v>0.34408602150537637</v>
      </c>
      <c r="I64" s="451">
        <f ca="1">OFFSET(Values!AA$1096,$K64*30,0)</f>
        <v>5.6451612903225805E-2</v>
      </c>
      <c r="J64" s="451">
        <f ca="1">OFFSET(Values!AC$1096,$K64*30,0)</f>
        <v>2.6881720430107529E-3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18.3</v>
      </c>
      <c r="F65" s="217">
        <f ca="1">IF(OFFSET(Values!AE$1096,$K65*30,0)="-","-",ROUND(OFFSET(Values!AE$1096,$K65*30,0),1))</f>
        <v>21.6</v>
      </c>
      <c r="G65" s="217">
        <f ca="1">IF(OFFSET(Values!AF$1096,$K65*30,0)="-","-",ROUND(OFFSET(Values!AF$1096,$K65*30,0),1))</f>
        <v>24.1</v>
      </c>
      <c r="H65" s="451">
        <f ca="1">OFFSET(Values!Y$1096,$K65*30,0)</f>
        <v>0.30316379655586695</v>
      </c>
      <c r="I65" s="451">
        <f ca="1">OFFSET(Values!AA$1096,$K65*30,0)</f>
        <v>5.1461754104925907E-2</v>
      </c>
      <c r="J65" s="451">
        <f ca="1">OFFSET(Values!AC$1096,$K65*30,0)</f>
        <v>2.0024028834601519E-4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18.399999999999999</v>
      </c>
      <c r="F66" s="217">
        <f ca="1">IF(OFFSET(Values!AE$1096,$K66*30,0)="-","-",ROUND(OFFSET(Values!AE$1096,$K66*30,0),1))</f>
        <v>21.7</v>
      </c>
      <c r="G66" s="217">
        <f ca="1">IF(OFFSET(Values!AF$1096,$K66*30,0)="-","-",ROUND(OFFSET(Values!AF$1096,$K66*30,0),1))</f>
        <v>24.1</v>
      </c>
      <c r="H66" s="451">
        <f ca="1">OFFSET(Values!Y$1096,$K66*30,0)</f>
        <v>0.31296800544588149</v>
      </c>
      <c r="I66" s="451">
        <f ca="1">OFFSET(Values!AA$1096,$K66*30,0)</f>
        <v>5.3097345132743362E-2</v>
      </c>
      <c r="J66" s="451">
        <f ca="1">OFFSET(Values!AC$1096,$K66*30,0)</f>
        <v>5.1055139550714769E-4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19.100000000000001</v>
      </c>
      <c r="F67" s="217">
        <f ca="1">IF(OFFSET(Values!BJ$1096,$K67*30,0)="-","-",ROUND(OFFSET(Values!BJ$1096,$K67*30,0),1))</f>
        <v>23.7</v>
      </c>
      <c r="G67" s="217">
        <f ca="1">IF(OFFSET(Values!BK$1096,$K67*30,0)="-","-",ROUND(OFFSET(Values!BK$1096,$K67*30,0),1))</f>
        <v>26.4</v>
      </c>
      <c r="H67" s="451">
        <f ca="1">OFFSET(Values!BD$1096,$K67*30,0)</f>
        <v>0.44145569620253167</v>
      </c>
      <c r="I67" s="451">
        <f ca="1">OFFSET(Values!BF$1096,$K67*30,0)</f>
        <v>0.12974683544303797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19.5</v>
      </c>
      <c r="F68" s="217">
        <f ca="1">IF(OFFSET(Values!BJ$1096,$K68*30,0)="-","-",ROUND(OFFSET(Values!BJ$1096,$K68*30,0),1))</f>
        <v>24.7</v>
      </c>
      <c r="G68" s="217">
        <f ca="1">IF(OFFSET(Values!BK$1096,$K68*30,0)="-","-",ROUND(OFFSET(Values!BK$1096,$K68*30,0),1))</f>
        <v>27.6</v>
      </c>
      <c r="H68" s="451">
        <f ca="1">OFFSET(Values!BD$1096,$K68*30,0)</f>
        <v>0.43535620052770446</v>
      </c>
      <c r="I68" s="451">
        <f ca="1">OFFSET(Values!BF$1096,$K68*30,0)</f>
        <v>0.17414248021108181</v>
      </c>
      <c r="J68" s="451">
        <f ca="1">OFFSET(Values!BH$1096,$K68*30,0)</f>
        <v>3.9577836411609502E-3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19.8</v>
      </c>
      <c r="F69" s="217">
        <f ca="1">IF(OFFSET(Values!BJ$1096,$K69*30,0)="-","-",ROUND(OFFSET(Values!BJ$1096,$K69*30,0),1))</f>
        <v>24.2</v>
      </c>
      <c r="G69" s="217">
        <f ca="1">IF(OFFSET(Values!BK$1096,$K69*30,0)="-","-",ROUND(OFFSET(Values!BK$1096,$K69*30,0),1))</f>
        <v>27.3</v>
      </c>
      <c r="H69" s="451">
        <f ca="1">OFFSET(Values!BD$1096,$K69*30,0)</f>
        <v>0.48019207683073228</v>
      </c>
      <c r="I69" s="451">
        <f ca="1">OFFSET(Values!BF$1096,$K69*30,0)</f>
        <v>0.16086434573829531</v>
      </c>
      <c r="J69" s="451">
        <f ca="1">OFFSET(Values!BH$1096,$K69*30,0)</f>
        <v>4.8019207683073226E-3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</v>
      </c>
      <c r="F70" s="217">
        <f ca="1">IF(OFFSET(Values!BJ$1096,$K70*30,0)="-","-",ROUND(OFFSET(Values!BJ$1096,$K70*30,0),1))</f>
        <v>23.8</v>
      </c>
      <c r="G70" s="217">
        <f ca="1">IF(OFFSET(Values!BK$1096,$K70*30,0)="-","-",ROUND(OFFSET(Values!BK$1096,$K70*30,0),1))</f>
        <v>27.2</v>
      </c>
      <c r="H70" s="451">
        <f ca="1">OFFSET(Values!BD$1096,$K70*30,0)</f>
        <v>0.39475982532751092</v>
      </c>
      <c r="I70" s="451">
        <f ca="1">OFFSET(Values!BF$1096,$K70*30,0)</f>
        <v>0.14410480349344978</v>
      </c>
      <c r="J70" s="451">
        <f ca="1">OFFSET(Values!BH$1096,$K70*30,0)</f>
        <v>2.6200873362445414E-3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19.8</v>
      </c>
      <c r="F71" s="217">
        <f ca="1">IF(OFFSET(Values!BJ$1096,$K71*30,0)="-","-",ROUND(OFFSET(Values!BJ$1096,$K71*30,0),1))</f>
        <v>23.6</v>
      </c>
      <c r="G71" s="217">
        <f ca="1">IF(OFFSET(Values!BK$1096,$K71*30,0)="-","-",ROUND(OFFSET(Values!BK$1096,$K71*30,0),1))</f>
        <v>26.2</v>
      </c>
      <c r="H71" s="451">
        <f ca="1">OFFSET(Values!BD$1096,$K71*30,0)</f>
        <v>0.54096638655462181</v>
      </c>
      <c r="I71" s="451">
        <f ca="1">OFFSET(Values!BF$1096,$K71*30,0)</f>
        <v>0.12815126050420167</v>
      </c>
      <c r="J71" s="451">
        <f ca="1">OFFSET(Values!BH$1096,$K71*30,0)</f>
        <v>3.1512605042016808E-3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21.4</v>
      </c>
      <c r="F72" s="217">
        <f ca="1">IF(OFFSET(Values!BJ$1096,$K72*30,0)="-","-",ROUND(OFFSET(Values!BJ$1096,$K72*30,0),1))</f>
        <v>24.8</v>
      </c>
      <c r="G72" s="217">
        <f ca="1">IF(OFFSET(Values!BK$1096,$K72*30,0)="-","-",ROUND(OFFSET(Values!BK$1096,$K72*30,0),1))</f>
        <v>28.9</v>
      </c>
      <c r="H72" s="451">
        <f ca="1">OFFSET(Values!BD$1096,$K72*30,0)</f>
        <v>0.67639902676399022</v>
      </c>
      <c r="I72" s="451">
        <f ca="1">OFFSET(Values!BF$1096,$K72*30,0)</f>
        <v>0.20924574209245742</v>
      </c>
      <c r="J72" s="451">
        <f ca="1">OFFSET(Values!BH$1096,$K72*30,0)</f>
        <v>2.4330900243309003E-3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21</v>
      </c>
      <c r="F73" s="217">
        <f ca="1">IF(OFFSET(Values!BJ$1096,$K73*30,0)="-","-",ROUND(OFFSET(Values!BJ$1096,$K73*30,0),1))</f>
        <v>25.1</v>
      </c>
      <c r="G73" s="217">
        <f ca="1">IF(OFFSET(Values!BK$1096,$K73*30,0)="-","-",ROUND(OFFSET(Values!BK$1096,$K73*30,0),1))</f>
        <v>28.4</v>
      </c>
      <c r="H73" s="451">
        <f ca="1">OFFSET(Values!BD$1096,$K73*30,0)</f>
        <v>0.63636363636363635</v>
      </c>
      <c r="I73" s="451">
        <f ca="1">OFFSET(Values!BF$1096,$K73*30,0)</f>
        <v>0.23824451410658307</v>
      </c>
      <c r="J73" s="451">
        <f ca="1">OFFSET(Values!BH$1096,$K73*30,0)</f>
        <v>6.269592476489028E-3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19.399999999999999</v>
      </c>
      <c r="F74" s="217">
        <f ca="1">IF(OFFSET(Values!BJ$1096,$K74*30,0)="-","-",ROUND(OFFSET(Values!BJ$1096,$K74*30,0),1))</f>
        <v>23.9</v>
      </c>
      <c r="G74" s="217">
        <f ca="1">IF(OFFSET(Values!BK$1096,$K74*30,0)="-","-",ROUND(OFFSET(Values!BK$1096,$K74*30,0),1))</f>
        <v>27.1</v>
      </c>
      <c r="H74" s="451">
        <f ca="1">OFFSET(Values!BD$1096,$K74*30,0)</f>
        <v>0.45740740740740732</v>
      </c>
      <c r="I74" s="451">
        <f ca="1">OFFSET(Values!BF$1096,$K74*30,0)</f>
        <v>0.1469907407407407</v>
      </c>
      <c r="J74" s="451">
        <f ca="1">OFFSET(Values!BH$1096,$K74*30,0)</f>
        <v>3.0092592592592588E-3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19.7</v>
      </c>
      <c r="F75" s="217">
        <f ca="1">IF(OFFSET(Values!BJ$1096,$K75*30,0)="-","-",ROUND(OFFSET(Values!BJ$1096,$K75*30,0),1))</f>
        <v>24.1</v>
      </c>
      <c r="G75" s="217">
        <f ca="1">IF(OFFSET(Values!BK$1096,$K75*30,0)="-","-",ROUND(OFFSET(Values!BK$1096,$K75*30,0),1))</f>
        <v>27.2</v>
      </c>
      <c r="H75" s="451">
        <f ca="1">OFFSET(Values!BD$1096,$K75*30,0)</f>
        <v>0.48653465346534658</v>
      </c>
      <c r="I75" s="451">
        <f ca="1">OFFSET(Values!BF$1096,$K75*30,0)</f>
        <v>0.1578217821782178</v>
      </c>
      <c r="J75" s="451">
        <f ca="1">OFFSET(Values!BH$1096,$K75*30,0)</f>
        <v>3.1683168316831677E-3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18.600000000000001</v>
      </c>
      <c r="F76" s="452">
        <f ca="1">IF(OFFSET(Values!CO$1096,$K76*30,0)="-","-",ROUND(OFFSET(Values!CO$1096,$K76*30,0),1))</f>
        <v>22.7</v>
      </c>
      <c r="G76" s="452">
        <f ca="1">IF(OFFSET(Values!CP$1096,$K76*30,0)="-","-",ROUND(OFFSET(Values!CP$1096,$K76*30,0),1))</f>
        <v>25.3</v>
      </c>
      <c r="H76" s="451">
        <f ca="1">OFFSET(Values!CI$1096,$K76*30,0)</f>
        <v>0.36449778900821228</v>
      </c>
      <c r="I76" s="451">
        <f ca="1">OFFSET(Values!CK$1096,$K76*30,0)</f>
        <v>9.1598231206569805E-2</v>
      </c>
      <c r="J76" s="451">
        <f ca="1">OFFSET(Values!CM$1096,$K76*30,0)</f>
        <v>6.3171193935565378E-4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18.899999999999999</v>
      </c>
      <c r="F77" s="452">
        <f ca="1">IF(OFFSET(Values!CO$1096,$K77*30,0)="-","-",ROUND(OFFSET(Values!CO$1096,$K77*30,0),1))</f>
        <v>22.8</v>
      </c>
      <c r="G77" s="452">
        <f ca="1">IF(OFFSET(Values!CP$1096,$K77*30,0)="-","-",ROUND(OFFSET(Values!CP$1096,$K77*30,0),1))</f>
        <v>25.9</v>
      </c>
      <c r="H77" s="451">
        <f ca="1">OFFSET(Values!CI$1096,$K77*30,0)</f>
        <v>0.37728531855955677</v>
      </c>
      <c r="I77" s="451">
        <f ca="1">OFFSET(Values!CK$1096,$K77*30,0)</f>
        <v>0.10581717451523545</v>
      </c>
      <c r="J77" s="451">
        <f ca="1">OFFSET(Values!CM$1096,$K77*30,0)</f>
        <v>1.6620498614958448E-3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19.100000000000001</v>
      </c>
      <c r="F78" s="452">
        <f ca="1">IF(OFFSET(Values!CO$1096,$K78*30,0)="-","-",ROUND(OFFSET(Values!CO$1096,$K78*30,0),1))</f>
        <v>23</v>
      </c>
      <c r="G78" s="452">
        <f ca="1">IF(OFFSET(Values!CP$1096,$K78*30,0)="-","-",ROUND(OFFSET(Values!CP$1096,$K78*30,0),1))</f>
        <v>25.8</v>
      </c>
      <c r="H78" s="451">
        <f ca="1">OFFSET(Values!CI$1096,$K78*30,0)</f>
        <v>0.40010683760683763</v>
      </c>
      <c r="I78" s="451">
        <f ca="1">OFFSET(Values!CK$1096,$K78*30,0)</f>
        <v>0.10202991452991453</v>
      </c>
      <c r="J78" s="451">
        <f ca="1">OFFSET(Values!CM$1096,$K78*30,0)</f>
        <v>2.136752136752137E-3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18.399999999999999</v>
      </c>
      <c r="F79" s="452">
        <f ca="1">IF(OFFSET(Values!CO$1096,$K79*30,0)="-","-",ROUND(OFFSET(Values!CO$1096,$K79*30,0),1))</f>
        <v>22.9</v>
      </c>
      <c r="G79" s="452">
        <f ca="1">IF(OFFSET(Values!CP$1096,$K79*30,0)="-","-",ROUND(OFFSET(Values!CP$1096,$K79*30,0),1))</f>
        <v>25.8</v>
      </c>
      <c r="H79" s="451">
        <f ca="1">OFFSET(Values!CI$1096,$K79*30,0)</f>
        <v>0.33500455788514127</v>
      </c>
      <c r="I79" s="451">
        <f ca="1">OFFSET(Values!CK$1096,$K79*30,0)</f>
        <v>9.2069279854147673E-2</v>
      </c>
      <c r="J79" s="451">
        <f ca="1">OFFSET(Values!CM$1096,$K79*30,0)</f>
        <v>1.3673655423883319E-3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19.100000000000001</v>
      </c>
      <c r="F80" s="452">
        <f ca="1">IF(OFFSET(Values!CO$1096,$K80*30,0)="-","-",ROUND(OFFSET(Values!CO$1096,$K80*30,0),1))</f>
        <v>22.6</v>
      </c>
      <c r="G80" s="452">
        <f ca="1">IF(OFFSET(Values!CP$1096,$K80*30,0)="-","-",ROUND(OFFSET(Values!CP$1096,$K80*30,0),1))</f>
        <v>25.1</v>
      </c>
      <c r="H80" s="451">
        <f ca="1">OFFSET(Values!CI$1096,$K80*30,0)</f>
        <v>0.40215053763440861</v>
      </c>
      <c r="I80" s="451">
        <f ca="1">OFFSET(Values!CK$1096,$K80*30,0)</f>
        <v>8.7634408602150535E-2</v>
      </c>
      <c r="J80" s="451">
        <f ca="1">OFFSET(Values!CM$1096,$K80*30,0)</f>
        <v>1.6129032258064516E-3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20.100000000000001</v>
      </c>
      <c r="F81" s="452">
        <f ca="1">IF(OFFSET(Values!CO$1096,$K81*30,0)="-","-",ROUND(OFFSET(Values!CO$1096,$K81*30,0),1))</f>
        <v>23.6</v>
      </c>
      <c r="G81" s="452">
        <f ca="1">IF(OFFSET(Values!CP$1096,$K81*30,0)="-","-",ROUND(OFFSET(Values!CP$1096,$K81*30,0),1))</f>
        <v>26.8</v>
      </c>
      <c r="H81" s="451">
        <f ca="1">OFFSET(Values!CI$1096,$K81*30,0)</f>
        <v>0.51574375678610207</v>
      </c>
      <c r="I81" s="451">
        <f ca="1">OFFSET(Values!CK$1096,$K81*30,0)</f>
        <v>0.13029315960912052</v>
      </c>
      <c r="J81" s="451">
        <f ca="1">OFFSET(Values!CM$1096,$K81*30,0)</f>
        <v>2.1715526601520088E-3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19.8</v>
      </c>
      <c r="F82" s="452">
        <f ca="1">IF(OFFSET(Values!CO$1096,$K82*30,0)="-","-",ROUND(OFFSET(Values!CO$1096,$K82*30,0),1))</f>
        <v>24</v>
      </c>
      <c r="G82" s="452">
        <f ca="1">IF(OFFSET(Values!CP$1096,$K82*30,0)="-","-",ROUND(OFFSET(Values!CP$1096,$K82*30,0),1))</f>
        <v>26.8</v>
      </c>
      <c r="H82" s="451">
        <f ca="1">OFFSET(Values!CI$1096,$K82*30,0)</f>
        <v>0.47901591895803186</v>
      </c>
      <c r="I82" s="451">
        <f ca="1">OFFSET(Values!CK$1096,$K82*30,0)</f>
        <v>0.14037626628075253</v>
      </c>
      <c r="J82" s="451">
        <f ca="1">OFFSET(Values!CM$1096,$K82*30,0)</f>
        <v>4.3415340086830683E-3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18.8</v>
      </c>
      <c r="F83" s="452">
        <f ca="1">IF(OFFSET(Values!CO$1096,$K83*30,0)="-","-",ROUND(OFFSET(Values!CO$1096,$K83*30,0),1))</f>
        <v>22.9</v>
      </c>
      <c r="G83" s="452">
        <f ca="1">IF(OFFSET(Values!CP$1096,$K83*30,0)="-","-",ROUND(OFFSET(Values!CP$1096,$K83*30,0),1))</f>
        <v>25.6</v>
      </c>
      <c r="H83" s="451">
        <f ca="1">OFFSET(Values!CI$1096,$K83*30,0)</f>
        <v>0.37470474554434191</v>
      </c>
      <c r="I83" s="451">
        <f ca="1">OFFSET(Values!CK$1096,$K83*30,0)</f>
        <v>9.5769808889843266E-2</v>
      </c>
      <c r="J83" s="451">
        <f ca="1">OFFSET(Values!CM$1096,$K83*30,0)</f>
        <v>1.5031135924414862E-3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</v>
      </c>
      <c r="F84" s="452">
        <f ca="1">IF(OFFSET(Values!CO$1096,$K84*30,0)="-","-",ROUND(OFFSET(Values!CO$1096,$K84*30,0),1))</f>
        <v>23</v>
      </c>
      <c r="G84" s="452">
        <f ca="1">IF(OFFSET(Values!CP$1096,$K84*30,0)="-","-",ROUND(OFFSET(Values!CP$1096,$K84*30,0),1))</f>
        <v>25.7</v>
      </c>
      <c r="H84" s="451">
        <f ca="1">OFFSET(Values!CI$1096,$K84*30,0)</f>
        <v>0.39319055464030761</v>
      </c>
      <c r="I84" s="451">
        <f ca="1">OFFSET(Values!CK$1096,$K84*30,0)</f>
        <v>0.10150100677283545</v>
      </c>
      <c r="J84" s="451">
        <f ca="1">OFFSET(Values!CM$1096,$K84*30,0)</f>
        <v>1.7389712612117887E-3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5" sqref="T5:U5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56</v>
      </c>
      <c r="AH1" s="259">
        <v>43787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57</v>
      </c>
      <c r="AH2" s="259">
        <v>43788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58</v>
      </c>
      <c r="AH3" s="259">
        <v>43789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59</v>
      </c>
      <c r="AH4" s="259">
        <v>43790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60</v>
      </c>
      <c r="AH5" s="259">
        <v>43791</v>
      </c>
    </row>
    <row r="6" spans="1:40" ht="11.25" customHeight="1" x14ac:dyDescent="0.25">
      <c r="AC6" s="60"/>
      <c r="AD6" s="60"/>
      <c r="AE6" s="60"/>
      <c r="AF6" s="60"/>
      <c r="AG6" s="57" t="s">
        <v>61</v>
      </c>
      <c r="AH6" s="259">
        <v>43792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62</v>
      </c>
      <c r="AH7" s="259">
        <v>43793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2</v>
      </c>
      <c r="G11" s="172">
        <v>0</v>
      </c>
      <c r="H11" s="172">
        <v>1</v>
      </c>
      <c r="I11" s="173">
        <v>3</v>
      </c>
      <c r="J11" s="21">
        <v>0.4</v>
      </c>
      <c r="K11" s="21">
        <v>0.8571428571428571</v>
      </c>
      <c r="M11" s="171">
        <v>0</v>
      </c>
      <c r="N11" s="172">
        <v>0</v>
      </c>
      <c r="O11" s="172">
        <v>0</v>
      </c>
      <c r="P11" s="172">
        <v>2</v>
      </c>
      <c r="Q11" s="172">
        <v>1</v>
      </c>
      <c r="R11" s="172">
        <v>0</v>
      </c>
      <c r="S11" s="173">
        <v>2</v>
      </c>
      <c r="T11" s="21">
        <v>0.6</v>
      </c>
      <c r="U11" s="21">
        <v>0.7142857142857143</v>
      </c>
      <c r="W11" s="171">
        <v>0</v>
      </c>
      <c r="X11" s="172">
        <v>0</v>
      </c>
      <c r="Y11" s="172">
        <v>0</v>
      </c>
      <c r="Z11" s="172">
        <v>4</v>
      </c>
      <c r="AA11" s="172">
        <v>1</v>
      </c>
      <c r="AB11" s="172">
        <v>1</v>
      </c>
      <c r="AC11" s="173">
        <v>5</v>
      </c>
      <c r="AD11" s="100">
        <v>1</v>
      </c>
      <c r="AE11" s="21">
        <v>1.5714285714285714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1</v>
      </c>
      <c r="I12" s="179">
        <v>2</v>
      </c>
      <c r="J12" s="21">
        <v>0</v>
      </c>
      <c r="K12" s="21">
        <v>0.42857142857142855</v>
      </c>
      <c r="M12" s="177">
        <v>1</v>
      </c>
      <c r="N12" s="178">
        <v>0</v>
      </c>
      <c r="O12" s="178">
        <v>0</v>
      </c>
      <c r="P12" s="178">
        <v>0</v>
      </c>
      <c r="Q12" s="178">
        <v>0</v>
      </c>
      <c r="R12" s="178">
        <v>1</v>
      </c>
      <c r="S12" s="179">
        <v>2</v>
      </c>
      <c r="T12" s="21">
        <v>0.2</v>
      </c>
      <c r="U12" s="21">
        <v>0.5714285714285714</v>
      </c>
      <c r="W12" s="177">
        <v>1</v>
      </c>
      <c r="X12" s="178">
        <v>0</v>
      </c>
      <c r="Y12" s="178">
        <v>0</v>
      </c>
      <c r="Z12" s="178">
        <v>0</v>
      </c>
      <c r="AA12" s="178">
        <v>0</v>
      </c>
      <c r="AB12" s="178">
        <v>2</v>
      </c>
      <c r="AC12" s="179">
        <v>4</v>
      </c>
      <c r="AD12" s="21">
        <v>0.2</v>
      </c>
      <c r="AE12" s="21">
        <v>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0</v>
      </c>
      <c r="J13" s="21">
        <v>0</v>
      </c>
      <c r="K13" s="21">
        <v>0</v>
      </c>
      <c r="M13" s="177">
        <v>0</v>
      </c>
      <c r="N13" s="178">
        <v>0</v>
      </c>
      <c r="O13" s="178">
        <v>0</v>
      </c>
      <c r="P13" s="178">
        <v>1</v>
      </c>
      <c r="Q13" s="178">
        <v>0</v>
      </c>
      <c r="R13" s="178">
        <v>0</v>
      </c>
      <c r="S13" s="179">
        <v>0</v>
      </c>
      <c r="T13" s="21">
        <v>0.2</v>
      </c>
      <c r="U13" s="21">
        <v>0.14285714285714285</v>
      </c>
      <c r="W13" s="177">
        <v>0</v>
      </c>
      <c r="X13" s="178">
        <v>0</v>
      </c>
      <c r="Y13" s="178">
        <v>0</v>
      </c>
      <c r="Z13" s="178">
        <v>1</v>
      </c>
      <c r="AA13" s="178">
        <v>0</v>
      </c>
      <c r="AB13" s="178">
        <v>0</v>
      </c>
      <c r="AC13" s="179">
        <v>0</v>
      </c>
      <c r="AD13" s="21">
        <v>0.2</v>
      </c>
      <c r="AE13" s="21">
        <v>0.14285714285714285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1</v>
      </c>
      <c r="T14" s="21">
        <v>0</v>
      </c>
      <c r="U14" s="21">
        <v>0.14285714285714285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9">
        <v>1</v>
      </c>
      <c r="AD14" s="21">
        <v>0</v>
      </c>
      <c r="AE14" s="316">
        <v>0.14285714285714285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0</v>
      </c>
      <c r="J15" s="21">
        <v>0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1</v>
      </c>
      <c r="AC15" s="179">
        <v>0</v>
      </c>
      <c r="AD15" s="21">
        <v>0</v>
      </c>
      <c r="AE15" s="21">
        <v>0.14285714285714285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1</v>
      </c>
      <c r="F16" s="178">
        <v>0</v>
      </c>
      <c r="G16" s="178">
        <v>1</v>
      </c>
      <c r="H16" s="178">
        <v>0</v>
      </c>
      <c r="I16" s="179">
        <v>0</v>
      </c>
      <c r="J16" s="21">
        <v>0.4</v>
      </c>
      <c r="K16" s="21">
        <v>0.2857142857142857</v>
      </c>
      <c r="M16" s="177">
        <v>0</v>
      </c>
      <c r="N16" s="178">
        <v>0</v>
      </c>
      <c r="O16" s="178">
        <v>1</v>
      </c>
      <c r="P16" s="178">
        <v>0</v>
      </c>
      <c r="Q16" s="178">
        <v>2</v>
      </c>
      <c r="R16" s="178">
        <v>0</v>
      </c>
      <c r="S16" s="179">
        <v>0</v>
      </c>
      <c r="T16" s="21">
        <v>0.6</v>
      </c>
      <c r="U16" s="21">
        <v>0.42857142857142855</v>
      </c>
      <c r="W16" s="177">
        <v>0</v>
      </c>
      <c r="X16" s="178">
        <v>0</v>
      </c>
      <c r="Y16" s="178">
        <v>2</v>
      </c>
      <c r="Z16" s="178">
        <v>0</v>
      </c>
      <c r="AA16" s="178">
        <v>3</v>
      </c>
      <c r="AB16" s="178">
        <v>0</v>
      </c>
      <c r="AC16" s="179">
        <v>0</v>
      </c>
      <c r="AD16" s="21">
        <v>1</v>
      </c>
      <c r="AE16" s="21">
        <v>0.7142857142857143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1</v>
      </c>
      <c r="G17" s="178">
        <v>0</v>
      </c>
      <c r="H17" s="178">
        <v>0</v>
      </c>
      <c r="I17" s="179">
        <v>0</v>
      </c>
      <c r="J17" s="21">
        <v>0.2</v>
      </c>
      <c r="K17" s="21">
        <v>0.14285714285714285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0</v>
      </c>
      <c r="S17" s="179">
        <v>1</v>
      </c>
      <c r="T17" s="21">
        <v>0.2</v>
      </c>
      <c r="U17" s="21">
        <v>0.2857142857142857</v>
      </c>
      <c r="W17" s="177">
        <v>0</v>
      </c>
      <c r="X17" s="178">
        <v>0</v>
      </c>
      <c r="Y17" s="178">
        <v>0</v>
      </c>
      <c r="Z17" s="178">
        <v>2</v>
      </c>
      <c r="AA17" s="178">
        <v>0</v>
      </c>
      <c r="AB17" s="178">
        <v>0</v>
      </c>
      <c r="AC17" s="179">
        <v>1</v>
      </c>
      <c r="AD17" s="21">
        <v>0.4</v>
      </c>
      <c r="AE17" s="21">
        <v>0.42857142857142855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1</v>
      </c>
      <c r="G18" s="178">
        <v>1</v>
      </c>
      <c r="H18" s="178">
        <v>1</v>
      </c>
      <c r="I18" s="179">
        <v>1</v>
      </c>
      <c r="J18" s="21">
        <v>0.4</v>
      </c>
      <c r="K18" s="21">
        <v>0.5714285714285714</v>
      </c>
      <c r="M18" s="177">
        <v>0</v>
      </c>
      <c r="N18" s="178">
        <v>0</v>
      </c>
      <c r="O18" s="178">
        <v>0</v>
      </c>
      <c r="P18" s="178">
        <v>2</v>
      </c>
      <c r="Q18" s="178">
        <v>2</v>
      </c>
      <c r="R18" s="178">
        <v>0</v>
      </c>
      <c r="S18" s="179">
        <v>0</v>
      </c>
      <c r="T18" s="21">
        <v>0.8</v>
      </c>
      <c r="U18" s="21">
        <v>0.5714285714285714</v>
      </c>
      <c r="W18" s="177">
        <v>0</v>
      </c>
      <c r="X18" s="178">
        <v>0</v>
      </c>
      <c r="Y18" s="178">
        <v>0</v>
      </c>
      <c r="Z18" s="178">
        <v>3</v>
      </c>
      <c r="AA18" s="178">
        <v>3</v>
      </c>
      <c r="AB18" s="178">
        <v>1</v>
      </c>
      <c r="AC18" s="179">
        <v>1</v>
      </c>
      <c r="AD18" s="21">
        <v>1.2</v>
      </c>
      <c r="AE18" s="21">
        <v>1.1428571428571428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1</v>
      </c>
      <c r="J19" s="21">
        <v>0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1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2</v>
      </c>
      <c r="AD19" s="21">
        <v>0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1</v>
      </c>
      <c r="T20" s="21">
        <v>0</v>
      </c>
      <c r="U20" s="21">
        <v>0.14285714285714285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1</v>
      </c>
      <c r="AD20" s="21">
        <v>0</v>
      </c>
      <c r="AE20" s="21">
        <v>0.14285714285714285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1</v>
      </c>
      <c r="F21" s="178">
        <v>0</v>
      </c>
      <c r="G21" s="178">
        <v>0</v>
      </c>
      <c r="H21" s="178">
        <v>0</v>
      </c>
      <c r="I21" s="179">
        <v>0</v>
      </c>
      <c r="J21" s="21">
        <v>0.2</v>
      </c>
      <c r="K21" s="21">
        <v>0.14285714285714285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0</v>
      </c>
      <c r="X21" s="178">
        <v>0</v>
      </c>
      <c r="Y21" s="178">
        <v>1</v>
      </c>
      <c r="Z21" s="178">
        <v>0</v>
      </c>
      <c r="AA21" s="178">
        <v>0</v>
      </c>
      <c r="AB21" s="178">
        <v>0</v>
      </c>
      <c r="AC21" s="179">
        <v>0</v>
      </c>
      <c r="AD21" s="21">
        <v>0.2</v>
      </c>
      <c r="AE21" s="21">
        <v>0.14285714285714285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0</v>
      </c>
      <c r="F24" s="178">
        <v>0</v>
      </c>
      <c r="G24" s="178">
        <v>0</v>
      </c>
      <c r="H24" s="178">
        <v>1</v>
      </c>
      <c r="I24" s="179">
        <v>0</v>
      </c>
      <c r="J24" s="21">
        <v>0.2</v>
      </c>
      <c r="K24" s="21">
        <v>0.2857142857142857</v>
      </c>
      <c r="M24" s="177">
        <v>0</v>
      </c>
      <c r="N24" s="178">
        <v>0</v>
      </c>
      <c r="O24" s="178">
        <v>0</v>
      </c>
      <c r="P24" s="178">
        <v>1</v>
      </c>
      <c r="Q24" s="178">
        <v>0</v>
      </c>
      <c r="R24" s="178">
        <v>1</v>
      </c>
      <c r="S24" s="179">
        <v>0</v>
      </c>
      <c r="T24" s="21">
        <v>0.2</v>
      </c>
      <c r="U24" s="21">
        <v>0.2857142857142857</v>
      </c>
      <c r="W24" s="177">
        <v>0</v>
      </c>
      <c r="X24" s="178">
        <v>1</v>
      </c>
      <c r="Y24" s="178">
        <v>0</v>
      </c>
      <c r="Z24" s="178">
        <v>1</v>
      </c>
      <c r="AA24" s="178">
        <v>0</v>
      </c>
      <c r="AB24" s="178">
        <v>2</v>
      </c>
      <c r="AC24" s="179">
        <v>0</v>
      </c>
      <c r="AD24" s="21">
        <v>0.4</v>
      </c>
      <c r="AE24" s="21">
        <v>0.5714285714285714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2</v>
      </c>
      <c r="E25" s="178">
        <v>2</v>
      </c>
      <c r="F25" s="178">
        <v>1</v>
      </c>
      <c r="G25" s="178">
        <v>1</v>
      </c>
      <c r="H25" s="178">
        <v>0</v>
      </c>
      <c r="I25" s="179">
        <v>0</v>
      </c>
      <c r="J25" s="21">
        <v>1.2</v>
      </c>
      <c r="K25" s="21">
        <v>0.8571428571428571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2</v>
      </c>
      <c r="Y25" s="178">
        <v>2</v>
      </c>
      <c r="Z25" s="178">
        <v>1</v>
      </c>
      <c r="AA25" s="178">
        <v>1</v>
      </c>
      <c r="AB25" s="178">
        <v>0</v>
      </c>
      <c r="AC25" s="179">
        <v>0</v>
      </c>
      <c r="AD25" s="21">
        <v>1.2</v>
      </c>
      <c r="AE25" s="21">
        <v>0.8571428571428571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0.2</v>
      </c>
      <c r="K26" s="21">
        <v>0.14285714285714285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1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0.2</v>
      </c>
      <c r="AE26" s="21">
        <v>0.14285714285714285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0.4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2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0.4</v>
      </c>
      <c r="AE27" s="21">
        <v>0.2857142857142857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0</v>
      </c>
      <c r="F28" s="178">
        <v>1</v>
      </c>
      <c r="G28" s="178">
        <v>1</v>
      </c>
      <c r="H28" s="178">
        <v>0</v>
      </c>
      <c r="I28" s="179">
        <v>1</v>
      </c>
      <c r="J28" s="21">
        <v>0.6</v>
      </c>
      <c r="K28" s="21">
        <v>0.5714285714285714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1</v>
      </c>
      <c r="Y28" s="178">
        <v>0</v>
      </c>
      <c r="Z28" s="178">
        <v>1</v>
      </c>
      <c r="AA28" s="178">
        <v>1</v>
      </c>
      <c r="AB28" s="178">
        <v>0</v>
      </c>
      <c r="AC28" s="179">
        <v>1</v>
      </c>
      <c r="AD28" s="21">
        <v>0.6</v>
      </c>
      <c r="AE28" s="21">
        <v>0.5714285714285714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1</v>
      </c>
      <c r="T29" s="21">
        <v>0</v>
      </c>
      <c r="U29" s="21">
        <v>0.14285714285714285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1</v>
      </c>
      <c r="AD29" s="21">
        <v>0</v>
      </c>
      <c r="AE29" s="21">
        <v>0.14285714285714285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</v>
      </c>
      <c r="AE30" s="21">
        <v>0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1</v>
      </c>
      <c r="J31" s="21">
        <v>0.2</v>
      </c>
      <c r="K31" s="21">
        <v>0.2857142857142857</v>
      </c>
      <c r="M31" s="177">
        <v>1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0.2</v>
      </c>
      <c r="U31" s="21">
        <v>0.14285714285714285</v>
      </c>
      <c r="W31" s="177">
        <v>2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1</v>
      </c>
      <c r="AD31" s="21">
        <v>0.4</v>
      </c>
      <c r="AE31" s="21">
        <v>0.42857142857142855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0</v>
      </c>
      <c r="F32" s="178">
        <v>1</v>
      </c>
      <c r="G32" s="178">
        <v>2</v>
      </c>
      <c r="H32" s="178">
        <v>0</v>
      </c>
      <c r="I32" s="179">
        <v>0</v>
      </c>
      <c r="J32" s="21">
        <v>0.8</v>
      </c>
      <c r="K32" s="21">
        <v>0.5714285714285714</v>
      </c>
      <c r="M32" s="177">
        <v>0</v>
      </c>
      <c r="N32" s="178">
        <v>0</v>
      </c>
      <c r="O32" s="178">
        <v>0</v>
      </c>
      <c r="P32" s="178">
        <v>0</v>
      </c>
      <c r="Q32" s="178">
        <v>1</v>
      </c>
      <c r="R32" s="178">
        <v>0</v>
      </c>
      <c r="S32" s="179">
        <v>0</v>
      </c>
      <c r="T32" s="21">
        <v>0.2</v>
      </c>
      <c r="U32" s="21">
        <v>0.14285714285714285</v>
      </c>
      <c r="W32" s="177">
        <v>0</v>
      </c>
      <c r="X32" s="178">
        <v>1</v>
      </c>
      <c r="Y32" s="178">
        <v>0</v>
      </c>
      <c r="Z32" s="178">
        <v>1</v>
      </c>
      <c r="AA32" s="178">
        <v>3</v>
      </c>
      <c r="AB32" s="178">
        <v>0</v>
      </c>
      <c r="AC32" s="179">
        <v>0</v>
      </c>
      <c r="AD32" s="21">
        <v>1</v>
      </c>
      <c r="AE32" s="21">
        <v>0.7142857142857143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1</v>
      </c>
      <c r="E33" s="178">
        <v>1</v>
      </c>
      <c r="F33" s="178">
        <v>0</v>
      </c>
      <c r="G33" s="178">
        <v>3</v>
      </c>
      <c r="H33" s="178">
        <v>1</v>
      </c>
      <c r="I33" s="179">
        <v>0</v>
      </c>
      <c r="J33" s="21">
        <v>1.6</v>
      </c>
      <c r="K33" s="21">
        <v>1.2857142857142858</v>
      </c>
      <c r="M33" s="177">
        <v>0</v>
      </c>
      <c r="N33" s="178">
        <v>0</v>
      </c>
      <c r="O33" s="178">
        <v>0</v>
      </c>
      <c r="P33" s="178">
        <v>0</v>
      </c>
      <c r="Q33" s="178">
        <v>3</v>
      </c>
      <c r="R33" s="178">
        <v>0</v>
      </c>
      <c r="S33" s="179">
        <v>0</v>
      </c>
      <c r="T33" s="21">
        <v>0.6</v>
      </c>
      <c r="U33" s="21">
        <v>0.42857142857142855</v>
      </c>
      <c r="W33" s="177">
        <v>3</v>
      </c>
      <c r="X33" s="178">
        <v>1</v>
      </c>
      <c r="Y33" s="178">
        <v>1</v>
      </c>
      <c r="Z33" s="178">
        <v>0</v>
      </c>
      <c r="AA33" s="178">
        <v>6</v>
      </c>
      <c r="AB33" s="178">
        <v>1</v>
      </c>
      <c r="AC33" s="179">
        <v>0</v>
      </c>
      <c r="AD33" s="21">
        <v>2.2000000000000002</v>
      </c>
      <c r="AE33" s="21">
        <v>1.7142857142857142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2</v>
      </c>
      <c r="E34" s="178">
        <v>3</v>
      </c>
      <c r="F34" s="178">
        <v>1</v>
      </c>
      <c r="G34" s="178">
        <v>1</v>
      </c>
      <c r="H34" s="178">
        <v>0</v>
      </c>
      <c r="I34" s="179">
        <v>0</v>
      </c>
      <c r="J34" s="21">
        <v>2</v>
      </c>
      <c r="K34" s="21">
        <v>1.4285714285714286</v>
      </c>
      <c r="M34" s="177">
        <v>0</v>
      </c>
      <c r="N34" s="178">
        <v>0</v>
      </c>
      <c r="O34" s="178">
        <v>0</v>
      </c>
      <c r="P34" s="178">
        <v>0</v>
      </c>
      <c r="Q34" s="178">
        <v>1</v>
      </c>
      <c r="R34" s="178">
        <v>0</v>
      </c>
      <c r="S34" s="179">
        <v>0</v>
      </c>
      <c r="T34" s="21">
        <v>0.2</v>
      </c>
      <c r="U34" s="21">
        <v>0.14285714285714285</v>
      </c>
      <c r="W34" s="177">
        <v>3</v>
      </c>
      <c r="X34" s="178">
        <v>2</v>
      </c>
      <c r="Y34" s="178">
        <v>3</v>
      </c>
      <c r="Z34" s="178">
        <v>1</v>
      </c>
      <c r="AA34" s="178">
        <v>2</v>
      </c>
      <c r="AB34" s="178">
        <v>0</v>
      </c>
      <c r="AC34" s="179">
        <v>0</v>
      </c>
      <c r="AD34" s="21">
        <v>2.2000000000000002</v>
      </c>
      <c r="AE34" s="21">
        <v>1.5714285714285714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2</v>
      </c>
      <c r="E35" s="178">
        <v>2</v>
      </c>
      <c r="F35" s="178">
        <v>3</v>
      </c>
      <c r="G35" s="178">
        <v>3</v>
      </c>
      <c r="H35" s="178">
        <v>3</v>
      </c>
      <c r="I35" s="179">
        <v>0</v>
      </c>
      <c r="J35" s="21">
        <v>2.2000000000000002</v>
      </c>
      <c r="K35" s="21">
        <v>2</v>
      </c>
      <c r="M35" s="177">
        <v>2</v>
      </c>
      <c r="N35" s="178">
        <v>0</v>
      </c>
      <c r="O35" s="178">
        <v>1</v>
      </c>
      <c r="P35" s="178">
        <v>0</v>
      </c>
      <c r="Q35" s="178">
        <v>0</v>
      </c>
      <c r="R35" s="178">
        <v>1</v>
      </c>
      <c r="S35" s="179">
        <v>0</v>
      </c>
      <c r="T35" s="21">
        <v>0.6</v>
      </c>
      <c r="U35" s="21">
        <v>0.5714285714285714</v>
      </c>
      <c r="W35" s="177">
        <v>3</v>
      </c>
      <c r="X35" s="178">
        <v>2</v>
      </c>
      <c r="Y35" s="178">
        <v>3</v>
      </c>
      <c r="Z35" s="178">
        <v>3</v>
      </c>
      <c r="AA35" s="178">
        <v>3</v>
      </c>
      <c r="AB35" s="178">
        <v>4</v>
      </c>
      <c r="AC35" s="179">
        <v>0</v>
      </c>
      <c r="AD35" s="21">
        <v>2.8</v>
      </c>
      <c r="AE35" s="21">
        <v>2.5714285714285716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3</v>
      </c>
      <c r="E36" s="178">
        <v>3</v>
      </c>
      <c r="F36" s="178">
        <v>3</v>
      </c>
      <c r="G36" s="178">
        <v>0</v>
      </c>
      <c r="H36" s="178">
        <v>1</v>
      </c>
      <c r="I36" s="179">
        <v>0</v>
      </c>
      <c r="J36" s="21">
        <v>2.4</v>
      </c>
      <c r="K36" s="21">
        <v>1.8571428571428572</v>
      </c>
      <c r="M36" s="177">
        <v>0</v>
      </c>
      <c r="N36" s="178">
        <v>0</v>
      </c>
      <c r="O36" s="178">
        <v>1</v>
      </c>
      <c r="P36" s="178">
        <v>0</v>
      </c>
      <c r="Q36" s="178">
        <v>0</v>
      </c>
      <c r="R36" s="178">
        <v>0</v>
      </c>
      <c r="S36" s="179">
        <v>0</v>
      </c>
      <c r="T36" s="21">
        <v>0.2</v>
      </c>
      <c r="U36" s="21">
        <v>0.14285714285714285</v>
      </c>
      <c r="W36" s="177">
        <v>3</v>
      </c>
      <c r="X36" s="178">
        <v>3</v>
      </c>
      <c r="Y36" s="178">
        <v>4</v>
      </c>
      <c r="Z36" s="178">
        <v>3</v>
      </c>
      <c r="AA36" s="178">
        <v>0</v>
      </c>
      <c r="AB36" s="178">
        <v>1</v>
      </c>
      <c r="AC36" s="179">
        <v>0</v>
      </c>
      <c r="AD36" s="21">
        <v>2.6</v>
      </c>
      <c r="AE36" s="21">
        <v>2</v>
      </c>
      <c r="AF36" s="318"/>
      <c r="AG36" s="319"/>
    </row>
    <row r="37" spans="1:33" x14ac:dyDescent="0.25">
      <c r="A37" s="234"/>
      <c r="B37" s="311">
        <v>0.27083299999999999</v>
      </c>
      <c r="C37" s="177">
        <v>2</v>
      </c>
      <c r="D37" s="178">
        <v>4</v>
      </c>
      <c r="E37" s="178">
        <v>4</v>
      </c>
      <c r="F37" s="178">
        <v>5</v>
      </c>
      <c r="G37" s="178">
        <v>2</v>
      </c>
      <c r="H37" s="178">
        <v>2</v>
      </c>
      <c r="I37" s="179">
        <v>0</v>
      </c>
      <c r="J37" s="21">
        <v>3.4</v>
      </c>
      <c r="K37" s="21">
        <v>2.7142857142857144</v>
      </c>
      <c r="M37" s="177">
        <v>1</v>
      </c>
      <c r="N37" s="178">
        <v>1</v>
      </c>
      <c r="O37" s="178">
        <v>2</v>
      </c>
      <c r="P37" s="178">
        <v>2</v>
      </c>
      <c r="Q37" s="178">
        <v>1</v>
      </c>
      <c r="R37" s="178">
        <v>1</v>
      </c>
      <c r="S37" s="179">
        <v>0</v>
      </c>
      <c r="T37" s="21">
        <v>1.4</v>
      </c>
      <c r="U37" s="21">
        <v>1.1428571428571428</v>
      </c>
      <c r="W37" s="177">
        <v>3</v>
      </c>
      <c r="X37" s="178">
        <v>5</v>
      </c>
      <c r="Y37" s="178">
        <v>6</v>
      </c>
      <c r="Z37" s="178">
        <v>7</v>
      </c>
      <c r="AA37" s="178">
        <v>3</v>
      </c>
      <c r="AB37" s="178">
        <v>3</v>
      </c>
      <c r="AC37" s="179">
        <v>0</v>
      </c>
      <c r="AD37" s="21">
        <v>4.8</v>
      </c>
      <c r="AE37" s="21">
        <v>3.8571428571428572</v>
      </c>
      <c r="AF37" s="318"/>
      <c r="AG37" s="319"/>
    </row>
    <row r="38" spans="1:33" x14ac:dyDescent="0.25">
      <c r="A38" s="234"/>
      <c r="B38" s="311">
        <v>0.28125</v>
      </c>
      <c r="C38" s="177">
        <v>6</v>
      </c>
      <c r="D38" s="178">
        <v>3</v>
      </c>
      <c r="E38" s="178">
        <v>8</v>
      </c>
      <c r="F38" s="178">
        <v>3</v>
      </c>
      <c r="G38" s="178">
        <v>4</v>
      </c>
      <c r="H38" s="178">
        <v>1</v>
      </c>
      <c r="I38" s="179">
        <v>0</v>
      </c>
      <c r="J38" s="21">
        <v>4.8</v>
      </c>
      <c r="K38" s="21">
        <v>3.5714285714285716</v>
      </c>
      <c r="M38" s="177">
        <v>2</v>
      </c>
      <c r="N38" s="178">
        <v>0</v>
      </c>
      <c r="O38" s="178">
        <v>5</v>
      </c>
      <c r="P38" s="178">
        <v>0</v>
      </c>
      <c r="Q38" s="178">
        <v>1</v>
      </c>
      <c r="R38" s="178">
        <v>0</v>
      </c>
      <c r="S38" s="179">
        <v>0</v>
      </c>
      <c r="T38" s="21">
        <v>1.6</v>
      </c>
      <c r="U38" s="21">
        <v>1.1428571428571428</v>
      </c>
      <c r="W38" s="177">
        <v>8</v>
      </c>
      <c r="X38" s="178">
        <v>3</v>
      </c>
      <c r="Y38" s="178">
        <v>13</v>
      </c>
      <c r="Z38" s="178">
        <v>3</v>
      </c>
      <c r="AA38" s="178">
        <v>5</v>
      </c>
      <c r="AB38" s="178">
        <v>1</v>
      </c>
      <c r="AC38" s="179">
        <v>0</v>
      </c>
      <c r="AD38" s="21">
        <v>6.4</v>
      </c>
      <c r="AE38" s="21">
        <v>4.7142857142857144</v>
      </c>
      <c r="AF38" s="318"/>
      <c r="AG38" s="319"/>
    </row>
    <row r="39" spans="1:33" x14ac:dyDescent="0.25">
      <c r="A39" s="234"/>
      <c r="B39" s="311">
        <v>0.29166700000000001</v>
      </c>
      <c r="C39" s="177">
        <v>10</v>
      </c>
      <c r="D39" s="178">
        <v>9</v>
      </c>
      <c r="E39" s="178">
        <v>6</v>
      </c>
      <c r="F39" s="178">
        <v>10</v>
      </c>
      <c r="G39" s="178">
        <v>1</v>
      </c>
      <c r="H39" s="178">
        <v>0</v>
      </c>
      <c r="I39" s="179">
        <v>0</v>
      </c>
      <c r="J39" s="21">
        <v>7.2</v>
      </c>
      <c r="K39" s="21">
        <v>5.1428571428571432</v>
      </c>
      <c r="M39" s="177">
        <v>3</v>
      </c>
      <c r="N39" s="178">
        <v>1</v>
      </c>
      <c r="O39" s="178">
        <v>4</v>
      </c>
      <c r="P39" s="178">
        <v>8</v>
      </c>
      <c r="Q39" s="178">
        <v>2</v>
      </c>
      <c r="R39" s="178">
        <v>0</v>
      </c>
      <c r="S39" s="179">
        <v>0</v>
      </c>
      <c r="T39" s="21">
        <v>3.6</v>
      </c>
      <c r="U39" s="21">
        <v>2.5714285714285716</v>
      </c>
      <c r="W39" s="177">
        <v>13</v>
      </c>
      <c r="X39" s="178">
        <v>10</v>
      </c>
      <c r="Y39" s="178">
        <v>10</v>
      </c>
      <c r="Z39" s="178">
        <v>18</v>
      </c>
      <c r="AA39" s="178">
        <v>3</v>
      </c>
      <c r="AB39" s="178">
        <v>0</v>
      </c>
      <c r="AC39" s="179">
        <v>0</v>
      </c>
      <c r="AD39" s="21">
        <v>10.8</v>
      </c>
      <c r="AE39" s="21">
        <v>7.7142857142857144</v>
      </c>
      <c r="AF39" s="318"/>
      <c r="AG39" s="319"/>
    </row>
    <row r="40" spans="1:33" x14ac:dyDescent="0.25">
      <c r="A40" s="234"/>
      <c r="B40" s="311">
        <v>0.30208299999999999</v>
      </c>
      <c r="C40" s="177">
        <v>16</v>
      </c>
      <c r="D40" s="178">
        <v>10</v>
      </c>
      <c r="E40" s="178">
        <v>18</v>
      </c>
      <c r="F40" s="178">
        <v>19</v>
      </c>
      <c r="G40" s="178">
        <v>11</v>
      </c>
      <c r="H40" s="178">
        <v>1</v>
      </c>
      <c r="I40" s="179">
        <v>2</v>
      </c>
      <c r="J40" s="21">
        <v>14.8</v>
      </c>
      <c r="K40" s="21">
        <v>11</v>
      </c>
      <c r="M40" s="177">
        <v>3</v>
      </c>
      <c r="N40" s="178">
        <v>2</v>
      </c>
      <c r="O40" s="178">
        <v>3</v>
      </c>
      <c r="P40" s="178">
        <v>13</v>
      </c>
      <c r="Q40" s="178">
        <v>11</v>
      </c>
      <c r="R40" s="178">
        <v>1</v>
      </c>
      <c r="S40" s="179">
        <v>1</v>
      </c>
      <c r="T40" s="21">
        <v>6.4</v>
      </c>
      <c r="U40" s="21">
        <v>4.8571428571428568</v>
      </c>
      <c r="W40" s="177">
        <v>19</v>
      </c>
      <c r="X40" s="178">
        <v>12</v>
      </c>
      <c r="Y40" s="178">
        <v>21</v>
      </c>
      <c r="Z40" s="178">
        <v>32</v>
      </c>
      <c r="AA40" s="178">
        <v>22</v>
      </c>
      <c r="AB40" s="178">
        <v>2</v>
      </c>
      <c r="AC40" s="179">
        <v>3</v>
      </c>
      <c r="AD40" s="21">
        <v>21.2</v>
      </c>
      <c r="AE40" s="21">
        <v>15.857142857142858</v>
      </c>
      <c r="AF40" s="318"/>
      <c r="AG40" s="319"/>
    </row>
    <row r="41" spans="1:33" x14ac:dyDescent="0.25">
      <c r="A41" s="234"/>
      <c r="B41" s="311">
        <v>0.3125</v>
      </c>
      <c r="C41" s="177">
        <v>33</v>
      </c>
      <c r="D41" s="178">
        <v>28</v>
      </c>
      <c r="E41" s="178">
        <v>27</v>
      </c>
      <c r="F41" s="178">
        <v>27</v>
      </c>
      <c r="G41" s="178">
        <v>19</v>
      </c>
      <c r="H41" s="178">
        <v>2</v>
      </c>
      <c r="I41" s="179">
        <v>2</v>
      </c>
      <c r="J41" s="21">
        <v>26.8</v>
      </c>
      <c r="K41" s="21">
        <v>19.714285714285715</v>
      </c>
      <c r="M41" s="177">
        <v>1</v>
      </c>
      <c r="N41" s="178">
        <v>5</v>
      </c>
      <c r="O41" s="178">
        <v>5</v>
      </c>
      <c r="P41" s="178">
        <v>13</v>
      </c>
      <c r="Q41" s="178">
        <v>9</v>
      </c>
      <c r="R41" s="178">
        <v>1</v>
      </c>
      <c r="S41" s="179">
        <v>0</v>
      </c>
      <c r="T41" s="21">
        <v>6.6</v>
      </c>
      <c r="U41" s="21">
        <v>4.8571428571428568</v>
      </c>
      <c r="W41" s="177">
        <v>34</v>
      </c>
      <c r="X41" s="178">
        <v>33</v>
      </c>
      <c r="Y41" s="178">
        <v>32</v>
      </c>
      <c r="Z41" s="178">
        <v>40</v>
      </c>
      <c r="AA41" s="178">
        <v>28</v>
      </c>
      <c r="AB41" s="178">
        <v>3</v>
      </c>
      <c r="AC41" s="179">
        <v>2</v>
      </c>
      <c r="AD41" s="21">
        <v>33.4</v>
      </c>
      <c r="AE41" s="21">
        <v>24.571428571428573</v>
      </c>
      <c r="AF41" s="318"/>
      <c r="AG41" s="319"/>
    </row>
    <row r="42" spans="1:33" x14ac:dyDescent="0.25">
      <c r="A42" s="234"/>
      <c r="B42" s="311">
        <v>0.32291700000000001</v>
      </c>
      <c r="C42" s="177">
        <v>54</v>
      </c>
      <c r="D42" s="178">
        <v>52</v>
      </c>
      <c r="E42" s="178">
        <v>55</v>
      </c>
      <c r="F42" s="178">
        <v>58</v>
      </c>
      <c r="G42" s="178">
        <v>56</v>
      </c>
      <c r="H42" s="178">
        <v>1</v>
      </c>
      <c r="I42" s="179">
        <v>0</v>
      </c>
      <c r="J42" s="21">
        <v>55</v>
      </c>
      <c r="K42" s="21">
        <v>39.428571428571431</v>
      </c>
      <c r="M42" s="177">
        <v>4</v>
      </c>
      <c r="N42" s="178">
        <v>6</v>
      </c>
      <c r="O42" s="178">
        <v>15</v>
      </c>
      <c r="P42" s="178">
        <v>33</v>
      </c>
      <c r="Q42" s="178">
        <v>30</v>
      </c>
      <c r="R42" s="178">
        <v>0</v>
      </c>
      <c r="S42" s="179">
        <v>1</v>
      </c>
      <c r="T42" s="21">
        <v>17.600000000000001</v>
      </c>
      <c r="U42" s="21">
        <v>12.714285714285714</v>
      </c>
      <c r="W42" s="177">
        <v>58</v>
      </c>
      <c r="X42" s="178">
        <v>58</v>
      </c>
      <c r="Y42" s="178">
        <v>70</v>
      </c>
      <c r="Z42" s="178">
        <v>91</v>
      </c>
      <c r="AA42" s="178">
        <v>86</v>
      </c>
      <c r="AB42" s="178">
        <v>1</v>
      </c>
      <c r="AC42" s="179">
        <v>1</v>
      </c>
      <c r="AD42" s="21">
        <v>72.599999999999994</v>
      </c>
      <c r="AE42" s="21">
        <v>52.142857142857146</v>
      </c>
      <c r="AF42" s="318"/>
      <c r="AG42" s="319"/>
    </row>
    <row r="43" spans="1:33" x14ac:dyDescent="0.25">
      <c r="A43" s="234"/>
      <c r="B43" s="311">
        <v>0.33333299999999999</v>
      </c>
      <c r="C43" s="177">
        <v>66</v>
      </c>
      <c r="D43" s="178">
        <v>92</v>
      </c>
      <c r="E43" s="178">
        <v>106</v>
      </c>
      <c r="F43" s="178">
        <v>108</v>
      </c>
      <c r="G43" s="178">
        <v>74</v>
      </c>
      <c r="H43" s="178">
        <v>3</v>
      </c>
      <c r="I43" s="179">
        <v>2</v>
      </c>
      <c r="J43" s="21">
        <v>89.2</v>
      </c>
      <c r="K43" s="21">
        <v>64.428571428571431</v>
      </c>
      <c r="M43" s="177">
        <v>5</v>
      </c>
      <c r="N43" s="178">
        <v>16</v>
      </c>
      <c r="O43" s="178">
        <v>28</v>
      </c>
      <c r="P43" s="178">
        <v>64</v>
      </c>
      <c r="Q43" s="178">
        <v>35</v>
      </c>
      <c r="R43" s="178">
        <v>3</v>
      </c>
      <c r="S43" s="179">
        <v>1</v>
      </c>
      <c r="T43" s="21">
        <v>29.6</v>
      </c>
      <c r="U43" s="21">
        <v>21.714285714285715</v>
      </c>
      <c r="W43" s="177">
        <v>71</v>
      </c>
      <c r="X43" s="178">
        <v>108</v>
      </c>
      <c r="Y43" s="178">
        <v>134</v>
      </c>
      <c r="Z43" s="178">
        <v>172</v>
      </c>
      <c r="AA43" s="178">
        <v>109</v>
      </c>
      <c r="AB43" s="178">
        <v>6</v>
      </c>
      <c r="AC43" s="179">
        <v>3</v>
      </c>
      <c r="AD43" s="21">
        <v>118.8</v>
      </c>
      <c r="AE43" s="21">
        <v>86.142857142857139</v>
      </c>
      <c r="AF43" s="318"/>
      <c r="AG43" s="319"/>
    </row>
    <row r="44" spans="1:33" x14ac:dyDescent="0.25">
      <c r="A44" s="234"/>
      <c r="B44" s="311">
        <v>0.34375</v>
      </c>
      <c r="C44" s="177">
        <v>102</v>
      </c>
      <c r="D44" s="178">
        <v>116</v>
      </c>
      <c r="E44" s="178">
        <v>105</v>
      </c>
      <c r="F44" s="178">
        <v>87</v>
      </c>
      <c r="G44" s="178">
        <v>91</v>
      </c>
      <c r="H44" s="178">
        <v>4</v>
      </c>
      <c r="I44" s="179">
        <v>1</v>
      </c>
      <c r="J44" s="21">
        <v>100.2</v>
      </c>
      <c r="K44" s="21">
        <v>72.285714285714292</v>
      </c>
      <c r="M44" s="177">
        <v>8</v>
      </c>
      <c r="N44" s="178">
        <v>15</v>
      </c>
      <c r="O44" s="178">
        <v>23</v>
      </c>
      <c r="P44" s="178">
        <v>50</v>
      </c>
      <c r="Q44" s="178">
        <v>40</v>
      </c>
      <c r="R44" s="178">
        <v>7</v>
      </c>
      <c r="S44" s="179">
        <v>1</v>
      </c>
      <c r="T44" s="21">
        <v>27.2</v>
      </c>
      <c r="U44" s="21">
        <v>20.571428571428573</v>
      </c>
      <c r="W44" s="177">
        <v>110</v>
      </c>
      <c r="X44" s="178">
        <v>131</v>
      </c>
      <c r="Y44" s="178">
        <v>128</v>
      </c>
      <c r="Z44" s="178">
        <v>137</v>
      </c>
      <c r="AA44" s="178">
        <v>131</v>
      </c>
      <c r="AB44" s="178">
        <v>11</v>
      </c>
      <c r="AC44" s="179">
        <v>2</v>
      </c>
      <c r="AD44" s="21">
        <v>127.4</v>
      </c>
      <c r="AE44" s="21">
        <v>92.857142857142861</v>
      </c>
      <c r="AF44" s="318"/>
      <c r="AG44" s="319"/>
    </row>
    <row r="45" spans="1:33" x14ac:dyDescent="0.25">
      <c r="A45" s="234"/>
      <c r="B45" s="311">
        <v>0.35416700000000001</v>
      </c>
      <c r="C45" s="177">
        <v>84</v>
      </c>
      <c r="D45" s="178">
        <v>88</v>
      </c>
      <c r="E45" s="178">
        <v>87</v>
      </c>
      <c r="F45" s="178">
        <v>80</v>
      </c>
      <c r="G45" s="178">
        <v>58</v>
      </c>
      <c r="H45" s="178">
        <v>8</v>
      </c>
      <c r="I45" s="179">
        <v>3</v>
      </c>
      <c r="J45" s="21">
        <v>79.400000000000006</v>
      </c>
      <c r="K45" s="21">
        <v>58.285714285714285</v>
      </c>
      <c r="M45" s="177">
        <v>9</v>
      </c>
      <c r="N45" s="178">
        <v>26</v>
      </c>
      <c r="O45" s="178">
        <v>22</v>
      </c>
      <c r="P45" s="178">
        <v>63</v>
      </c>
      <c r="Q45" s="178">
        <v>33</v>
      </c>
      <c r="R45" s="178">
        <v>4</v>
      </c>
      <c r="S45" s="179">
        <v>2</v>
      </c>
      <c r="T45" s="21">
        <v>30.6</v>
      </c>
      <c r="U45" s="21">
        <v>22.714285714285715</v>
      </c>
      <c r="W45" s="177">
        <v>93</v>
      </c>
      <c r="X45" s="178">
        <v>114</v>
      </c>
      <c r="Y45" s="178">
        <v>109</v>
      </c>
      <c r="Z45" s="178">
        <v>143</v>
      </c>
      <c r="AA45" s="178">
        <v>91</v>
      </c>
      <c r="AB45" s="178">
        <v>12</v>
      </c>
      <c r="AC45" s="179">
        <v>5</v>
      </c>
      <c r="AD45" s="21">
        <v>110</v>
      </c>
      <c r="AE45" s="21">
        <v>81</v>
      </c>
      <c r="AF45" s="318"/>
      <c r="AG45" s="319"/>
    </row>
    <row r="46" spans="1:33" x14ac:dyDescent="0.25">
      <c r="A46" s="234"/>
      <c r="B46" s="311">
        <v>0.36458299999999999</v>
      </c>
      <c r="C46" s="177">
        <v>43</v>
      </c>
      <c r="D46" s="178">
        <v>77</v>
      </c>
      <c r="E46" s="178">
        <v>61</v>
      </c>
      <c r="F46" s="178">
        <v>59</v>
      </c>
      <c r="G46" s="178">
        <v>32</v>
      </c>
      <c r="H46" s="178">
        <v>8</v>
      </c>
      <c r="I46" s="179">
        <v>3</v>
      </c>
      <c r="J46" s="21">
        <v>54.4</v>
      </c>
      <c r="K46" s="21">
        <v>40.428571428571431</v>
      </c>
      <c r="M46" s="177">
        <v>11</v>
      </c>
      <c r="N46" s="178">
        <v>15</v>
      </c>
      <c r="O46" s="178">
        <v>20</v>
      </c>
      <c r="P46" s="178">
        <v>38</v>
      </c>
      <c r="Q46" s="178">
        <v>20</v>
      </c>
      <c r="R46" s="178">
        <v>9</v>
      </c>
      <c r="S46" s="179">
        <v>4</v>
      </c>
      <c r="T46" s="21">
        <v>20.8</v>
      </c>
      <c r="U46" s="21">
        <v>16.714285714285715</v>
      </c>
      <c r="W46" s="177">
        <v>54</v>
      </c>
      <c r="X46" s="178">
        <v>92</v>
      </c>
      <c r="Y46" s="178">
        <v>81</v>
      </c>
      <c r="Z46" s="178">
        <v>97</v>
      </c>
      <c r="AA46" s="178">
        <v>52</v>
      </c>
      <c r="AB46" s="178">
        <v>17</v>
      </c>
      <c r="AC46" s="179">
        <v>7</v>
      </c>
      <c r="AD46" s="21">
        <v>75.2</v>
      </c>
      <c r="AE46" s="21">
        <v>57.142857142857146</v>
      </c>
      <c r="AF46" s="318"/>
      <c r="AG46" s="319"/>
    </row>
    <row r="47" spans="1:33" x14ac:dyDescent="0.25">
      <c r="A47" s="234"/>
      <c r="B47" s="311">
        <v>0.375</v>
      </c>
      <c r="C47" s="177">
        <v>32</v>
      </c>
      <c r="D47" s="178">
        <v>25</v>
      </c>
      <c r="E47" s="178">
        <v>34</v>
      </c>
      <c r="F47" s="178">
        <v>38</v>
      </c>
      <c r="G47" s="178">
        <v>21</v>
      </c>
      <c r="H47" s="178">
        <v>4</v>
      </c>
      <c r="I47" s="179">
        <v>4</v>
      </c>
      <c r="J47" s="21">
        <v>30</v>
      </c>
      <c r="K47" s="21">
        <v>22.571428571428573</v>
      </c>
      <c r="M47" s="177">
        <v>10</v>
      </c>
      <c r="N47" s="178">
        <v>10</v>
      </c>
      <c r="O47" s="178">
        <v>22</v>
      </c>
      <c r="P47" s="178">
        <v>25</v>
      </c>
      <c r="Q47" s="178">
        <v>17</v>
      </c>
      <c r="R47" s="178">
        <v>6</v>
      </c>
      <c r="S47" s="179">
        <v>3</v>
      </c>
      <c r="T47" s="21">
        <v>16.8</v>
      </c>
      <c r="U47" s="21">
        <v>13.285714285714286</v>
      </c>
      <c r="W47" s="177">
        <v>42</v>
      </c>
      <c r="X47" s="178">
        <v>35</v>
      </c>
      <c r="Y47" s="178">
        <v>56</v>
      </c>
      <c r="Z47" s="178">
        <v>63</v>
      </c>
      <c r="AA47" s="178">
        <v>38</v>
      </c>
      <c r="AB47" s="178">
        <v>10</v>
      </c>
      <c r="AC47" s="179">
        <v>7</v>
      </c>
      <c r="AD47" s="21">
        <v>46.8</v>
      </c>
      <c r="AE47" s="21">
        <v>35.857142857142854</v>
      </c>
      <c r="AF47" s="318"/>
      <c r="AG47" s="319"/>
    </row>
    <row r="48" spans="1:33" x14ac:dyDescent="0.25">
      <c r="A48" s="234"/>
      <c r="B48" s="311">
        <v>0.38541700000000001</v>
      </c>
      <c r="C48" s="177">
        <v>14</v>
      </c>
      <c r="D48" s="178">
        <v>16</v>
      </c>
      <c r="E48" s="178">
        <v>21</v>
      </c>
      <c r="F48" s="178">
        <v>20</v>
      </c>
      <c r="G48" s="178">
        <v>20</v>
      </c>
      <c r="H48" s="178">
        <v>12</v>
      </c>
      <c r="I48" s="179">
        <v>12</v>
      </c>
      <c r="J48" s="21">
        <v>18.2</v>
      </c>
      <c r="K48" s="21">
        <v>16.428571428571427</v>
      </c>
      <c r="M48" s="177">
        <v>12</v>
      </c>
      <c r="N48" s="178">
        <v>12</v>
      </c>
      <c r="O48" s="178">
        <v>12</v>
      </c>
      <c r="P48" s="178">
        <v>21</v>
      </c>
      <c r="Q48" s="178">
        <v>14</v>
      </c>
      <c r="R48" s="178">
        <v>6</v>
      </c>
      <c r="S48" s="179">
        <v>4</v>
      </c>
      <c r="T48" s="21">
        <v>14.2</v>
      </c>
      <c r="U48" s="21">
        <v>11.571428571428571</v>
      </c>
      <c r="W48" s="177">
        <v>26</v>
      </c>
      <c r="X48" s="178">
        <v>28</v>
      </c>
      <c r="Y48" s="178">
        <v>33</v>
      </c>
      <c r="Z48" s="178">
        <v>41</v>
      </c>
      <c r="AA48" s="178">
        <v>34</v>
      </c>
      <c r="AB48" s="178">
        <v>18</v>
      </c>
      <c r="AC48" s="179">
        <v>16</v>
      </c>
      <c r="AD48" s="21">
        <v>32.4</v>
      </c>
      <c r="AE48" s="21">
        <v>28</v>
      </c>
      <c r="AF48" s="318"/>
      <c r="AG48" s="319"/>
    </row>
    <row r="49" spans="1:33" x14ac:dyDescent="0.25">
      <c r="A49" s="234"/>
      <c r="B49" s="311">
        <v>0.39583299999999999</v>
      </c>
      <c r="C49" s="177">
        <v>12</v>
      </c>
      <c r="D49" s="178">
        <v>13</v>
      </c>
      <c r="E49" s="178">
        <v>17</v>
      </c>
      <c r="F49" s="178">
        <v>19</v>
      </c>
      <c r="G49" s="178">
        <v>17</v>
      </c>
      <c r="H49" s="178">
        <v>16</v>
      </c>
      <c r="I49" s="179">
        <v>8</v>
      </c>
      <c r="J49" s="21">
        <v>15.6</v>
      </c>
      <c r="K49" s="21">
        <v>14.571428571428571</v>
      </c>
      <c r="M49" s="177">
        <v>9</v>
      </c>
      <c r="N49" s="178">
        <v>5</v>
      </c>
      <c r="O49" s="178">
        <v>14</v>
      </c>
      <c r="P49" s="178">
        <v>18</v>
      </c>
      <c r="Q49" s="178">
        <v>14</v>
      </c>
      <c r="R49" s="178">
        <v>9</v>
      </c>
      <c r="S49" s="179">
        <v>8</v>
      </c>
      <c r="T49" s="21">
        <v>12</v>
      </c>
      <c r="U49" s="21">
        <v>11</v>
      </c>
      <c r="W49" s="177">
        <v>21</v>
      </c>
      <c r="X49" s="178">
        <v>18</v>
      </c>
      <c r="Y49" s="178">
        <v>31</v>
      </c>
      <c r="Z49" s="178">
        <v>37</v>
      </c>
      <c r="AA49" s="178">
        <v>31</v>
      </c>
      <c r="AB49" s="178">
        <v>25</v>
      </c>
      <c r="AC49" s="179">
        <v>16</v>
      </c>
      <c r="AD49" s="21">
        <v>27.6</v>
      </c>
      <c r="AE49" s="21">
        <v>25.571428571428573</v>
      </c>
      <c r="AF49" s="318"/>
      <c r="AG49" s="319"/>
    </row>
    <row r="50" spans="1:33" x14ac:dyDescent="0.25">
      <c r="A50" s="234"/>
      <c r="B50" s="311">
        <v>0.40625</v>
      </c>
      <c r="C50" s="177">
        <v>16</v>
      </c>
      <c r="D50" s="178">
        <v>7</v>
      </c>
      <c r="E50" s="178">
        <v>14</v>
      </c>
      <c r="F50" s="178">
        <v>13</v>
      </c>
      <c r="G50" s="178">
        <v>7</v>
      </c>
      <c r="H50" s="178">
        <v>19</v>
      </c>
      <c r="I50" s="179">
        <v>7</v>
      </c>
      <c r="J50" s="21">
        <v>11.4</v>
      </c>
      <c r="K50" s="21">
        <v>11.857142857142858</v>
      </c>
      <c r="M50" s="177">
        <v>9</v>
      </c>
      <c r="N50" s="178">
        <v>8</v>
      </c>
      <c r="O50" s="178">
        <v>3</v>
      </c>
      <c r="P50" s="178">
        <v>16</v>
      </c>
      <c r="Q50" s="178">
        <v>15</v>
      </c>
      <c r="R50" s="178">
        <v>6</v>
      </c>
      <c r="S50" s="179">
        <v>8</v>
      </c>
      <c r="T50" s="21">
        <v>10.199999999999999</v>
      </c>
      <c r="U50" s="21">
        <v>9.2857142857142865</v>
      </c>
      <c r="W50" s="177">
        <v>25</v>
      </c>
      <c r="X50" s="178">
        <v>15</v>
      </c>
      <c r="Y50" s="178">
        <v>17</v>
      </c>
      <c r="Z50" s="178">
        <v>29</v>
      </c>
      <c r="AA50" s="178">
        <v>22</v>
      </c>
      <c r="AB50" s="178">
        <v>25</v>
      </c>
      <c r="AC50" s="179">
        <v>15</v>
      </c>
      <c r="AD50" s="21">
        <v>21.6</v>
      </c>
      <c r="AE50" s="21">
        <v>21.142857142857142</v>
      </c>
      <c r="AF50" s="318"/>
      <c r="AG50" s="319"/>
    </row>
    <row r="51" spans="1:33" x14ac:dyDescent="0.25">
      <c r="A51" s="234"/>
      <c r="B51" s="311">
        <v>0.41666700000000001</v>
      </c>
      <c r="C51" s="177">
        <v>9</v>
      </c>
      <c r="D51" s="178">
        <v>13</v>
      </c>
      <c r="E51" s="178">
        <v>16</v>
      </c>
      <c r="F51" s="178">
        <v>13</v>
      </c>
      <c r="G51" s="178">
        <v>8</v>
      </c>
      <c r="H51" s="178">
        <v>8</v>
      </c>
      <c r="I51" s="179">
        <v>13</v>
      </c>
      <c r="J51" s="21">
        <v>11.8</v>
      </c>
      <c r="K51" s="21">
        <v>11.428571428571429</v>
      </c>
      <c r="M51" s="177">
        <v>5</v>
      </c>
      <c r="N51" s="178">
        <v>10</v>
      </c>
      <c r="O51" s="178">
        <v>6</v>
      </c>
      <c r="P51" s="178">
        <v>18</v>
      </c>
      <c r="Q51" s="178">
        <v>11</v>
      </c>
      <c r="R51" s="178">
        <v>8</v>
      </c>
      <c r="S51" s="179">
        <v>6</v>
      </c>
      <c r="T51" s="21">
        <v>10</v>
      </c>
      <c r="U51" s="21">
        <v>9.1428571428571423</v>
      </c>
      <c r="W51" s="177">
        <v>14</v>
      </c>
      <c r="X51" s="178">
        <v>23</v>
      </c>
      <c r="Y51" s="178">
        <v>22</v>
      </c>
      <c r="Z51" s="178">
        <v>31</v>
      </c>
      <c r="AA51" s="178">
        <v>19</v>
      </c>
      <c r="AB51" s="178">
        <v>16</v>
      </c>
      <c r="AC51" s="179">
        <v>19</v>
      </c>
      <c r="AD51" s="21">
        <v>21.8</v>
      </c>
      <c r="AE51" s="21">
        <v>20.571428571428573</v>
      </c>
      <c r="AF51" s="318"/>
      <c r="AG51" s="319"/>
    </row>
    <row r="52" spans="1:33" x14ac:dyDescent="0.25">
      <c r="A52" s="234"/>
      <c r="B52" s="311">
        <v>0.42708299999999999</v>
      </c>
      <c r="C52" s="177">
        <v>11</v>
      </c>
      <c r="D52" s="178">
        <v>11</v>
      </c>
      <c r="E52" s="178">
        <v>7</v>
      </c>
      <c r="F52" s="178">
        <v>11</v>
      </c>
      <c r="G52" s="178">
        <v>8</v>
      </c>
      <c r="H52" s="178">
        <v>21</v>
      </c>
      <c r="I52" s="179">
        <v>8</v>
      </c>
      <c r="J52" s="21">
        <v>9.6</v>
      </c>
      <c r="K52" s="21">
        <v>11</v>
      </c>
      <c r="M52" s="177">
        <v>3</v>
      </c>
      <c r="N52" s="178">
        <v>7</v>
      </c>
      <c r="O52" s="178">
        <v>8</v>
      </c>
      <c r="P52" s="178">
        <v>7</v>
      </c>
      <c r="Q52" s="178">
        <v>12</v>
      </c>
      <c r="R52" s="178">
        <v>16</v>
      </c>
      <c r="S52" s="179">
        <v>8</v>
      </c>
      <c r="T52" s="21">
        <v>7.4</v>
      </c>
      <c r="U52" s="21">
        <v>8.7142857142857135</v>
      </c>
      <c r="W52" s="177">
        <v>14</v>
      </c>
      <c r="X52" s="178">
        <v>18</v>
      </c>
      <c r="Y52" s="178">
        <v>15</v>
      </c>
      <c r="Z52" s="178">
        <v>18</v>
      </c>
      <c r="AA52" s="178">
        <v>20</v>
      </c>
      <c r="AB52" s="178">
        <v>37</v>
      </c>
      <c r="AC52" s="179">
        <v>16</v>
      </c>
      <c r="AD52" s="21">
        <v>17</v>
      </c>
      <c r="AE52" s="21">
        <v>19.714285714285715</v>
      </c>
      <c r="AF52" s="318"/>
      <c r="AG52" s="319"/>
    </row>
    <row r="53" spans="1:33" x14ac:dyDescent="0.25">
      <c r="A53" s="234"/>
      <c r="B53" s="311">
        <v>0.4375</v>
      </c>
      <c r="C53" s="177">
        <v>8</v>
      </c>
      <c r="D53" s="178">
        <v>6</v>
      </c>
      <c r="E53" s="178">
        <v>13</v>
      </c>
      <c r="F53" s="178">
        <v>11</v>
      </c>
      <c r="G53" s="178">
        <v>17</v>
      </c>
      <c r="H53" s="178">
        <v>11</v>
      </c>
      <c r="I53" s="179">
        <v>11</v>
      </c>
      <c r="J53" s="21">
        <v>11</v>
      </c>
      <c r="K53" s="21">
        <v>11</v>
      </c>
      <c r="M53" s="177">
        <v>6</v>
      </c>
      <c r="N53" s="178">
        <v>10</v>
      </c>
      <c r="O53" s="178">
        <v>8</v>
      </c>
      <c r="P53" s="178">
        <v>11</v>
      </c>
      <c r="Q53" s="178">
        <v>23</v>
      </c>
      <c r="R53" s="178">
        <v>9</v>
      </c>
      <c r="S53" s="179">
        <v>5</v>
      </c>
      <c r="T53" s="21">
        <v>11.6</v>
      </c>
      <c r="U53" s="21">
        <v>10.285714285714286</v>
      </c>
      <c r="W53" s="177">
        <v>14</v>
      </c>
      <c r="X53" s="178">
        <v>16</v>
      </c>
      <c r="Y53" s="178">
        <v>21</v>
      </c>
      <c r="Z53" s="178">
        <v>22</v>
      </c>
      <c r="AA53" s="178">
        <v>40</v>
      </c>
      <c r="AB53" s="178">
        <v>20</v>
      </c>
      <c r="AC53" s="179">
        <v>16</v>
      </c>
      <c r="AD53" s="21">
        <v>22.6</v>
      </c>
      <c r="AE53" s="21">
        <v>21.285714285714285</v>
      </c>
      <c r="AF53" s="318"/>
      <c r="AG53" s="319"/>
    </row>
    <row r="54" spans="1:33" x14ac:dyDescent="0.25">
      <c r="A54" s="234"/>
      <c r="B54" s="311">
        <v>0.44791700000000001</v>
      </c>
      <c r="C54" s="177">
        <v>8</v>
      </c>
      <c r="D54" s="178">
        <v>12</v>
      </c>
      <c r="E54" s="178">
        <v>6</v>
      </c>
      <c r="F54" s="178">
        <v>9</v>
      </c>
      <c r="G54" s="178">
        <v>14</v>
      </c>
      <c r="H54" s="178">
        <v>15</v>
      </c>
      <c r="I54" s="179">
        <v>5</v>
      </c>
      <c r="J54" s="21">
        <v>9.8000000000000007</v>
      </c>
      <c r="K54" s="21">
        <v>9.8571428571428577</v>
      </c>
      <c r="M54" s="177">
        <v>6</v>
      </c>
      <c r="N54" s="178">
        <v>8</v>
      </c>
      <c r="O54" s="178">
        <v>9</v>
      </c>
      <c r="P54" s="178">
        <v>13</v>
      </c>
      <c r="Q54" s="178">
        <v>14</v>
      </c>
      <c r="R54" s="178">
        <v>13</v>
      </c>
      <c r="S54" s="179">
        <v>4</v>
      </c>
      <c r="T54" s="21">
        <v>10</v>
      </c>
      <c r="U54" s="21">
        <v>9.5714285714285712</v>
      </c>
      <c r="W54" s="177">
        <v>14</v>
      </c>
      <c r="X54" s="178">
        <v>20</v>
      </c>
      <c r="Y54" s="178">
        <v>15</v>
      </c>
      <c r="Z54" s="178">
        <v>22</v>
      </c>
      <c r="AA54" s="178">
        <v>28</v>
      </c>
      <c r="AB54" s="178">
        <v>28</v>
      </c>
      <c r="AC54" s="179">
        <v>9</v>
      </c>
      <c r="AD54" s="21">
        <v>19.8</v>
      </c>
      <c r="AE54" s="21">
        <v>19.428571428571427</v>
      </c>
      <c r="AF54" s="318"/>
      <c r="AG54" s="319"/>
    </row>
    <row r="55" spans="1:33" x14ac:dyDescent="0.25">
      <c r="A55" s="234"/>
      <c r="B55" s="311">
        <v>0.45833299999999999</v>
      </c>
      <c r="C55" s="177">
        <v>16</v>
      </c>
      <c r="D55" s="178">
        <v>6</v>
      </c>
      <c r="E55" s="178">
        <v>10</v>
      </c>
      <c r="F55" s="178">
        <v>7</v>
      </c>
      <c r="G55" s="178">
        <v>10</v>
      </c>
      <c r="H55" s="178">
        <v>18</v>
      </c>
      <c r="I55" s="179">
        <v>8</v>
      </c>
      <c r="J55" s="21">
        <v>9.8000000000000007</v>
      </c>
      <c r="K55" s="21">
        <v>10.714285714285714</v>
      </c>
      <c r="M55" s="177">
        <v>11</v>
      </c>
      <c r="N55" s="178">
        <v>6</v>
      </c>
      <c r="O55" s="178">
        <v>9</v>
      </c>
      <c r="P55" s="178">
        <v>10</v>
      </c>
      <c r="Q55" s="178">
        <v>13</v>
      </c>
      <c r="R55" s="178">
        <v>8</v>
      </c>
      <c r="S55" s="179">
        <v>7</v>
      </c>
      <c r="T55" s="21">
        <v>9.8000000000000007</v>
      </c>
      <c r="U55" s="21">
        <v>9.1428571428571423</v>
      </c>
      <c r="W55" s="177">
        <v>27</v>
      </c>
      <c r="X55" s="178">
        <v>12</v>
      </c>
      <c r="Y55" s="178">
        <v>19</v>
      </c>
      <c r="Z55" s="178">
        <v>17</v>
      </c>
      <c r="AA55" s="178">
        <v>23</v>
      </c>
      <c r="AB55" s="178">
        <v>26</v>
      </c>
      <c r="AC55" s="179">
        <v>15</v>
      </c>
      <c r="AD55" s="21">
        <v>19.600000000000001</v>
      </c>
      <c r="AE55" s="21">
        <v>19.857142857142858</v>
      </c>
      <c r="AF55" s="318"/>
      <c r="AG55" s="319"/>
    </row>
    <row r="56" spans="1:33" x14ac:dyDescent="0.25">
      <c r="A56" s="234"/>
      <c r="B56" s="311">
        <v>0.46875</v>
      </c>
      <c r="C56" s="177">
        <v>6</v>
      </c>
      <c r="D56" s="178">
        <v>10</v>
      </c>
      <c r="E56" s="178">
        <v>8</v>
      </c>
      <c r="F56" s="178">
        <v>7</v>
      </c>
      <c r="G56" s="178">
        <v>9</v>
      </c>
      <c r="H56" s="178">
        <v>8</v>
      </c>
      <c r="I56" s="179">
        <v>10</v>
      </c>
      <c r="J56" s="21">
        <v>8</v>
      </c>
      <c r="K56" s="21">
        <v>8.2857142857142865</v>
      </c>
      <c r="M56" s="177">
        <v>5</v>
      </c>
      <c r="N56" s="178">
        <v>9</v>
      </c>
      <c r="O56" s="178">
        <v>13</v>
      </c>
      <c r="P56" s="178">
        <v>10</v>
      </c>
      <c r="Q56" s="178">
        <v>19</v>
      </c>
      <c r="R56" s="178">
        <v>5</v>
      </c>
      <c r="S56" s="179">
        <v>4</v>
      </c>
      <c r="T56" s="21">
        <v>11.2</v>
      </c>
      <c r="U56" s="21">
        <v>9.2857142857142865</v>
      </c>
      <c r="W56" s="177">
        <v>11</v>
      </c>
      <c r="X56" s="178">
        <v>19</v>
      </c>
      <c r="Y56" s="178">
        <v>21</v>
      </c>
      <c r="Z56" s="178">
        <v>17</v>
      </c>
      <c r="AA56" s="178">
        <v>28</v>
      </c>
      <c r="AB56" s="178">
        <v>13</v>
      </c>
      <c r="AC56" s="179">
        <v>14</v>
      </c>
      <c r="AD56" s="21">
        <v>19.2</v>
      </c>
      <c r="AE56" s="21">
        <v>17.571428571428573</v>
      </c>
      <c r="AF56" s="318"/>
      <c r="AG56" s="319"/>
    </row>
    <row r="57" spans="1:33" x14ac:dyDescent="0.25">
      <c r="A57" s="234"/>
      <c r="B57" s="311">
        <v>0.47916700000000001</v>
      </c>
      <c r="C57" s="177">
        <v>5</v>
      </c>
      <c r="D57" s="178">
        <v>5</v>
      </c>
      <c r="E57" s="178">
        <v>13</v>
      </c>
      <c r="F57" s="178">
        <v>9</v>
      </c>
      <c r="G57" s="178">
        <v>9</v>
      </c>
      <c r="H57" s="178">
        <v>17</v>
      </c>
      <c r="I57" s="179">
        <v>14</v>
      </c>
      <c r="J57" s="21">
        <v>8.1999999999999993</v>
      </c>
      <c r="K57" s="21">
        <v>10.285714285714286</v>
      </c>
      <c r="M57" s="177">
        <v>11</v>
      </c>
      <c r="N57" s="178">
        <v>3</v>
      </c>
      <c r="O57" s="178">
        <v>3</v>
      </c>
      <c r="P57" s="178">
        <v>8</v>
      </c>
      <c r="Q57" s="178">
        <v>13</v>
      </c>
      <c r="R57" s="178">
        <v>8</v>
      </c>
      <c r="S57" s="179">
        <v>10</v>
      </c>
      <c r="T57" s="21">
        <v>7.6</v>
      </c>
      <c r="U57" s="21">
        <v>8</v>
      </c>
      <c r="W57" s="177">
        <v>16</v>
      </c>
      <c r="X57" s="178">
        <v>8</v>
      </c>
      <c r="Y57" s="178">
        <v>16</v>
      </c>
      <c r="Z57" s="178">
        <v>17</v>
      </c>
      <c r="AA57" s="178">
        <v>22</v>
      </c>
      <c r="AB57" s="178">
        <v>25</v>
      </c>
      <c r="AC57" s="179">
        <v>24</v>
      </c>
      <c r="AD57" s="21">
        <v>15.8</v>
      </c>
      <c r="AE57" s="21">
        <v>18.285714285714285</v>
      </c>
      <c r="AF57" s="318"/>
      <c r="AG57" s="319"/>
    </row>
    <row r="58" spans="1:33" x14ac:dyDescent="0.25">
      <c r="A58" s="234"/>
      <c r="B58" s="311">
        <v>0.48958299999999999</v>
      </c>
      <c r="C58" s="177">
        <v>11</v>
      </c>
      <c r="D58" s="178">
        <v>7</v>
      </c>
      <c r="E58" s="178">
        <v>9</v>
      </c>
      <c r="F58" s="178">
        <v>10</v>
      </c>
      <c r="G58" s="178">
        <v>11</v>
      </c>
      <c r="H58" s="178">
        <v>20</v>
      </c>
      <c r="I58" s="179">
        <v>12</v>
      </c>
      <c r="J58" s="21">
        <v>9.6</v>
      </c>
      <c r="K58" s="21">
        <v>11.428571428571429</v>
      </c>
      <c r="M58" s="177">
        <v>7</v>
      </c>
      <c r="N58" s="178">
        <v>5</v>
      </c>
      <c r="O58" s="178">
        <v>16</v>
      </c>
      <c r="P58" s="178">
        <v>12</v>
      </c>
      <c r="Q58" s="178">
        <v>13</v>
      </c>
      <c r="R58" s="178">
        <v>5</v>
      </c>
      <c r="S58" s="179">
        <v>4</v>
      </c>
      <c r="T58" s="21">
        <v>10.6</v>
      </c>
      <c r="U58" s="21">
        <v>8.8571428571428577</v>
      </c>
      <c r="W58" s="177">
        <v>18</v>
      </c>
      <c r="X58" s="178">
        <v>12</v>
      </c>
      <c r="Y58" s="178">
        <v>25</v>
      </c>
      <c r="Z58" s="178">
        <v>22</v>
      </c>
      <c r="AA58" s="178">
        <v>24</v>
      </c>
      <c r="AB58" s="178">
        <v>25</v>
      </c>
      <c r="AC58" s="179">
        <v>16</v>
      </c>
      <c r="AD58" s="21">
        <v>20.2</v>
      </c>
      <c r="AE58" s="21">
        <v>20.285714285714285</v>
      </c>
      <c r="AF58" s="318"/>
      <c r="AG58" s="319"/>
    </row>
    <row r="59" spans="1:33" x14ac:dyDescent="0.25">
      <c r="A59" s="234"/>
      <c r="B59" s="311">
        <v>0.5</v>
      </c>
      <c r="C59" s="177">
        <v>9</v>
      </c>
      <c r="D59" s="178">
        <v>4</v>
      </c>
      <c r="E59" s="178">
        <v>4</v>
      </c>
      <c r="F59" s="178">
        <v>9</v>
      </c>
      <c r="G59" s="178">
        <v>7</v>
      </c>
      <c r="H59" s="178">
        <v>12</v>
      </c>
      <c r="I59" s="179">
        <v>18</v>
      </c>
      <c r="J59" s="21">
        <v>6.6</v>
      </c>
      <c r="K59" s="21">
        <v>9</v>
      </c>
      <c r="M59" s="177">
        <v>9</v>
      </c>
      <c r="N59" s="178">
        <v>9</v>
      </c>
      <c r="O59" s="178">
        <v>9</v>
      </c>
      <c r="P59" s="178">
        <v>13</v>
      </c>
      <c r="Q59" s="178">
        <v>14</v>
      </c>
      <c r="R59" s="178">
        <v>13</v>
      </c>
      <c r="S59" s="179">
        <v>12</v>
      </c>
      <c r="T59" s="21">
        <v>10.8</v>
      </c>
      <c r="U59" s="21">
        <v>11.285714285714286</v>
      </c>
      <c r="W59" s="177">
        <v>18</v>
      </c>
      <c r="X59" s="178">
        <v>13</v>
      </c>
      <c r="Y59" s="178">
        <v>13</v>
      </c>
      <c r="Z59" s="178">
        <v>22</v>
      </c>
      <c r="AA59" s="178">
        <v>21</v>
      </c>
      <c r="AB59" s="178">
        <v>25</v>
      </c>
      <c r="AC59" s="179">
        <v>30</v>
      </c>
      <c r="AD59" s="21">
        <v>17.399999999999999</v>
      </c>
      <c r="AE59" s="21">
        <v>20.285714285714285</v>
      </c>
      <c r="AF59" s="318"/>
      <c r="AG59" s="319"/>
    </row>
    <row r="60" spans="1:33" x14ac:dyDescent="0.25">
      <c r="A60" s="234"/>
      <c r="B60" s="311">
        <v>0.51041700000000001</v>
      </c>
      <c r="C60" s="177">
        <v>17</v>
      </c>
      <c r="D60" s="178">
        <v>8</v>
      </c>
      <c r="E60" s="178">
        <v>7</v>
      </c>
      <c r="F60" s="178">
        <v>12</v>
      </c>
      <c r="G60" s="178">
        <v>18</v>
      </c>
      <c r="H60" s="178">
        <v>7</v>
      </c>
      <c r="I60" s="179">
        <v>12</v>
      </c>
      <c r="J60" s="21">
        <v>12.4</v>
      </c>
      <c r="K60" s="21">
        <v>11.571428571428571</v>
      </c>
      <c r="M60" s="177">
        <v>7</v>
      </c>
      <c r="N60" s="178">
        <v>10</v>
      </c>
      <c r="O60" s="178">
        <v>7</v>
      </c>
      <c r="P60" s="178">
        <v>11</v>
      </c>
      <c r="Q60" s="178">
        <v>19</v>
      </c>
      <c r="R60" s="178">
        <v>9</v>
      </c>
      <c r="S60" s="179">
        <v>5</v>
      </c>
      <c r="T60" s="21">
        <v>10.8</v>
      </c>
      <c r="U60" s="21">
        <v>9.7142857142857135</v>
      </c>
      <c r="W60" s="177">
        <v>24</v>
      </c>
      <c r="X60" s="178">
        <v>18</v>
      </c>
      <c r="Y60" s="178">
        <v>14</v>
      </c>
      <c r="Z60" s="178">
        <v>23</v>
      </c>
      <c r="AA60" s="178">
        <v>37</v>
      </c>
      <c r="AB60" s="178">
        <v>16</v>
      </c>
      <c r="AC60" s="179">
        <v>17</v>
      </c>
      <c r="AD60" s="21">
        <v>23.2</v>
      </c>
      <c r="AE60" s="21">
        <v>21.285714285714285</v>
      </c>
      <c r="AF60" s="318"/>
      <c r="AG60" s="319"/>
    </row>
    <row r="61" spans="1:33" x14ac:dyDescent="0.25">
      <c r="A61" s="234"/>
      <c r="B61" s="311">
        <v>0.52083299999999999</v>
      </c>
      <c r="C61" s="177">
        <v>10</v>
      </c>
      <c r="D61" s="178">
        <v>3</v>
      </c>
      <c r="E61" s="178">
        <v>15</v>
      </c>
      <c r="F61" s="178">
        <v>13</v>
      </c>
      <c r="G61" s="178">
        <v>5</v>
      </c>
      <c r="H61" s="178">
        <v>14</v>
      </c>
      <c r="I61" s="179">
        <v>5</v>
      </c>
      <c r="J61" s="21">
        <v>9.1999999999999993</v>
      </c>
      <c r="K61" s="21">
        <v>9.2857142857142865</v>
      </c>
      <c r="M61" s="177">
        <v>5</v>
      </c>
      <c r="N61" s="178">
        <v>5</v>
      </c>
      <c r="O61" s="178">
        <v>9</v>
      </c>
      <c r="P61" s="178">
        <v>13</v>
      </c>
      <c r="Q61" s="178">
        <v>13</v>
      </c>
      <c r="R61" s="178">
        <v>8</v>
      </c>
      <c r="S61" s="179">
        <v>10</v>
      </c>
      <c r="T61" s="21">
        <v>9</v>
      </c>
      <c r="U61" s="21">
        <v>9</v>
      </c>
      <c r="W61" s="177">
        <v>15</v>
      </c>
      <c r="X61" s="178">
        <v>8</v>
      </c>
      <c r="Y61" s="178">
        <v>24</v>
      </c>
      <c r="Z61" s="178">
        <v>26</v>
      </c>
      <c r="AA61" s="178">
        <v>18</v>
      </c>
      <c r="AB61" s="178">
        <v>22</v>
      </c>
      <c r="AC61" s="179">
        <v>15</v>
      </c>
      <c r="AD61" s="21">
        <v>18.2</v>
      </c>
      <c r="AE61" s="21">
        <v>18.285714285714285</v>
      </c>
      <c r="AF61" s="318"/>
      <c r="AG61" s="319"/>
    </row>
    <row r="62" spans="1:33" x14ac:dyDescent="0.25">
      <c r="A62" s="234"/>
      <c r="B62" s="311">
        <v>0.53125</v>
      </c>
      <c r="C62" s="177">
        <v>6</v>
      </c>
      <c r="D62" s="178">
        <v>8</v>
      </c>
      <c r="E62" s="178">
        <v>9</v>
      </c>
      <c r="F62" s="178">
        <v>12</v>
      </c>
      <c r="G62" s="178">
        <v>6</v>
      </c>
      <c r="H62" s="178">
        <v>18</v>
      </c>
      <c r="I62" s="179">
        <v>10</v>
      </c>
      <c r="J62" s="21">
        <v>8.1999999999999993</v>
      </c>
      <c r="K62" s="21">
        <v>9.8571428571428577</v>
      </c>
      <c r="M62" s="177">
        <v>11</v>
      </c>
      <c r="N62" s="178">
        <v>12</v>
      </c>
      <c r="O62" s="178">
        <v>8</v>
      </c>
      <c r="P62" s="178">
        <v>16</v>
      </c>
      <c r="Q62" s="178">
        <v>9</v>
      </c>
      <c r="R62" s="178">
        <v>11</v>
      </c>
      <c r="S62" s="179">
        <v>5</v>
      </c>
      <c r="T62" s="21">
        <v>11.2</v>
      </c>
      <c r="U62" s="21">
        <v>10.285714285714286</v>
      </c>
      <c r="W62" s="177">
        <v>17</v>
      </c>
      <c r="X62" s="178">
        <v>20</v>
      </c>
      <c r="Y62" s="178">
        <v>17</v>
      </c>
      <c r="Z62" s="178">
        <v>28</v>
      </c>
      <c r="AA62" s="178">
        <v>15</v>
      </c>
      <c r="AB62" s="178">
        <v>29</v>
      </c>
      <c r="AC62" s="179">
        <v>15</v>
      </c>
      <c r="AD62" s="21">
        <v>19.399999999999999</v>
      </c>
      <c r="AE62" s="21">
        <v>20.142857142857142</v>
      </c>
      <c r="AF62" s="318"/>
      <c r="AG62" s="319"/>
    </row>
    <row r="63" spans="1:33" x14ac:dyDescent="0.25">
      <c r="A63" s="234"/>
      <c r="B63" s="311">
        <v>0.54166700000000001</v>
      </c>
      <c r="C63" s="177">
        <v>7</v>
      </c>
      <c r="D63" s="178">
        <v>7</v>
      </c>
      <c r="E63" s="178">
        <v>5</v>
      </c>
      <c r="F63" s="178">
        <v>9</v>
      </c>
      <c r="G63" s="178">
        <v>12</v>
      </c>
      <c r="H63" s="178">
        <v>14</v>
      </c>
      <c r="I63" s="179">
        <v>12</v>
      </c>
      <c r="J63" s="21">
        <v>8</v>
      </c>
      <c r="K63" s="21">
        <v>9.4285714285714288</v>
      </c>
      <c r="M63" s="177">
        <v>7</v>
      </c>
      <c r="N63" s="178">
        <v>10</v>
      </c>
      <c r="O63" s="178">
        <v>11</v>
      </c>
      <c r="P63" s="178">
        <v>7</v>
      </c>
      <c r="Q63" s="178">
        <v>16</v>
      </c>
      <c r="R63" s="178">
        <v>12</v>
      </c>
      <c r="S63" s="179">
        <v>11</v>
      </c>
      <c r="T63" s="21">
        <v>10.199999999999999</v>
      </c>
      <c r="U63" s="21">
        <v>10.571428571428571</v>
      </c>
      <c r="W63" s="177">
        <v>14</v>
      </c>
      <c r="X63" s="178">
        <v>17</v>
      </c>
      <c r="Y63" s="178">
        <v>16</v>
      </c>
      <c r="Z63" s="178">
        <v>16</v>
      </c>
      <c r="AA63" s="178">
        <v>28</v>
      </c>
      <c r="AB63" s="178">
        <v>26</v>
      </c>
      <c r="AC63" s="179">
        <v>23</v>
      </c>
      <c r="AD63" s="21">
        <v>18.2</v>
      </c>
      <c r="AE63" s="21">
        <v>20</v>
      </c>
      <c r="AF63" s="318"/>
      <c r="AG63" s="319"/>
    </row>
    <row r="64" spans="1:33" x14ac:dyDescent="0.25">
      <c r="A64" s="234"/>
      <c r="B64" s="311">
        <v>0.55208299999999999</v>
      </c>
      <c r="C64" s="177">
        <v>11</v>
      </c>
      <c r="D64" s="178">
        <v>8</v>
      </c>
      <c r="E64" s="178">
        <v>5</v>
      </c>
      <c r="F64" s="178">
        <v>8</v>
      </c>
      <c r="G64" s="178">
        <v>9</v>
      </c>
      <c r="H64" s="178">
        <v>13</v>
      </c>
      <c r="I64" s="179">
        <v>7</v>
      </c>
      <c r="J64" s="21">
        <v>8.1999999999999993</v>
      </c>
      <c r="K64" s="21">
        <v>8.7142857142857135</v>
      </c>
      <c r="M64" s="177">
        <v>10</v>
      </c>
      <c r="N64" s="178">
        <v>8</v>
      </c>
      <c r="O64" s="178">
        <v>10</v>
      </c>
      <c r="P64" s="178">
        <v>15</v>
      </c>
      <c r="Q64" s="178">
        <v>8</v>
      </c>
      <c r="R64" s="178">
        <v>11</v>
      </c>
      <c r="S64" s="179">
        <v>8</v>
      </c>
      <c r="T64" s="21">
        <v>10.199999999999999</v>
      </c>
      <c r="U64" s="21">
        <v>10</v>
      </c>
      <c r="W64" s="177">
        <v>21</v>
      </c>
      <c r="X64" s="178">
        <v>16</v>
      </c>
      <c r="Y64" s="178">
        <v>15</v>
      </c>
      <c r="Z64" s="178">
        <v>23</v>
      </c>
      <c r="AA64" s="178">
        <v>17</v>
      </c>
      <c r="AB64" s="178">
        <v>24</v>
      </c>
      <c r="AC64" s="179">
        <v>15</v>
      </c>
      <c r="AD64" s="21">
        <v>18.399999999999999</v>
      </c>
      <c r="AE64" s="21">
        <v>18.714285714285715</v>
      </c>
      <c r="AF64" s="318"/>
      <c r="AG64" s="319"/>
    </row>
    <row r="65" spans="1:33" x14ac:dyDescent="0.25">
      <c r="A65" s="234"/>
      <c r="B65" s="311">
        <v>0.5625</v>
      </c>
      <c r="C65" s="177">
        <v>11</v>
      </c>
      <c r="D65" s="178">
        <v>16</v>
      </c>
      <c r="E65" s="178">
        <v>12</v>
      </c>
      <c r="F65" s="178">
        <v>6</v>
      </c>
      <c r="G65" s="178">
        <v>7</v>
      </c>
      <c r="H65" s="178">
        <v>5</v>
      </c>
      <c r="I65" s="179">
        <v>9</v>
      </c>
      <c r="J65" s="21">
        <v>10.4</v>
      </c>
      <c r="K65" s="21">
        <v>9.4285714285714288</v>
      </c>
      <c r="M65" s="177">
        <v>6</v>
      </c>
      <c r="N65" s="178">
        <v>10</v>
      </c>
      <c r="O65" s="178">
        <v>8</v>
      </c>
      <c r="P65" s="178">
        <v>9</v>
      </c>
      <c r="Q65" s="178">
        <v>13</v>
      </c>
      <c r="R65" s="178">
        <v>4</v>
      </c>
      <c r="S65" s="179">
        <v>8</v>
      </c>
      <c r="T65" s="21">
        <v>9.1999999999999993</v>
      </c>
      <c r="U65" s="21">
        <v>8.2857142857142865</v>
      </c>
      <c r="W65" s="177">
        <v>17</v>
      </c>
      <c r="X65" s="178">
        <v>26</v>
      </c>
      <c r="Y65" s="178">
        <v>20</v>
      </c>
      <c r="Z65" s="178">
        <v>15</v>
      </c>
      <c r="AA65" s="178">
        <v>20</v>
      </c>
      <c r="AB65" s="178">
        <v>9</v>
      </c>
      <c r="AC65" s="179">
        <v>17</v>
      </c>
      <c r="AD65" s="21">
        <v>19.600000000000001</v>
      </c>
      <c r="AE65" s="21">
        <v>17.714285714285715</v>
      </c>
      <c r="AF65" s="318"/>
      <c r="AG65" s="319"/>
    </row>
    <row r="66" spans="1:33" x14ac:dyDescent="0.25">
      <c r="A66" s="234"/>
      <c r="B66" s="311">
        <v>0.57291700000000001</v>
      </c>
      <c r="C66" s="177">
        <v>11</v>
      </c>
      <c r="D66" s="178">
        <v>11</v>
      </c>
      <c r="E66" s="178">
        <v>7</v>
      </c>
      <c r="F66" s="178">
        <v>3</v>
      </c>
      <c r="G66" s="178">
        <v>4</v>
      </c>
      <c r="H66" s="178">
        <v>11</v>
      </c>
      <c r="I66" s="179">
        <v>10</v>
      </c>
      <c r="J66" s="21">
        <v>7.2</v>
      </c>
      <c r="K66" s="21">
        <v>8.1428571428571423</v>
      </c>
      <c r="M66" s="177">
        <v>6</v>
      </c>
      <c r="N66" s="178">
        <v>14</v>
      </c>
      <c r="O66" s="178">
        <v>9</v>
      </c>
      <c r="P66" s="178">
        <v>9</v>
      </c>
      <c r="Q66" s="178">
        <v>13</v>
      </c>
      <c r="R66" s="178">
        <v>5</v>
      </c>
      <c r="S66" s="179">
        <v>6</v>
      </c>
      <c r="T66" s="21">
        <v>10.199999999999999</v>
      </c>
      <c r="U66" s="21">
        <v>8.8571428571428577</v>
      </c>
      <c r="W66" s="177">
        <v>17</v>
      </c>
      <c r="X66" s="178">
        <v>25</v>
      </c>
      <c r="Y66" s="178">
        <v>16</v>
      </c>
      <c r="Z66" s="178">
        <v>12</v>
      </c>
      <c r="AA66" s="178">
        <v>17</v>
      </c>
      <c r="AB66" s="178">
        <v>16</v>
      </c>
      <c r="AC66" s="179">
        <v>16</v>
      </c>
      <c r="AD66" s="21">
        <v>17.399999999999999</v>
      </c>
      <c r="AE66" s="21">
        <v>17</v>
      </c>
      <c r="AF66" s="318"/>
      <c r="AG66" s="319"/>
    </row>
    <row r="67" spans="1:33" x14ac:dyDescent="0.25">
      <c r="A67" s="234"/>
      <c r="B67" s="311">
        <v>0.58333299999999999</v>
      </c>
      <c r="C67" s="177">
        <v>8</v>
      </c>
      <c r="D67" s="178">
        <v>5</v>
      </c>
      <c r="E67" s="178">
        <v>9</v>
      </c>
      <c r="F67" s="178">
        <v>6</v>
      </c>
      <c r="G67" s="178">
        <v>9</v>
      </c>
      <c r="H67" s="178">
        <v>11</v>
      </c>
      <c r="I67" s="179">
        <v>8</v>
      </c>
      <c r="J67" s="21">
        <v>7.4</v>
      </c>
      <c r="K67" s="21">
        <v>8</v>
      </c>
      <c r="M67" s="177">
        <v>10</v>
      </c>
      <c r="N67" s="178">
        <v>5</v>
      </c>
      <c r="O67" s="178">
        <v>4</v>
      </c>
      <c r="P67" s="178">
        <v>13</v>
      </c>
      <c r="Q67" s="178">
        <v>10</v>
      </c>
      <c r="R67" s="178">
        <v>8</v>
      </c>
      <c r="S67" s="179">
        <v>6</v>
      </c>
      <c r="T67" s="21">
        <v>8.4</v>
      </c>
      <c r="U67" s="21">
        <v>8</v>
      </c>
      <c r="W67" s="177">
        <v>18</v>
      </c>
      <c r="X67" s="178">
        <v>10</v>
      </c>
      <c r="Y67" s="178">
        <v>13</v>
      </c>
      <c r="Z67" s="178">
        <v>19</v>
      </c>
      <c r="AA67" s="178">
        <v>19</v>
      </c>
      <c r="AB67" s="178">
        <v>19</v>
      </c>
      <c r="AC67" s="179">
        <v>14</v>
      </c>
      <c r="AD67" s="21">
        <v>15.8</v>
      </c>
      <c r="AE67" s="21">
        <v>16</v>
      </c>
      <c r="AF67" s="318"/>
      <c r="AG67" s="319"/>
    </row>
    <row r="68" spans="1:33" x14ac:dyDescent="0.25">
      <c r="A68" s="234"/>
      <c r="B68" s="311">
        <v>0.59375</v>
      </c>
      <c r="C68" s="177">
        <v>7</v>
      </c>
      <c r="D68" s="178">
        <v>7</v>
      </c>
      <c r="E68" s="178">
        <v>14</v>
      </c>
      <c r="F68" s="178">
        <v>16</v>
      </c>
      <c r="G68" s="178">
        <v>3</v>
      </c>
      <c r="H68" s="178">
        <v>6</v>
      </c>
      <c r="I68" s="179">
        <v>8</v>
      </c>
      <c r="J68" s="21">
        <v>9.4</v>
      </c>
      <c r="K68" s="21">
        <v>8.7142857142857135</v>
      </c>
      <c r="M68" s="177">
        <v>5</v>
      </c>
      <c r="N68" s="178">
        <v>9</v>
      </c>
      <c r="O68" s="178">
        <v>11</v>
      </c>
      <c r="P68" s="178">
        <v>11</v>
      </c>
      <c r="Q68" s="178">
        <v>10</v>
      </c>
      <c r="R68" s="178">
        <v>9</v>
      </c>
      <c r="S68" s="179">
        <v>5</v>
      </c>
      <c r="T68" s="21">
        <v>9.1999999999999993</v>
      </c>
      <c r="U68" s="21">
        <v>8.5714285714285712</v>
      </c>
      <c r="W68" s="177">
        <v>12</v>
      </c>
      <c r="X68" s="178">
        <v>16</v>
      </c>
      <c r="Y68" s="178">
        <v>25</v>
      </c>
      <c r="Z68" s="178">
        <v>27</v>
      </c>
      <c r="AA68" s="178">
        <v>13</v>
      </c>
      <c r="AB68" s="178">
        <v>15</v>
      </c>
      <c r="AC68" s="179">
        <v>13</v>
      </c>
      <c r="AD68" s="21">
        <v>18.600000000000001</v>
      </c>
      <c r="AE68" s="21">
        <v>17.285714285714285</v>
      </c>
      <c r="AF68" s="318"/>
      <c r="AG68" s="319"/>
    </row>
    <row r="69" spans="1:33" x14ac:dyDescent="0.25">
      <c r="A69" s="234"/>
      <c r="B69" s="311">
        <v>0.60416700000000001</v>
      </c>
      <c r="C69" s="177">
        <v>7</v>
      </c>
      <c r="D69" s="178">
        <v>19</v>
      </c>
      <c r="E69" s="178">
        <v>9</v>
      </c>
      <c r="F69" s="178">
        <v>7</v>
      </c>
      <c r="G69" s="178">
        <v>12</v>
      </c>
      <c r="H69" s="178">
        <v>16</v>
      </c>
      <c r="I69" s="179">
        <v>8</v>
      </c>
      <c r="J69" s="21">
        <v>10.8</v>
      </c>
      <c r="K69" s="21">
        <v>11.142857142857142</v>
      </c>
      <c r="M69" s="177">
        <v>7</v>
      </c>
      <c r="N69" s="178">
        <v>9</v>
      </c>
      <c r="O69" s="178">
        <v>13</v>
      </c>
      <c r="P69" s="178">
        <v>16</v>
      </c>
      <c r="Q69" s="178">
        <v>7</v>
      </c>
      <c r="R69" s="178">
        <v>10</v>
      </c>
      <c r="S69" s="179">
        <v>14</v>
      </c>
      <c r="T69" s="21">
        <v>10.4</v>
      </c>
      <c r="U69" s="21">
        <v>10.857142857142858</v>
      </c>
      <c r="W69" s="177">
        <v>14</v>
      </c>
      <c r="X69" s="178">
        <v>28</v>
      </c>
      <c r="Y69" s="178">
        <v>22</v>
      </c>
      <c r="Z69" s="178">
        <v>23</v>
      </c>
      <c r="AA69" s="178">
        <v>19</v>
      </c>
      <c r="AB69" s="178">
        <v>26</v>
      </c>
      <c r="AC69" s="179">
        <v>22</v>
      </c>
      <c r="AD69" s="21">
        <v>21.2</v>
      </c>
      <c r="AE69" s="21">
        <v>22</v>
      </c>
      <c r="AF69" s="318"/>
      <c r="AG69" s="319"/>
    </row>
    <row r="70" spans="1:33" x14ac:dyDescent="0.25">
      <c r="A70" s="234"/>
      <c r="B70" s="311">
        <v>0.61458299999999999</v>
      </c>
      <c r="C70" s="177">
        <v>16</v>
      </c>
      <c r="D70" s="178">
        <v>12</v>
      </c>
      <c r="E70" s="178">
        <v>8</v>
      </c>
      <c r="F70" s="178">
        <v>20</v>
      </c>
      <c r="G70" s="178">
        <v>19</v>
      </c>
      <c r="H70" s="178">
        <v>15</v>
      </c>
      <c r="I70" s="179">
        <v>6</v>
      </c>
      <c r="J70" s="21">
        <v>15</v>
      </c>
      <c r="K70" s="21">
        <v>13.714285714285714</v>
      </c>
      <c r="M70" s="177">
        <v>15</v>
      </c>
      <c r="N70" s="178">
        <v>4</v>
      </c>
      <c r="O70" s="178">
        <v>11</v>
      </c>
      <c r="P70" s="178">
        <v>21</v>
      </c>
      <c r="Q70" s="178">
        <v>18</v>
      </c>
      <c r="R70" s="178">
        <v>10</v>
      </c>
      <c r="S70" s="179">
        <v>4</v>
      </c>
      <c r="T70" s="21">
        <v>13.8</v>
      </c>
      <c r="U70" s="21">
        <v>11.857142857142858</v>
      </c>
      <c r="W70" s="177">
        <v>31</v>
      </c>
      <c r="X70" s="178">
        <v>16</v>
      </c>
      <c r="Y70" s="178">
        <v>19</v>
      </c>
      <c r="Z70" s="178">
        <v>41</v>
      </c>
      <c r="AA70" s="178">
        <v>37</v>
      </c>
      <c r="AB70" s="178">
        <v>25</v>
      </c>
      <c r="AC70" s="179">
        <v>10</v>
      </c>
      <c r="AD70" s="21">
        <v>28.8</v>
      </c>
      <c r="AE70" s="21">
        <v>25.571428571428573</v>
      </c>
      <c r="AF70" s="318"/>
      <c r="AG70" s="319"/>
    </row>
    <row r="71" spans="1:33" x14ac:dyDescent="0.25">
      <c r="A71" s="234"/>
      <c r="B71" s="311">
        <v>0.625</v>
      </c>
      <c r="C71" s="177">
        <v>11</v>
      </c>
      <c r="D71" s="178">
        <v>15</v>
      </c>
      <c r="E71" s="178">
        <v>12</v>
      </c>
      <c r="F71" s="178">
        <v>15</v>
      </c>
      <c r="G71" s="178">
        <v>14</v>
      </c>
      <c r="H71" s="178">
        <v>5</v>
      </c>
      <c r="I71" s="179">
        <v>11</v>
      </c>
      <c r="J71" s="21">
        <v>13.4</v>
      </c>
      <c r="K71" s="21">
        <v>11.857142857142858</v>
      </c>
      <c r="M71" s="177">
        <v>11</v>
      </c>
      <c r="N71" s="178">
        <v>18</v>
      </c>
      <c r="O71" s="178">
        <v>9</v>
      </c>
      <c r="P71" s="178">
        <v>20</v>
      </c>
      <c r="Q71" s="178">
        <v>22</v>
      </c>
      <c r="R71" s="178">
        <v>4</v>
      </c>
      <c r="S71" s="179">
        <v>9</v>
      </c>
      <c r="T71" s="21">
        <v>16</v>
      </c>
      <c r="U71" s="21">
        <v>13.285714285714286</v>
      </c>
      <c r="W71" s="177">
        <v>22</v>
      </c>
      <c r="X71" s="178">
        <v>33</v>
      </c>
      <c r="Y71" s="178">
        <v>21</v>
      </c>
      <c r="Z71" s="178">
        <v>35</v>
      </c>
      <c r="AA71" s="178">
        <v>36</v>
      </c>
      <c r="AB71" s="178">
        <v>9</v>
      </c>
      <c r="AC71" s="179">
        <v>20</v>
      </c>
      <c r="AD71" s="21">
        <v>29.4</v>
      </c>
      <c r="AE71" s="21">
        <v>25.142857142857142</v>
      </c>
      <c r="AF71" s="318"/>
      <c r="AG71" s="319"/>
    </row>
    <row r="72" spans="1:33" x14ac:dyDescent="0.25">
      <c r="A72" s="234"/>
      <c r="B72" s="311">
        <v>0.63541700000000001</v>
      </c>
      <c r="C72" s="177">
        <v>14</v>
      </c>
      <c r="D72" s="178">
        <v>21</v>
      </c>
      <c r="E72" s="178">
        <v>17</v>
      </c>
      <c r="F72" s="178">
        <v>14</v>
      </c>
      <c r="G72" s="178">
        <v>17</v>
      </c>
      <c r="H72" s="178">
        <v>6</v>
      </c>
      <c r="I72" s="179">
        <v>6</v>
      </c>
      <c r="J72" s="21">
        <v>16.600000000000001</v>
      </c>
      <c r="K72" s="21">
        <v>13.571428571428571</v>
      </c>
      <c r="M72" s="177">
        <v>18</v>
      </c>
      <c r="N72" s="178">
        <v>28</v>
      </c>
      <c r="O72" s="178">
        <v>16</v>
      </c>
      <c r="P72" s="178">
        <v>17</v>
      </c>
      <c r="Q72" s="178">
        <v>25</v>
      </c>
      <c r="R72" s="178">
        <v>6</v>
      </c>
      <c r="S72" s="179">
        <v>8</v>
      </c>
      <c r="T72" s="21">
        <v>20.8</v>
      </c>
      <c r="U72" s="21">
        <v>16.857142857142858</v>
      </c>
      <c r="W72" s="177">
        <v>32</v>
      </c>
      <c r="X72" s="178">
        <v>49</v>
      </c>
      <c r="Y72" s="178">
        <v>33</v>
      </c>
      <c r="Z72" s="178">
        <v>31</v>
      </c>
      <c r="AA72" s="178">
        <v>42</v>
      </c>
      <c r="AB72" s="178">
        <v>12</v>
      </c>
      <c r="AC72" s="179">
        <v>14</v>
      </c>
      <c r="AD72" s="21">
        <v>37.4</v>
      </c>
      <c r="AE72" s="21">
        <v>30.428571428571427</v>
      </c>
      <c r="AF72" s="318"/>
      <c r="AG72" s="319"/>
    </row>
    <row r="73" spans="1:33" x14ac:dyDescent="0.25">
      <c r="A73" s="234"/>
      <c r="B73" s="311">
        <v>0.64583299999999999</v>
      </c>
      <c r="C73" s="177">
        <v>20</v>
      </c>
      <c r="D73" s="178">
        <v>15</v>
      </c>
      <c r="E73" s="178">
        <v>10</v>
      </c>
      <c r="F73" s="178">
        <v>18</v>
      </c>
      <c r="G73" s="178">
        <v>15</v>
      </c>
      <c r="H73" s="178">
        <v>8</v>
      </c>
      <c r="I73" s="179">
        <v>8</v>
      </c>
      <c r="J73" s="21">
        <v>15.6</v>
      </c>
      <c r="K73" s="21">
        <v>13.428571428571429</v>
      </c>
      <c r="M73" s="177">
        <v>19</v>
      </c>
      <c r="N73" s="178">
        <v>21</v>
      </c>
      <c r="O73" s="178">
        <v>32</v>
      </c>
      <c r="P73" s="178">
        <v>31</v>
      </c>
      <c r="Q73" s="178">
        <v>34</v>
      </c>
      <c r="R73" s="178">
        <v>7</v>
      </c>
      <c r="S73" s="179">
        <v>7</v>
      </c>
      <c r="T73" s="21">
        <v>27.4</v>
      </c>
      <c r="U73" s="21">
        <v>21.571428571428573</v>
      </c>
      <c r="W73" s="177">
        <v>39</v>
      </c>
      <c r="X73" s="178">
        <v>36</v>
      </c>
      <c r="Y73" s="178">
        <v>42</v>
      </c>
      <c r="Z73" s="178">
        <v>49</v>
      </c>
      <c r="AA73" s="178">
        <v>49</v>
      </c>
      <c r="AB73" s="178">
        <v>15</v>
      </c>
      <c r="AC73" s="179">
        <v>15</v>
      </c>
      <c r="AD73" s="21">
        <v>43</v>
      </c>
      <c r="AE73" s="21">
        <v>35</v>
      </c>
      <c r="AF73" s="318"/>
      <c r="AG73" s="319"/>
    </row>
    <row r="74" spans="1:33" x14ac:dyDescent="0.25">
      <c r="A74" s="234"/>
      <c r="B74" s="311">
        <v>0.65625</v>
      </c>
      <c r="C74" s="177">
        <v>10</v>
      </c>
      <c r="D74" s="178">
        <v>21</v>
      </c>
      <c r="E74" s="178">
        <v>17</v>
      </c>
      <c r="F74" s="178">
        <v>17</v>
      </c>
      <c r="G74" s="178">
        <v>23</v>
      </c>
      <c r="H74" s="178">
        <v>7</v>
      </c>
      <c r="I74" s="179">
        <v>8</v>
      </c>
      <c r="J74" s="21">
        <v>17.600000000000001</v>
      </c>
      <c r="K74" s="21">
        <v>14.714285714285714</v>
      </c>
      <c r="M74" s="177">
        <v>18</v>
      </c>
      <c r="N74" s="178">
        <v>25</v>
      </c>
      <c r="O74" s="178">
        <v>25</v>
      </c>
      <c r="P74" s="178">
        <v>24</v>
      </c>
      <c r="Q74" s="178">
        <v>24</v>
      </c>
      <c r="R74" s="178">
        <v>6</v>
      </c>
      <c r="S74" s="179">
        <v>9</v>
      </c>
      <c r="T74" s="21">
        <v>23.2</v>
      </c>
      <c r="U74" s="21">
        <v>18.714285714285715</v>
      </c>
      <c r="W74" s="177">
        <v>28</v>
      </c>
      <c r="X74" s="178">
        <v>46</v>
      </c>
      <c r="Y74" s="178">
        <v>42</v>
      </c>
      <c r="Z74" s="178">
        <v>41</v>
      </c>
      <c r="AA74" s="178">
        <v>47</v>
      </c>
      <c r="AB74" s="178">
        <v>13</v>
      </c>
      <c r="AC74" s="179">
        <v>17</v>
      </c>
      <c r="AD74" s="21">
        <v>40.799999999999997</v>
      </c>
      <c r="AE74" s="21">
        <v>33.428571428571431</v>
      </c>
      <c r="AF74" s="318"/>
      <c r="AG74" s="319"/>
    </row>
    <row r="75" spans="1:33" x14ac:dyDescent="0.25">
      <c r="A75" s="234"/>
      <c r="B75" s="311">
        <v>0.66666700000000001</v>
      </c>
      <c r="C75" s="177">
        <v>8</v>
      </c>
      <c r="D75" s="178">
        <v>15</v>
      </c>
      <c r="E75" s="178">
        <v>12</v>
      </c>
      <c r="F75" s="178">
        <v>16</v>
      </c>
      <c r="G75" s="178">
        <v>17</v>
      </c>
      <c r="H75" s="178">
        <v>9</v>
      </c>
      <c r="I75" s="179">
        <v>7</v>
      </c>
      <c r="J75" s="21">
        <v>13.6</v>
      </c>
      <c r="K75" s="21">
        <v>12</v>
      </c>
      <c r="M75" s="177">
        <v>27</v>
      </c>
      <c r="N75" s="178">
        <v>35</v>
      </c>
      <c r="O75" s="178">
        <v>26</v>
      </c>
      <c r="P75" s="178">
        <v>32</v>
      </c>
      <c r="Q75" s="178">
        <v>30</v>
      </c>
      <c r="R75" s="178">
        <v>9</v>
      </c>
      <c r="S75" s="179">
        <v>6</v>
      </c>
      <c r="T75" s="21">
        <v>30</v>
      </c>
      <c r="U75" s="21">
        <v>23.571428571428573</v>
      </c>
      <c r="W75" s="177">
        <v>35</v>
      </c>
      <c r="X75" s="178">
        <v>50</v>
      </c>
      <c r="Y75" s="178">
        <v>38</v>
      </c>
      <c r="Z75" s="178">
        <v>48</v>
      </c>
      <c r="AA75" s="178">
        <v>47</v>
      </c>
      <c r="AB75" s="178">
        <v>18</v>
      </c>
      <c r="AC75" s="179">
        <v>13</v>
      </c>
      <c r="AD75" s="21">
        <v>43.6</v>
      </c>
      <c r="AE75" s="21">
        <v>35.571428571428569</v>
      </c>
      <c r="AF75" s="318"/>
      <c r="AG75" s="319"/>
    </row>
    <row r="76" spans="1:33" x14ac:dyDescent="0.25">
      <c r="A76" s="234"/>
      <c r="B76" s="311">
        <v>0.67708299999999999</v>
      </c>
      <c r="C76" s="177">
        <v>15</v>
      </c>
      <c r="D76" s="178">
        <v>21</v>
      </c>
      <c r="E76" s="178">
        <v>18</v>
      </c>
      <c r="F76" s="178">
        <v>16</v>
      </c>
      <c r="G76" s="178">
        <v>23</v>
      </c>
      <c r="H76" s="178">
        <v>9</v>
      </c>
      <c r="I76" s="179">
        <v>8</v>
      </c>
      <c r="J76" s="21">
        <v>18.600000000000001</v>
      </c>
      <c r="K76" s="21">
        <v>15.714285714285714</v>
      </c>
      <c r="M76" s="177">
        <v>26</v>
      </c>
      <c r="N76" s="178">
        <v>16</v>
      </c>
      <c r="O76" s="178">
        <v>30</v>
      </c>
      <c r="P76" s="178">
        <v>31</v>
      </c>
      <c r="Q76" s="178">
        <v>23</v>
      </c>
      <c r="R76" s="178">
        <v>6</v>
      </c>
      <c r="S76" s="179">
        <v>12</v>
      </c>
      <c r="T76" s="21">
        <v>25.2</v>
      </c>
      <c r="U76" s="21">
        <v>20.571428571428573</v>
      </c>
      <c r="W76" s="177">
        <v>41</v>
      </c>
      <c r="X76" s="178">
        <v>37</v>
      </c>
      <c r="Y76" s="178">
        <v>48</v>
      </c>
      <c r="Z76" s="178">
        <v>47</v>
      </c>
      <c r="AA76" s="178">
        <v>46</v>
      </c>
      <c r="AB76" s="178">
        <v>15</v>
      </c>
      <c r="AC76" s="179">
        <v>20</v>
      </c>
      <c r="AD76" s="21">
        <v>43.8</v>
      </c>
      <c r="AE76" s="21">
        <v>36.285714285714285</v>
      </c>
      <c r="AF76" s="318"/>
      <c r="AG76" s="319"/>
    </row>
    <row r="77" spans="1:33" x14ac:dyDescent="0.25">
      <c r="A77" s="234"/>
      <c r="B77" s="311">
        <v>0.6875</v>
      </c>
      <c r="C77" s="177">
        <v>12</v>
      </c>
      <c r="D77" s="178">
        <v>18</v>
      </c>
      <c r="E77" s="178">
        <v>20</v>
      </c>
      <c r="F77" s="178">
        <v>22</v>
      </c>
      <c r="G77" s="178">
        <v>13</v>
      </c>
      <c r="H77" s="178">
        <v>6</v>
      </c>
      <c r="I77" s="179">
        <v>3</v>
      </c>
      <c r="J77" s="21">
        <v>17</v>
      </c>
      <c r="K77" s="21">
        <v>13.428571428571429</v>
      </c>
      <c r="M77" s="177">
        <v>20</v>
      </c>
      <c r="N77" s="178">
        <v>29</v>
      </c>
      <c r="O77" s="178">
        <v>34</v>
      </c>
      <c r="P77" s="178">
        <v>40</v>
      </c>
      <c r="Q77" s="178">
        <v>34</v>
      </c>
      <c r="R77" s="178">
        <v>9</v>
      </c>
      <c r="S77" s="179">
        <v>10</v>
      </c>
      <c r="T77" s="21">
        <v>31.4</v>
      </c>
      <c r="U77" s="21">
        <v>25.142857142857142</v>
      </c>
      <c r="W77" s="177">
        <v>32</v>
      </c>
      <c r="X77" s="178">
        <v>47</v>
      </c>
      <c r="Y77" s="178">
        <v>54</v>
      </c>
      <c r="Z77" s="178">
        <v>62</v>
      </c>
      <c r="AA77" s="178">
        <v>47</v>
      </c>
      <c r="AB77" s="178">
        <v>15</v>
      </c>
      <c r="AC77" s="179">
        <v>13</v>
      </c>
      <c r="AD77" s="21">
        <v>48.4</v>
      </c>
      <c r="AE77" s="21">
        <v>38.571428571428569</v>
      </c>
      <c r="AF77" s="318"/>
      <c r="AG77" s="319"/>
    </row>
    <row r="78" spans="1:33" x14ac:dyDescent="0.25">
      <c r="A78" s="234"/>
      <c r="B78" s="311">
        <v>0.69791700000000001</v>
      </c>
      <c r="C78" s="177">
        <v>23</v>
      </c>
      <c r="D78" s="178">
        <v>20</v>
      </c>
      <c r="E78" s="178">
        <v>21</v>
      </c>
      <c r="F78" s="178">
        <v>19</v>
      </c>
      <c r="G78" s="178">
        <v>11</v>
      </c>
      <c r="H78" s="178">
        <v>9</v>
      </c>
      <c r="I78" s="179">
        <v>7</v>
      </c>
      <c r="J78" s="21">
        <v>18.8</v>
      </c>
      <c r="K78" s="21">
        <v>15.714285714285714</v>
      </c>
      <c r="M78" s="177">
        <v>30</v>
      </c>
      <c r="N78" s="178">
        <v>34</v>
      </c>
      <c r="O78" s="178">
        <v>34</v>
      </c>
      <c r="P78" s="178">
        <v>38</v>
      </c>
      <c r="Q78" s="178">
        <v>29</v>
      </c>
      <c r="R78" s="178">
        <v>10</v>
      </c>
      <c r="S78" s="179">
        <v>8</v>
      </c>
      <c r="T78" s="21">
        <v>33</v>
      </c>
      <c r="U78" s="21">
        <v>26.142857142857142</v>
      </c>
      <c r="W78" s="177">
        <v>53</v>
      </c>
      <c r="X78" s="178">
        <v>54</v>
      </c>
      <c r="Y78" s="178">
        <v>55</v>
      </c>
      <c r="Z78" s="178">
        <v>57</v>
      </c>
      <c r="AA78" s="178">
        <v>40</v>
      </c>
      <c r="AB78" s="178">
        <v>19</v>
      </c>
      <c r="AC78" s="179">
        <v>15</v>
      </c>
      <c r="AD78" s="21">
        <v>51.8</v>
      </c>
      <c r="AE78" s="21">
        <v>41.857142857142854</v>
      </c>
      <c r="AF78" s="318"/>
      <c r="AG78" s="319"/>
    </row>
    <row r="79" spans="1:33" x14ac:dyDescent="0.25">
      <c r="A79" s="234"/>
      <c r="B79" s="311">
        <v>0.70833299999999999</v>
      </c>
      <c r="C79" s="177">
        <v>10</v>
      </c>
      <c r="D79" s="178">
        <v>12</v>
      </c>
      <c r="E79" s="178">
        <v>9</v>
      </c>
      <c r="F79" s="178">
        <v>22</v>
      </c>
      <c r="G79" s="178">
        <v>10</v>
      </c>
      <c r="H79" s="178">
        <v>9</v>
      </c>
      <c r="I79" s="179">
        <v>4</v>
      </c>
      <c r="J79" s="21">
        <v>12.6</v>
      </c>
      <c r="K79" s="21">
        <v>10.857142857142858</v>
      </c>
      <c r="M79" s="177">
        <v>22</v>
      </c>
      <c r="N79" s="178">
        <v>38</v>
      </c>
      <c r="O79" s="178">
        <v>32</v>
      </c>
      <c r="P79" s="178">
        <v>52</v>
      </c>
      <c r="Q79" s="178">
        <v>26</v>
      </c>
      <c r="R79" s="178">
        <v>9</v>
      </c>
      <c r="S79" s="179">
        <v>7</v>
      </c>
      <c r="T79" s="21">
        <v>34</v>
      </c>
      <c r="U79" s="21">
        <v>26.571428571428573</v>
      </c>
      <c r="W79" s="177">
        <v>32</v>
      </c>
      <c r="X79" s="178">
        <v>50</v>
      </c>
      <c r="Y79" s="178">
        <v>41</v>
      </c>
      <c r="Z79" s="178">
        <v>74</v>
      </c>
      <c r="AA79" s="178">
        <v>36</v>
      </c>
      <c r="AB79" s="178">
        <v>18</v>
      </c>
      <c r="AC79" s="179">
        <v>11</v>
      </c>
      <c r="AD79" s="21">
        <v>46.6</v>
      </c>
      <c r="AE79" s="21">
        <v>37.428571428571431</v>
      </c>
      <c r="AF79" s="318"/>
      <c r="AG79" s="319"/>
    </row>
    <row r="80" spans="1:33" x14ac:dyDescent="0.25">
      <c r="A80" s="234"/>
      <c r="B80" s="311">
        <v>0.71875</v>
      </c>
      <c r="C80" s="177">
        <v>12</v>
      </c>
      <c r="D80" s="178">
        <v>12</v>
      </c>
      <c r="E80" s="178">
        <v>11</v>
      </c>
      <c r="F80" s="178">
        <v>18</v>
      </c>
      <c r="G80" s="178">
        <v>13</v>
      </c>
      <c r="H80" s="178">
        <v>6</v>
      </c>
      <c r="I80" s="179">
        <v>8</v>
      </c>
      <c r="J80" s="21">
        <v>13.2</v>
      </c>
      <c r="K80" s="21">
        <v>11.428571428571429</v>
      </c>
      <c r="M80" s="177">
        <v>19</v>
      </c>
      <c r="N80" s="178">
        <v>26</v>
      </c>
      <c r="O80" s="178">
        <v>25</v>
      </c>
      <c r="P80" s="178">
        <v>34</v>
      </c>
      <c r="Q80" s="178">
        <v>19</v>
      </c>
      <c r="R80" s="178">
        <v>5</v>
      </c>
      <c r="S80" s="179">
        <v>4</v>
      </c>
      <c r="T80" s="21">
        <v>24.6</v>
      </c>
      <c r="U80" s="21">
        <v>18.857142857142858</v>
      </c>
      <c r="W80" s="177">
        <v>31</v>
      </c>
      <c r="X80" s="178">
        <v>38</v>
      </c>
      <c r="Y80" s="178">
        <v>36</v>
      </c>
      <c r="Z80" s="178">
        <v>52</v>
      </c>
      <c r="AA80" s="178">
        <v>32</v>
      </c>
      <c r="AB80" s="178">
        <v>11</v>
      </c>
      <c r="AC80" s="179">
        <v>12</v>
      </c>
      <c r="AD80" s="21">
        <v>37.799999999999997</v>
      </c>
      <c r="AE80" s="21">
        <v>30.285714285714285</v>
      </c>
      <c r="AF80" s="318"/>
      <c r="AG80" s="319"/>
    </row>
    <row r="81" spans="1:33" x14ac:dyDescent="0.25">
      <c r="A81" s="234"/>
      <c r="B81" s="311">
        <v>0.72916700000000001</v>
      </c>
      <c r="C81" s="177">
        <v>16</v>
      </c>
      <c r="D81" s="178">
        <v>22</v>
      </c>
      <c r="E81" s="178">
        <v>16</v>
      </c>
      <c r="F81" s="178">
        <v>11</v>
      </c>
      <c r="G81" s="178">
        <v>17</v>
      </c>
      <c r="H81" s="178">
        <v>6</v>
      </c>
      <c r="I81" s="179">
        <v>3</v>
      </c>
      <c r="J81" s="21">
        <v>16.399999999999999</v>
      </c>
      <c r="K81" s="21">
        <v>13</v>
      </c>
      <c r="M81" s="177">
        <v>26</v>
      </c>
      <c r="N81" s="178">
        <v>26</v>
      </c>
      <c r="O81" s="178">
        <v>31</v>
      </c>
      <c r="P81" s="178">
        <v>18</v>
      </c>
      <c r="Q81" s="178">
        <v>17</v>
      </c>
      <c r="R81" s="178">
        <v>3</v>
      </c>
      <c r="S81" s="179">
        <v>4</v>
      </c>
      <c r="T81" s="21">
        <v>23.6</v>
      </c>
      <c r="U81" s="21">
        <v>17.857142857142858</v>
      </c>
      <c r="W81" s="177">
        <v>42</v>
      </c>
      <c r="X81" s="178">
        <v>48</v>
      </c>
      <c r="Y81" s="178">
        <v>47</v>
      </c>
      <c r="Z81" s="178">
        <v>29</v>
      </c>
      <c r="AA81" s="178">
        <v>34</v>
      </c>
      <c r="AB81" s="178">
        <v>9</v>
      </c>
      <c r="AC81" s="179">
        <v>7</v>
      </c>
      <c r="AD81" s="21">
        <v>40</v>
      </c>
      <c r="AE81" s="21">
        <v>30.857142857142858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13</v>
      </c>
      <c r="D82" s="178">
        <v>17</v>
      </c>
      <c r="E82" s="178">
        <v>9</v>
      </c>
      <c r="F82" s="178">
        <v>18</v>
      </c>
      <c r="G82" s="178">
        <v>16</v>
      </c>
      <c r="H82" s="178">
        <v>7</v>
      </c>
      <c r="I82" s="179">
        <v>12</v>
      </c>
      <c r="J82" s="21">
        <v>14.6</v>
      </c>
      <c r="K82" s="21">
        <v>13.142857142857142</v>
      </c>
      <c r="M82" s="177">
        <v>32</v>
      </c>
      <c r="N82" s="178">
        <v>28</v>
      </c>
      <c r="O82" s="178">
        <v>29</v>
      </c>
      <c r="P82" s="178">
        <v>35</v>
      </c>
      <c r="Q82" s="178">
        <v>25</v>
      </c>
      <c r="R82" s="178">
        <v>10</v>
      </c>
      <c r="S82" s="179">
        <v>8</v>
      </c>
      <c r="T82" s="21">
        <v>29.8</v>
      </c>
      <c r="U82" s="21">
        <v>23.857142857142858</v>
      </c>
      <c r="W82" s="177">
        <v>45</v>
      </c>
      <c r="X82" s="178">
        <v>45</v>
      </c>
      <c r="Y82" s="178">
        <v>38</v>
      </c>
      <c r="Z82" s="178">
        <v>53</v>
      </c>
      <c r="AA82" s="178">
        <v>41</v>
      </c>
      <c r="AB82" s="178">
        <v>17</v>
      </c>
      <c r="AC82" s="179">
        <v>20</v>
      </c>
      <c r="AD82" s="21">
        <v>44.4</v>
      </c>
      <c r="AE82" s="21">
        <v>37</v>
      </c>
      <c r="AF82" s="318"/>
      <c r="AG82" s="319"/>
    </row>
    <row r="83" spans="1:33" x14ac:dyDescent="0.25">
      <c r="A83" s="234"/>
      <c r="B83" s="311">
        <v>0.75</v>
      </c>
      <c r="C83" s="177">
        <v>11</v>
      </c>
      <c r="D83" s="178">
        <v>13</v>
      </c>
      <c r="E83" s="178">
        <v>17</v>
      </c>
      <c r="F83" s="178">
        <v>10</v>
      </c>
      <c r="G83" s="178">
        <v>7</v>
      </c>
      <c r="H83" s="178">
        <v>11</v>
      </c>
      <c r="I83" s="179">
        <v>8</v>
      </c>
      <c r="J83" s="21">
        <v>11.6</v>
      </c>
      <c r="K83" s="21">
        <v>11</v>
      </c>
      <c r="M83" s="177">
        <v>27</v>
      </c>
      <c r="N83" s="178">
        <v>26</v>
      </c>
      <c r="O83" s="178">
        <v>22</v>
      </c>
      <c r="P83" s="178">
        <v>30</v>
      </c>
      <c r="Q83" s="178">
        <v>14</v>
      </c>
      <c r="R83" s="178">
        <v>9</v>
      </c>
      <c r="S83" s="179">
        <v>8</v>
      </c>
      <c r="T83" s="21">
        <v>23.8</v>
      </c>
      <c r="U83" s="21">
        <v>19.428571428571427</v>
      </c>
      <c r="W83" s="177">
        <v>38</v>
      </c>
      <c r="X83" s="178">
        <v>39</v>
      </c>
      <c r="Y83" s="178">
        <v>39</v>
      </c>
      <c r="Z83" s="178">
        <v>40</v>
      </c>
      <c r="AA83" s="178">
        <v>21</v>
      </c>
      <c r="AB83" s="178">
        <v>20</v>
      </c>
      <c r="AC83" s="179">
        <v>16</v>
      </c>
      <c r="AD83" s="21">
        <v>35.4</v>
      </c>
      <c r="AE83" s="21">
        <v>30.428571428571427</v>
      </c>
      <c r="AF83" s="318"/>
      <c r="AG83" s="319"/>
    </row>
    <row r="84" spans="1:33" x14ac:dyDescent="0.25">
      <c r="A84" s="234"/>
      <c r="B84" s="311">
        <v>0.76041700000000001</v>
      </c>
      <c r="C84" s="177">
        <v>10</v>
      </c>
      <c r="D84" s="178">
        <v>13</v>
      </c>
      <c r="E84" s="178">
        <v>8</v>
      </c>
      <c r="F84" s="178">
        <v>9</v>
      </c>
      <c r="G84" s="178">
        <v>10</v>
      </c>
      <c r="H84" s="178">
        <v>5</v>
      </c>
      <c r="I84" s="179">
        <v>4</v>
      </c>
      <c r="J84" s="21">
        <v>10</v>
      </c>
      <c r="K84" s="21">
        <v>8.4285714285714288</v>
      </c>
      <c r="M84" s="177">
        <v>11</v>
      </c>
      <c r="N84" s="178">
        <v>24</v>
      </c>
      <c r="O84" s="178">
        <v>13</v>
      </c>
      <c r="P84" s="178">
        <v>18</v>
      </c>
      <c r="Q84" s="178">
        <v>15</v>
      </c>
      <c r="R84" s="178">
        <v>8</v>
      </c>
      <c r="S84" s="179">
        <v>2</v>
      </c>
      <c r="T84" s="21">
        <v>16.2</v>
      </c>
      <c r="U84" s="21">
        <v>13</v>
      </c>
      <c r="W84" s="177">
        <v>21</v>
      </c>
      <c r="X84" s="178">
        <v>37</v>
      </c>
      <c r="Y84" s="178">
        <v>21</v>
      </c>
      <c r="Z84" s="178">
        <v>27</v>
      </c>
      <c r="AA84" s="178">
        <v>25</v>
      </c>
      <c r="AB84" s="178">
        <v>13</v>
      </c>
      <c r="AC84" s="179">
        <v>6</v>
      </c>
      <c r="AD84" s="21">
        <v>26.2</v>
      </c>
      <c r="AE84" s="21">
        <v>21.428571428571427</v>
      </c>
      <c r="AF84" s="318"/>
      <c r="AG84" s="319"/>
    </row>
    <row r="85" spans="1:33" x14ac:dyDescent="0.25">
      <c r="A85" s="234"/>
      <c r="B85" s="311">
        <v>0.77083299999999999</v>
      </c>
      <c r="C85" s="177">
        <v>7</v>
      </c>
      <c r="D85" s="178">
        <v>8</v>
      </c>
      <c r="E85" s="178">
        <v>9</v>
      </c>
      <c r="F85" s="178">
        <v>8</v>
      </c>
      <c r="G85" s="178">
        <v>5</v>
      </c>
      <c r="H85" s="178">
        <v>8</v>
      </c>
      <c r="I85" s="179">
        <v>3</v>
      </c>
      <c r="J85" s="21">
        <v>7.4</v>
      </c>
      <c r="K85" s="21">
        <v>6.8571428571428568</v>
      </c>
      <c r="M85" s="177">
        <v>8</v>
      </c>
      <c r="N85" s="178">
        <v>8</v>
      </c>
      <c r="O85" s="178">
        <v>17</v>
      </c>
      <c r="P85" s="178">
        <v>13</v>
      </c>
      <c r="Q85" s="178">
        <v>15</v>
      </c>
      <c r="R85" s="178">
        <v>12</v>
      </c>
      <c r="S85" s="179">
        <v>2</v>
      </c>
      <c r="T85" s="21">
        <v>12.2</v>
      </c>
      <c r="U85" s="21">
        <v>10.714285714285714</v>
      </c>
      <c r="W85" s="177">
        <v>15</v>
      </c>
      <c r="X85" s="178">
        <v>16</v>
      </c>
      <c r="Y85" s="178">
        <v>26</v>
      </c>
      <c r="Z85" s="178">
        <v>21</v>
      </c>
      <c r="AA85" s="178">
        <v>20</v>
      </c>
      <c r="AB85" s="178">
        <v>20</v>
      </c>
      <c r="AC85" s="179">
        <v>5</v>
      </c>
      <c r="AD85" s="21">
        <v>19.600000000000001</v>
      </c>
      <c r="AE85" s="21">
        <v>17.571428571428573</v>
      </c>
      <c r="AF85" s="318"/>
      <c r="AG85" s="319"/>
    </row>
    <row r="86" spans="1:33" x14ac:dyDescent="0.25">
      <c r="A86" s="234"/>
      <c r="B86" s="311">
        <v>0.78125</v>
      </c>
      <c r="C86" s="177">
        <v>3</v>
      </c>
      <c r="D86" s="178">
        <v>8</v>
      </c>
      <c r="E86" s="178">
        <v>13</v>
      </c>
      <c r="F86" s="178">
        <v>13</v>
      </c>
      <c r="G86" s="178">
        <v>9</v>
      </c>
      <c r="H86" s="178">
        <v>3</v>
      </c>
      <c r="I86" s="179">
        <v>3</v>
      </c>
      <c r="J86" s="21">
        <v>9.1999999999999993</v>
      </c>
      <c r="K86" s="21">
        <v>7.4285714285714288</v>
      </c>
      <c r="M86" s="177">
        <v>14</v>
      </c>
      <c r="N86" s="178">
        <v>12</v>
      </c>
      <c r="O86" s="178">
        <v>21</v>
      </c>
      <c r="P86" s="178">
        <v>18</v>
      </c>
      <c r="Q86" s="178">
        <v>11</v>
      </c>
      <c r="R86" s="178">
        <v>7</v>
      </c>
      <c r="S86" s="179">
        <v>2</v>
      </c>
      <c r="T86" s="21">
        <v>15.2</v>
      </c>
      <c r="U86" s="21">
        <v>12.142857142857142</v>
      </c>
      <c r="W86" s="177">
        <v>17</v>
      </c>
      <c r="X86" s="178">
        <v>20</v>
      </c>
      <c r="Y86" s="178">
        <v>34</v>
      </c>
      <c r="Z86" s="178">
        <v>31</v>
      </c>
      <c r="AA86" s="178">
        <v>20</v>
      </c>
      <c r="AB86" s="178">
        <v>10</v>
      </c>
      <c r="AC86" s="179">
        <v>5</v>
      </c>
      <c r="AD86" s="21">
        <v>24.4</v>
      </c>
      <c r="AE86" s="21">
        <v>19.571428571428573</v>
      </c>
      <c r="AF86" s="318"/>
      <c r="AG86" s="319"/>
    </row>
    <row r="87" spans="1:33" x14ac:dyDescent="0.25">
      <c r="A87" s="234"/>
      <c r="B87" s="311">
        <v>0.79166700000000001</v>
      </c>
      <c r="C87" s="177">
        <v>4</v>
      </c>
      <c r="D87" s="178">
        <v>9</v>
      </c>
      <c r="E87" s="178">
        <v>11</v>
      </c>
      <c r="F87" s="178">
        <v>10</v>
      </c>
      <c r="G87" s="178">
        <v>11</v>
      </c>
      <c r="H87" s="178">
        <v>7</v>
      </c>
      <c r="I87" s="179">
        <v>2</v>
      </c>
      <c r="J87" s="21">
        <v>9</v>
      </c>
      <c r="K87" s="21">
        <v>7.7142857142857144</v>
      </c>
      <c r="M87" s="177">
        <v>2</v>
      </c>
      <c r="N87" s="178">
        <v>13</v>
      </c>
      <c r="O87" s="178">
        <v>7</v>
      </c>
      <c r="P87" s="178">
        <v>18</v>
      </c>
      <c r="Q87" s="178">
        <v>8</v>
      </c>
      <c r="R87" s="178">
        <v>8</v>
      </c>
      <c r="S87" s="179">
        <v>6</v>
      </c>
      <c r="T87" s="21">
        <v>9.6</v>
      </c>
      <c r="U87" s="21">
        <v>8.8571428571428577</v>
      </c>
      <c r="W87" s="177">
        <v>6</v>
      </c>
      <c r="X87" s="178">
        <v>22</v>
      </c>
      <c r="Y87" s="178">
        <v>18</v>
      </c>
      <c r="Z87" s="178">
        <v>28</v>
      </c>
      <c r="AA87" s="178">
        <v>19</v>
      </c>
      <c r="AB87" s="178">
        <v>15</v>
      </c>
      <c r="AC87" s="179">
        <v>8</v>
      </c>
      <c r="AD87" s="21">
        <v>18.600000000000001</v>
      </c>
      <c r="AE87" s="21">
        <v>16.571428571428573</v>
      </c>
      <c r="AF87" s="318"/>
      <c r="AG87" s="319"/>
    </row>
    <row r="88" spans="1:33" x14ac:dyDescent="0.25">
      <c r="A88" s="234"/>
      <c r="B88" s="311">
        <v>0.80208299999999999</v>
      </c>
      <c r="C88" s="177">
        <v>8</v>
      </c>
      <c r="D88" s="178">
        <v>8</v>
      </c>
      <c r="E88" s="178">
        <v>9</v>
      </c>
      <c r="F88" s="178">
        <v>7</v>
      </c>
      <c r="G88" s="178">
        <v>9</v>
      </c>
      <c r="H88" s="178">
        <v>5</v>
      </c>
      <c r="I88" s="179">
        <v>4</v>
      </c>
      <c r="J88" s="21">
        <v>8.1999999999999993</v>
      </c>
      <c r="K88" s="21">
        <v>7.1428571428571432</v>
      </c>
      <c r="M88" s="177">
        <v>10</v>
      </c>
      <c r="N88" s="178">
        <v>10</v>
      </c>
      <c r="O88" s="178">
        <v>10</v>
      </c>
      <c r="P88" s="178">
        <v>11</v>
      </c>
      <c r="Q88" s="178">
        <v>12</v>
      </c>
      <c r="R88" s="178">
        <v>5</v>
      </c>
      <c r="S88" s="179">
        <v>2</v>
      </c>
      <c r="T88" s="21">
        <v>10.6</v>
      </c>
      <c r="U88" s="21">
        <v>8.5714285714285712</v>
      </c>
      <c r="W88" s="177">
        <v>18</v>
      </c>
      <c r="X88" s="178">
        <v>18</v>
      </c>
      <c r="Y88" s="178">
        <v>19</v>
      </c>
      <c r="Z88" s="178">
        <v>18</v>
      </c>
      <c r="AA88" s="178">
        <v>21</v>
      </c>
      <c r="AB88" s="178">
        <v>10</v>
      </c>
      <c r="AC88" s="179">
        <v>6</v>
      </c>
      <c r="AD88" s="21">
        <v>18.8</v>
      </c>
      <c r="AE88" s="21">
        <v>15.714285714285714</v>
      </c>
      <c r="AF88" s="318"/>
      <c r="AG88" s="319"/>
    </row>
    <row r="89" spans="1:33" x14ac:dyDescent="0.25">
      <c r="A89" s="234"/>
      <c r="B89" s="311">
        <v>0.8125</v>
      </c>
      <c r="C89" s="177">
        <v>7</v>
      </c>
      <c r="D89" s="178">
        <v>8</v>
      </c>
      <c r="E89" s="178">
        <v>6</v>
      </c>
      <c r="F89" s="178">
        <v>3</v>
      </c>
      <c r="G89" s="178">
        <v>3</v>
      </c>
      <c r="H89" s="178">
        <v>5</v>
      </c>
      <c r="I89" s="179">
        <v>3</v>
      </c>
      <c r="J89" s="21">
        <v>5.4</v>
      </c>
      <c r="K89" s="21">
        <v>5</v>
      </c>
      <c r="M89" s="177">
        <v>10</v>
      </c>
      <c r="N89" s="178">
        <v>12</v>
      </c>
      <c r="O89" s="178">
        <v>12</v>
      </c>
      <c r="P89" s="178">
        <v>7</v>
      </c>
      <c r="Q89" s="178">
        <v>0</v>
      </c>
      <c r="R89" s="178">
        <v>4</v>
      </c>
      <c r="S89" s="179">
        <v>3</v>
      </c>
      <c r="T89" s="21">
        <v>8.1999999999999993</v>
      </c>
      <c r="U89" s="21">
        <v>6.8571428571428568</v>
      </c>
      <c r="W89" s="177">
        <v>17</v>
      </c>
      <c r="X89" s="178">
        <v>20</v>
      </c>
      <c r="Y89" s="178">
        <v>18</v>
      </c>
      <c r="Z89" s="178">
        <v>10</v>
      </c>
      <c r="AA89" s="178">
        <v>3</v>
      </c>
      <c r="AB89" s="178">
        <v>9</v>
      </c>
      <c r="AC89" s="179">
        <v>6</v>
      </c>
      <c r="AD89" s="21">
        <v>13.6</v>
      </c>
      <c r="AE89" s="21">
        <v>11.857142857142858</v>
      </c>
      <c r="AF89" s="318"/>
      <c r="AG89" s="319"/>
    </row>
    <row r="90" spans="1:33" x14ac:dyDescent="0.25">
      <c r="A90" s="234"/>
      <c r="B90" s="311">
        <v>0.82291700000000001</v>
      </c>
      <c r="C90" s="177">
        <v>9</v>
      </c>
      <c r="D90" s="178">
        <v>4</v>
      </c>
      <c r="E90" s="178">
        <v>3</v>
      </c>
      <c r="F90" s="178">
        <v>6</v>
      </c>
      <c r="G90" s="178">
        <v>4</v>
      </c>
      <c r="H90" s="178">
        <v>2</v>
      </c>
      <c r="I90" s="179">
        <v>1</v>
      </c>
      <c r="J90" s="21">
        <v>5.2</v>
      </c>
      <c r="K90" s="21">
        <v>4.1428571428571432</v>
      </c>
      <c r="M90" s="177">
        <v>8</v>
      </c>
      <c r="N90" s="178">
        <v>4</v>
      </c>
      <c r="O90" s="178">
        <v>6</v>
      </c>
      <c r="P90" s="178">
        <v>10</v>
      </c>
      <c r="Q90" s="178">
        <v>7</v>
      </c>
      <c r="R90" s="178">
        <v>4</v>
      </c>
      <c r="S90" s="179">
        <v>4</v>
      </c>
      <c r="T90" s="21">
        <v>7</v>
      </c>
      <c r="U90" s="21">
        <v>6.1428571428571432</v>
      </c>
      <c r="W90" s="177">
        <v>17</v>
      </c>
      <c r="X90" s="178">
        <v>8</v>
      </c>
      <c r="Y90" s="178">
        <v>9</v>
      </c>
      <c r="Z90" s="178">
        <v>16</v>
      </c>
      <c r="AA90" s="178">
        <v>11</v>
      </c>
      <c r="AB90" s="178">
        <v>6</v>
      </c>
      <c r="AC90" s="179">
        <v>5</v>
      </c>
      <c r="AD90" s="21">
        <v>12.2</v>
      </c>
      <c r="AE90" s="21">
        <v>10.285714285714286</v>
      </c>
      <c r="AF90" s="318"/>
      <c r="AG90" s="319"/>
    </row>
    <row r="91" spans="1:33" x14ac:dyDescent="0.25">
      <c r="A91" s="234"/>
      <c r="B91" s="311">
        <v>0.83333299999999999</v>
      </c>
      <c r="C91" s="177">
        <v>5</v>
      </c>
      <c r="D91" s="178">
        <v>3</v>
      </c>
      <c r="E91" s="178">
        <v>5</v>
      </c>
      <c r="F91" s="178">
        <v>0</v>
      </c>
      <c r="G91" s="178">
        <v>5</v>
      </c>
      <c r="H91" s="178">
        <v>2</v>
      </c>
      <c r="I91" s="179">
        <v>0</v>
      </c>
      <c r="J91" s="21">
        <v>3.6</v>
      </c>
      <c r="K91" s="21">
        <v>2.8571428571428572</v>
      </c>
      <c r="M91" s="177">
        <v>7</v>
      </c>
      <c r="N91" s="178">
        <v>2</v>
      </c>
      <c r="O91" s="178">
        <v>6</v>
      </c>
      <c r="P91" s="178">
        <v>2</v>
      </c>
      <c r="Q91" s="178">
        <v>3</v>
      </c>
      <c r="R91" s="178">
        <v>3</v>
      </c>
      <c r="S91" s="179">
        <v>0</v>
      </c>
      <c r="T91" s="21">
        <v>4</v>
      </c>
      <c r="U91" s="21">
        <v>3.2857142857142856</v>
      </c>
      <c r="W91" s="177">
        <v>12</v>
      </c>
      <c r="X91" s="178">
        <v>5</v>
      </c>
      <c r="Y91" s="178">
        <v>11</v>
      </c>
      <c r="Z91" s="178">
        <v>2</v>
      </c>
      <c r="AA91" s="178">
        <v>8</v>
      </c>
      <c r="AB91" s="178">
        <v>5</v>
      </c>
      <c r="AC91" s="179">
        <v>0</v>
      </c>
      <c r="AD91" s="21">
        <v>7.6</v>
      </c>
      <c r="AE91" s="21">
        <v>6.1428571428571432</v>
      </c>
      <c r="AF91" s="318"/>
      <c r="AG91" s="319"/>
    </row>
    <row r="92" spans="1:33" x14ac:dyDescent="0.25">
      <c r="A92" s="234"/>
      <c r="B92" s="311">
        <v>0.84375</v>
      </c>
      <c r="C92" s="177">
        <v>1</v>
      </c>
      <c r="D92" s="178">
        <v>6</v>
      </c>
      <c r="E92" s="178">
        <v>3</v>
      </c>
      <c r="F92" s="178">
        <v>6</v>
      </c>
      <c r="G92" s="178">
        <v>4</v>
      </c>
      <c r="H92" s="178">
        <v>2</v>
      </c>
      <c r="I92" s="179">
        <v>2</v>
      </c>
      <c r="J92" s="21">
        <v>4</v>
      </c>
      <c r="K92" s="21">
        <v>3.4285714285714284</v>
      </c>
      <c r="M92" s="177">
        <v>3</v>
      </c>
      <c r="N92" s="178">
        <v>6</v>
      </c>
      <c r="O92" s="178">
        <v>3</v>
      </c>
      <c r="P92" s="178">
        <v>5</v>
      </c>
      <c r="Q92" s="178">
        <v>8</v>
      </c>
      <c r="R92" s="178">
        <v>0</v>
      </c>
      <c r="S92" s="179">
        <v>1</v>
      </c>
      <c r="T92" s="21">
        <v>5</v>
      </c>
      <c r="U92" s="21">
        <v>3.7142857142857144</v>
      </c>
      <c r="W92" s="177">
        <v>4</v>
      </c>
      <c r="X92" s="178">
        <v>12</v>
      </c>
      <c r="Y92" s="178">
        <v>6</v>
      </c>
      <c r="Z92" s="178">
        <v>11</v>
      </c>
      <c r="AA92" s="178">
        <v>12</v>
      </c>
      <c r="AB92" s="178">
        <v>2</v>
      </c>
      <c r="AC92" s="179">
        <v>3</v>
      </c>
      <c r="AD92" s="21">
        <v>9</v>
      </c>
      <c r="AE92" s="21">
        <v>7.1428571428571432</v>
      </c>
      <c r="AF92" s="318"/>
      <c r="AG92" s="319"/>
    </row>
    <row r="93" spans="1:33" x14ac:dyDescent="0.25">
      <c r="A93" s="234"/>
      <c r="B93" s="311">
        <v>0.85416700000000001</v>
      </c>
      <c r="C93" s="177">
        <v>2</v>
      </c>
      <c r="D93" s="178">
        <v>4</v>
      </c>
      <c r="E93" s="178">
        <v>2</v>
      </c>
      <c r="F93" s="178">
        <v>1</v>
      </c>
      <c r="G93" s="178">
        <v>6</v>
      </c>
      <c r="H93" s="178">
        <v>2</v>
      </c>
      <c r="I93" s="179">
        <v>2</v>
      </c>
      <c r="J93" s="21">
        <v>3</v>
      </c>
      <c r="K93" s="21">
        <v>2.7142857142857144</v>
      </c>
      <c r="M93" s="177">
        <v>2</v>
      </c>
      <c r="N93" s="178">
        <v>5</v>
      </c>
      <c r="O93" s="178">
        <v>4</v>
      </c>
      <c r="P93" s="178">
        <v>2</v>
      </c>
      <c r="Q93" s="178">
        <v>7</v>
      </c>
      <c r="R93" s="178">
        <v>0</v>
      </c>
      <c r="S93" s="179">
        <v>0</v>
      </c>
      <c r="T93" s="21">
        <v>4</v>
      </c>
      <c r="U93" s="21">
        <v>2.8571428571428572</v>
      </c>
      <c r="W93" s="177">
        <v>4</v>
      </c>
      <c r="X93" s="178">
        <v>9</v>
      </c>
      <c r="Y93" s="178">
        <v>6</v>
      </c>
      <c r="Z93" s="178">
        <v>3</v>
      </c>
      <c r="AA93" s="178">
        <v>13</v>
      </c>
      <c r="AB93" s="178">
        <v>2</v>
      </c>
      <c r="AC93" s="179">
        <v>2</v>
      </c>
      <c r="AD93" s="21">
        <v>7</v>
      </c>
      <c r="AE93" s="21">
        <v>5.5714285714285712</v>
      </c>
      <c r="AF93" s="318"/>
      <c r="AG93" s="319"/>
    </row>
    <row r="94" spans="1:33" x14ac:dyDescent="0.25">
      <c r="A94" s="234"/>
      <c r="B94" s="311">
        <v>0.86458299999999999</v>
      </c>
      <c r="C94" s="177">
        <v>6</v>
      </c>
      <c r="D94" s="178">
        <v>7</v>
      </c>
      <c r="E94" s="178">
        <v>2</v>
      </c>
      <c r="F94" s="178">
        <v>0</v>
      </c>
      <c r="G94" s="178">
        <v>0</v>
      </c>
      <c r="H94" s="178">
        <v>3</v>
      </c>
      <c r="I94" s="179">
        <v>5</v>
      </c>
      <c r="J94" s="21">
        <v>3</v>
      </c>
      <c r="K94" s="21">
        <v>3.2857142857142856</v>
      </c>
      <c r="M94" s="177">
        <v>3</v>
      </c>
      <c r="N94" s="178">
        <v>6</v>
      </c>
      <c r="O94" s="178">
        <v>0</v>
      </c>
      <c r="P94" s="178">
        <v>3</v>
      </c>
      <c r="Q94" s="178">
        <v>1</v>
      </c>
      <c r="R94" s="178">
        <v>1</v>
      </c>
      <c r="S94" s="179">
        <v>6</v>
      </c>
      <c r="T94" s="21">
        <v>2.6</v>
      </c>
      <c r="U94" s="21">
        <v>2.8571428571428572</v>
      </c>
      <c r="W94" s="177">
        <v>9</v>
      </c>
      <c r="X94" s="178">
        <v>13</v>
      </c>
      <c r="Y94" s="178">
        <v>2</v>
      </c>
      <c r="Z94" s="178">
        <v>3</v>
      </c>
      <c r="AA94" s="178">
        <v>1</v>
      </c>
      <c r="AB94" s="178">
        <v>4</v>
      </c>
      <c r="AC94" s="179">
        <v>11</v>
      </c>
      <c r="AD94" s="21">
        <v>5.6</v>
      </c>
      <c r="AE94" s="21">
        <v>6.1428571428571432</v>
      </c>
      <c r="AF94" s="318"/>
      <c r="AG94" s="319"/>
    </row>
    <row r="95" spans="1:33" x14ac:dyDescent="0.25">
      <c r="A95" s="234"/>
      <c r="B95" s="311">
        <v>0.875</v>
      </c>
      <c r="C95" s="177">
        <v>5</v>
      </c>
      <c r="D95" s="178">
        <v>2</v>
      </c>
      <c r="E95" s="178">
        <v>7</v>
      </c>
      <c r="F95" s="178">
        <v>1</v>
      </c>
      <c r="G95" s="178">
        <v>1</v>
      </c>
      <c r="H95" s="178">
        <v>1</v>
      </c>
      <c r="I95" s="179">
        <v>0</v>
      </c>
      <c r="J95" s="21">
        <v>3.2</v>
      </c>
      <c r="K95" s="21">
        <v>2.4285714285714284</v>
      </c>
      <c r="M95" s="177">
        <v>2</v>
      </c>
      <c r="N95" s="178">
        <v>1</v>
      </c>
      <c r="O95" s="178">
        <v>8</v>
      </c>
      <c r="P95" s="178">
        <v>1</v>
      </c>
      <c r="Q95" s="178">
        <v>2</v>
      </c>
      <c r="R95" s="178">
        <v>4</v>
      </c>
      <c r="S95" s="179">
        <v>0</v>
      </c>
      <c r="T95" s="21">
        <v>2.8</v>
      </c>
      <c r="U95" s="21">
        <v>2.5714285714285716</v>
      </c>
      <c r="W95" s="177">
        <v>7</v>
      </c>
      <c r="X95" s="178">
        <v>3</v>
      </c>
      <c r="Y95" s="178">
        <v>15</v>
      </c>
      <c r="Z95" s="178">
        <v>2</v>
      </c>
      <c r="AA95" s="178">
        <v>3</v>
      </c>
      <c r="AB95" s="178">
        <v>5</v>
      </c>
      <c r="AC95" s="179">
        <v>0</v>
      </c>
      <c r="AD95" s="21">
        <v>6</v>
      </c>
      <c r="AE95" s="21">
        <v>5</v>
      </c>
      <c r="AF95" s="318"/>
      <c r="AG95" s="319"/>
    </row>
    <row r="96" spans="1:33" x14ac:dyDescent="0.25">
      <c r="A96" s="234"/>
      <c r="B96" s="311">
        <v>0.88541700000000001</v>
      </c>
      <c r="C96" s="177">
        <v>1</v>
      </c>
      <c r="D96" s="178">
        <v>2</v>
      </c>
      <c r="E96" s="178">
        <v>0</v>
      </c>
      <c r="F96" s="178">
        <v>2</v>
      </c>
      <c r="G96" s="178">
        <v>2</v>
      </c>
      <c r="H96" s="178">
        <v>1</v>
      </c>
      <c r="I96" s="179">
        <v>1</v>
      </c>
      <c r="J96" s="21">
        <v>1.4</v>
      </c>
      <c r="K96" s="21">
        <v>1.2857142857142858</v>
      </c>
      <c r="M96" s="177">
        <v>1</v>
      </c>
      <c r="N96" s="178">
        <v>3</v>
      </c>
      <c r="O96" s="178">
        <v>2</v>
      </c>
      <c r="P96" s="178">
        <v>4</v>
      </c>
      <c r="Q96" s="178">
        <v>3</v>
      </c>
      <c r="R96" s="178">
        <v>1</v>
      </c>
      <c r="S96" s="179">
        <v>0</v>
      </c>
      <c r="T96" s="21">
        <v>2.6</v>
      </c>
      <c r="U96" s="21">
        <v>2</v>
      </c>
      <c r="W96" s="177">
        <v>2</v>
      </c>
      <c r="X96" s="178">
        <v>5</v>
      </c>
      <c r="Y96" s="178">
        <v>2</v>
      </c>
      <c r="Z96" s="178">
        <v>6</v>
      </c>
      <c r="AA96" s="178">
        <v>5</v>
      </c>
      <c r="AB96" s="178">
        <v>2</v>
      </c>
      <c r="AC96" s="179">
        <v>1</v>
      </c>
      <c r="AD96" s="21">
        <v>4</v>
      </c>
      <c r="AE96" s="21">
        <v>3.2857142857142856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3</v>
      </c>
      <c r="E97" s="178">
        <v>2</v>
      </c>
      <c r="F97" s="178">
        <v>3</v>
      </c>
      <c r="G97" s="178">
        <v>1</v>
      </c>
      <c r="H97" s="178">
        <v>2</v>
      </c>
      <c r="I97" s="179">
        <v>0</v>
      </c>
      <c r="J97" s="21">
        <v>2.2000000000000002</v>
      </c>
      <c r="K97" s="21">
        <v>1.8571428571428572</v>
      </c>
      <c r="M97" s="177">
        <v>5</v>
      </c>
      <c r="N97" s="178">
        <v>5</v>
      </c>
      <c r="O97" s="178">
        <v>5</v>
      </c>
      <c r="P97" s="178">
        <v>4</v>
      </c>
      <c r="Q97" s="178">
        <v>2</v>
      </c>
      <c r="R97" s="178">
        <v>1</v>
      </c>
      <c r="S97" s="179">
        <v>0</v>
      </c>
      <c r="T97" s="21">
        <v>4.2</v>
      </c>
      <c r="U97" s="21">
        <v>3.1428571428571428</v>
      </c>
      <c r="W97" s="177">
        <v>7</v>
      </c>
      <c r="X97" s="178">
        <v>8</v>
      </c>
      <c r="Y97" s="178">
        <v>7</v>
      </c>
      <c r="Z97" s="178">
        <v>7</v>
      </c>
      <c r="AA97" s="178">
        <v>3</v>
      </c>
      <c r="AB97" s="178">
        <v>3</v>
      </c>
      <c r="AC97" s="179">
        <v>0</v>
      </c>
      <c r="AD97" s="21">
        <v>6.4</v>
      </c>
      <c r="AE97" s="21">
        <v>5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2</v>
      </c>
      <c r="E98" s="178">
        <v>1</v>
      </c>
      <c r="F98" s="178">
        <v>2</v>
      </c>
      <c r="G98" s="178">
        <v>3</v>
      </c>
      <c r="H98" s="178">
        <v>1</v>
      </c>
      <c r="I98" s="179">
        <v>1</v>
      </c>
      <c r="J98" s="21">
        <v>1.8</v>
      </c>
      <c r="K98" s="21">
        <v>1.5714285714285714</v>
      </c>
      <c r="M98" s="177">
        <v>2</v>
      </c>
      <c r="N98" s="178">
        <v>3</v>
      </c>
      <c r="O98" s="178">
        <v>1</v>
      </c>
      <c r="P98" s="178">
        <v>4</v>
      </c>
      <c r="Q98" s="178">
        <v>3</v>
      </c>
      <c r="R98" s="178">
        <v>3</v>
      </c>
      <c r="S98" s="179">
        <v>1</v>
      </c>
      <c r="T98" s="21">
        <v>2.6</v>
      </c>
      <c r="U98" s="21">
        <v>2.4285714285714284</v>
      </c>
      <c r="W98" s="177">
        <v>3</v>
      </c>
      <c r="X98" s="178">
        <v>5</v>
      </c>
      <c r="Y98" s="178">
        <v>2</v>
      </c>
      <c r="Z98" s="178">
        <v>6</v>
      </c>
      <c r="AA98" s="178">
        <v>6</v>
      </c>
      <c r="AB98" s="178">
        <v>4</v>
      </c>
      <c r="AC98" s="179">
        <v>2</v>
      </c>
      <c r="AD98" s="21">
        <v>4.4000000000000004</v>
      </c>
      <c r="AE98" s="21">
        <v>4</v>
      </c>
      <c r="AF98" s="318"/>
      <c r="AG98" s="319"/>
    </row>
    <row r="99" spans="1:33" x14ac:dyDescent="0.25">
      <c r="A99" s="234"/>
      <c r="B99" s="311">
        <v>0.91666700000000001</v>
      </c>
      <c r="C99" s="177">
        <v>2</v>
      </c>
      <c r="D99" s="178">
        <v>2</v>
      </c>
      <c r="E99" s="178">
        <v>2</v>
      </c>
      <c r="F99" s="178">
        <v>0</v>
      </c>
      <c r="G99" s="178">
        <v>11</v>
      </c>
      <c r="H99" s="178">
        <v>1</v>
      </c>
      <c r="I99" s="179">
        <v>0</v>
      </c>
      <c r="J99" s="21">
        <v>3.4</v>
      </c>
      <c r="K99" s="21">
        <v>2.5714285714285716</v>
      </c>
      <c r="M99" s="177">
        <v>1</v>
      </c>
      <c r="N99" s="178">
        <v>1</v>
      </c>
      <c r="O99" s="178">
        <v>1</v>
      </c>
      <c r="P99" s="178">
        <v>2</v>
      </c>
      <c r="Q99" s="178">
        <v>8</v>
      </c>
      <c r="R99" s="178">
        <v>4</v>
      </c>
      <c r="S99" s="179">
        <v>4</v>
      </c>
      <c r="T99" s="21">
        <v>2.6</v>
      </c>
      <c r="U99" s="21">
        <v>3</v>
      </c>
      <c r="W99" s="177">
        <v>3</v>
      </c>
      <c r="X99" s="178">
        <v>3</v>
      </c>
      <c r="Y99" s="178">
        <v>3</v>
      </c>
      <c r="Z99" s="178">
        <v>2</v>
      </c>
      <c r="AA99" s="178">
        <v>19</v>
      </c>
      <c r="AB99" s="178">
        <v>5</v>
      </c>
      <c r="AC99" s="179">
        <v>4</v>
      </c>
      <c r="AD99" s="21">
        <v>6</v>
      </c>
      <c r="AE99" s="21">
        <v>5.5714285714285712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0</v>
      </c>
      <c r="E100" s="178">
        <v>1</v>
      </c>
      <c r="F100" s="178">
        <v>0</v>
      </c>
      <c r="G100" s="178">
        <v>1</v>
      </c>
      <c r="H100" s="178">
        <v>0</v>
      </c>
      <c r="I100" s="179">
        <v>0</v>
      </c>
      <c r="J100" s="21">
        <v>0.4</v>
      </c>
      <c r="K100" s="21">
        <v>0.2857142857142857</v>
      </c>
      <c r="M100" s="177">
        <v>3</v>
      </c>
      <c r="N100" s="178">
        <v>0</v>
      </c>
      <c r="O100" s="178">
        <v>2</v>
      </c>
      <c r="P100" s="178">
        <v>2</v>
      </c>
      <c r="Q100" s="178">
        <v>0</v>
      </c>
      <c r="R100" s="178">
        <v>2</v>
      </c>
      <c r="S100" s="179">
        <v>0</v>
      </c>
      <c r="T100" s="21">
        <v>1.4</v>
      </c>
      <c r="U100" s="21">
        <v>1.2857142857142858</v>
      </c>
      <c r="W100" s="177">
        <v>3</v>
      </c>
      <c r="X100" s="178">
        <v>0</v>
      </c>
      <c r="Y100" s="178">
        <v>3</v>
      </c>
      <c r="Z100" s="178">
        <v>2</v>
      </c>
      <c r="AA100" s="178">
        <v>1</v>
      </c>
      <c r="AB100" s="178">
        <v>2</v>
      </c>
      <c r="AC100" s="179">
        <v>0</v>
      </c>
      <c r="AD100" s="21">
        <v>1.8</v>
      </c>
      <c r="AE100" s="21">
        <v>1.5714285714285714</v>
      </c>
      <c r="AF100" s="318"/>
      <c r="AG100" s="319"/>
    </row>
    <row r="101" spans="1:33" x14ac:dyDescent="0.25">
      <c r="A101" s="234"/>
      <c r="B101" s="311">
        <v>0.9375</v>
      </c>
      <c r="C101" s="177">
        <v>2</v>
      </c>
      <c r="D101" s="178">
        <v>0</v>
      </c>
      <c r="E101" s="178">
        <v>1</v>
      </c>
      <c r="F101" s="178">
        <v>2</v>
      </c>
      <c r="G101" s="178">
        <v>0</v>
      </c>
      <c r="H101" s="178">
        <v>2</v>
      </c>
      <c r="I101" s="179">
        <v>0</v>
      </c>
      <c r="J101" s="21">
        <v>1</v>
      </c>
      <c r="K101" s="21">
        <v>1</v>
      </c>
      <c r="M101" s="177">
        <v>0</v>
      </c>
      <c r="N101" s="178">
        <v>3</v>
      </c>
      <c r="O101" s="178">
        <v>2</v>
      </c>
      <c r="P101" s="178">
        <v>3</v>
      </c>
      <c r="Q101" s="178">
        <v>2</v>
      </c>
      <c r="R101" s="178">
        <v>2</v>
      </c>
      <c r="S101" s="179">
        <v>0</v>
      </c>
      <c r="T101" s="21">
        <v>2</v>
      </c>
      <c r="U101" s="21">
        <v>1.7142857142857142</v>
      </c>
      <c r="W101" s="177">
        <v>2</v>
      </c>
      <c r="X101" s="178">
        <v>3</v>
      </c>
      <c r="Y101" s="178">
        <v>3</v>
      </c>
      <c r="Z101" s="178">
        <v>5</v>
      </c>
      <c r="AA101" s="178">
        <v>2</v>
      </c>
      <c r="AB101" s="178">
        <v>4</v>
      </c>
      <c r="AC101" s="179">
        <v>0</v>
      </c>
      <c r="AD101" s="21">
        <v>3</v>
      </c>
      <c r="AE101" s="21">
        <v>2.7142857142857144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1</v>
      </c>
      <c r="E102" s="178">
        <v>0</v>
      </c>
      <c r="F102" s="178">
        <v>1</v>
      </c>
      <c r="G102" s="178">
        <v>0</v>
      </c>
      <c r="H102" s="178">
        <v>1</v>
      </c>
      <c r="I102" s="179">
        <v>1</v>
      </c>
      <c r="J102" s="21">
        <v>0.4</v>
      </c>
      <c r="K102" s="21">
        <v>0.5714285714285714</v>
      </c>
      <c r="M102" s="177">
        <v>1</v>
      </c>
      <c r="N102" s="178">
        <v>0</v>
      </c>
      <c r="O102" s="178">
        <v>2</v>
      </c>
      <c r="P102" s="178">
        <v>1</v>
      </c>
      <c r="Q102" s="178">
        <v>2</v>
      </c>
      <c r="R102" s="178">
        <v>2</v>
      </c>
      <c r="S102" s="179">
        <v>1</v>
      </c>
      <c r="T102" s="21">
        <v>1.2</v>
      </c>
      <c r="U102" s="21">
        <v>1.2857142857142858</v>
      </c>
      <c r="W102" s="177">
        <v>1</v>
      </c>
      <c r="X102" s="178">
        <v>1</v>
      </c>
      <c r="Y102" s="178">
        <v>2</v>
      </c>
      <c r="Z102" s="178">
        <v>2</v>
      </c>
      <c r="AA102" s="178">
        <v>2</v>
      </c>
      <c r="AB102" s="178">
        <v>3</v>
      </c>
      <c r="AC102" s="179">
        <v>2</v>
      </c>
      <c r="AD102" s="21">
        <v>1.6</v>
      </c>
      <c r="AE102" s="21">
        <v>1.8571428571428572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1</v>
      </c>
      <c r="E103" s="178">
        <v>0</v>
      </c>
      <c r="F103" s="178">
        <v>0</v>
      </c>
      <c r="G103" s="178">
        <v>1</v>
      </c>
      <c r="H103" s="178">
        <v>2</v>
      </c>
      <c r="I103" s="179">
        <v>0</v>
      </c>
      <c r="J103" s="21">
        <v>0.8</v>
      </c>
      <c r="K103" s="21">
        <v>0.8571428571428571</v>
      </c>
      <c r="M103" s="177">
        <v>1</v>
      </c>
      <c r="N103" s="178">
        <v>3</v>
      </c>
      <c r="O103" s="178">
        <v>1</v>
      </c>
      <c r="P103" s="178">
        <v>0</v>
      </c>
      <c r="Q103" s="178">
        <v>0</v>
      </c>
      <c r="R103" s="178">
        <v>5</v>
      </c>
      <c r="S103" s="179">
        <v>1</v>
      </c>
      <c r="T103" s="21">
        <v>1</v>
      </c>
      <c r="U103" s="21">
        <v>1.5714285714285714</v>
      </c>
      <c r="W103" s="177">
        <v>3</v>
      </c>
      <c r="X103" s="178">
        <v>4</v>
      </c>
      <c r="Y103" s="178">
        <v>1</v>
      </c>
      <c r="Z103" s="178">
        <v>0</v>
      </c>
      <c r="AA103" s="178">
        <v>1</v>
      </c>
      <c r="AB103" s="178">
        <v>7</v>
      </c>
      <c r="AC103" s="179">
        <v>1</v>
      </c>
      <c r="AD103" s="21">
        <v>1.8</v>
      </c>
      <c r="AE103" s="21">
        <v>2.4285714285714284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3</v>
      </c>
      <c r="F104" s="178">
        <v>0</v>
      </c>
      <c r="G104" s="178">
        <v>1</v>
      </c>
      <c r="H104" s="178">
        <v>4</v>
      </c>
      <c r="I104" s="179">
        <v>0</v>
      </c>
      <c r="J104" s="21">
        <v>0.8</v>
      </c>
      <c r="K104" s="21">
        <v>1.1428571428571428</v>
      </c>
      <c r="M104" s="177">
        <v>0</v>
      </c>
      <c r="N104" s="178">
        <v>1</v>
      </c>
      <c r="O104" s="178">
        <v>1</v>
      </c>
      <c r="P104" s="178">
        <v>0</v>
      </c>
      <c r="Q104" s="178">
        <v>0</v>
      </c>
      <c r="R104" s="178">
        <v>3</v>
      </c>
      <c r="S104" s="179">
        <v>0</v>
      </c>
      <c r="T104" s="21">
        <v>0.4</v>
      </c>
      <c r="U104" s="21">
        <v>0.7142857142857143</v>
      </c>
      <c r="W104" s="177">
        <v>0</v>
      </c>
      <c r="X104" s="178">
        <v>1</v>
      </c>
      <c r="Y104" s="178">
        <v>4</v>
      </c>
      <c r="Z104" s="178">
        <v>0</v>
      </c>
      <c r="AA104" s="178">
        <v>1</v>
      </c>
      <c r="AB104" s="178">
        <v>7</v>
      </c>
      <c r="AC104" s="179">
        <v>0</v>
      </c>
      <c r="AD104" s="21">
        <v>1.2</v>
      </c>
      <c r="AE104" s="21">
        <v>1.8571428571428572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2</v>
      </c>
      <c r="E105" s="178">
        <v>0</v>
      </c>
      <c r="F105" s="178">
        <v>1</v>
      </c>
      <c r="G105" s="178">
        <v>0</v>
      </c>
      <c r="H105" s="178">
        <v>0</v>
      </c>
      <c r="I105" s="179">
        <v>0</v>
      </c>
      <c r="J105" s="21">
        <v>0.8</v>
      </c>
      <c r="K105" s="21">
        <v>0.5714285714285714</v>
      </c>
      <c r="M105" s="177">
        <v>0</v>
      </c>
      <c r="N105" s="178">
        <v>1</v>
      </c>
      <c r="O105" s="178">
        <v>0</v>
      </c>
      <c r="P105" s="178">
        <v>1</v>
      </c>
      <c r="Q105" s="178">
        <v>0</v>
      </c>
      <c r="R105" s="178">
        <v>0</v>
      </c>
      <c r="S105" s="179">
        <v>0</v>
      </c>
      <c r="T105" s="21">
        <v>0.4</v>
      </c>
      <c r="U105" s="21">
        <v>0.2857142857142857</v>
      </c>
      <c r="W105" s="177">
        <v>1</v>
      </c>
      <c r="X105" s="178">
        <v>3</v>
      </c>
      <c r="Y105" s="178">
        <v>0</v>
      </c>
      <c r="Z105" s="178">
        <v>2</v>
      </c>
      <c r="AA105" s="178">
        <v>0</v>
      </c>
      <c r="AB105" s="178">
        <v>0</v>
      </c>
      <c r="AC105" s="179">
        <v>0</v>
      </c>
      <c r="AD105" s="21">
        <v>1.2</v>
      </c>
      <c r="AE105" s="21">
        <v>0.8571428571428571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0</v>
      </c>
      <c r="E106" s="182">
        <v>0</v>
      </c>
      <c r="F106" s="182">
        <v>0</v>
      </c>
      <c r="G106" s="182">
        <v>2</v>
      </c>
      <c r="H106" s="182">
        <v>2</v>
      </c>
      <c r="I106" s="183">
        <v>0</v>
      </c>
      <c r="J106" s="21">
        <v>0.6</v>
      </c>
      <c r="K106" s="21">
        <v>0.7142857142857143</v>
      </c>
      <c r="M106" s="181">
        <v>0</v>
      </c>
      <c r="N106" s="182">
        <v>0</v>
      </c>
      <c r="O106" s="182">
        <v>1</v>
      </c>
      <c r="P106" s="182">
        <v>0</v>
      </c>
      <c r="Q106" s="182">
        <v>1</v>
      </c>
      <c r="R106" s="182">
        <v>1</v>
      </c>
      <c r="S106" s="183">
        <v>0</v>
      </c>
      <c r="T106" s="21">
        <v>0.4</v>
      </c>
      <c r="U106" s="21">
        <v>0.42857142857142855</v>
      </c>
      <c r="W106" s="181">
        <v>1</v>
      </c>
      <c r="X106" s="182">
        <v>0</v>
      </c>
      <c r="Y106" s="182">
        <v>1</v>
      </c>
      <c r="Z106" s="182">
        <v>0</v>
      </c>
      <c r="AA106" s="182">
        <v>3</v>
      </c>
      <c r="AB106" s="182">
        <v>3</v>
      </c>
      <c r="AC106" s="183">
        <v>0</v>
      </c>
      <c r="AD106" s="21">
        <v>1</v>
      </c>
      <c r="AE106" s="21">
        <v>1.1428571428571428</v>
      </c>
      <c r="AF106" s="318"/>
      <c r="AG106" s="319"/>
    </row>
    <row r="107" spans="1:33" x14ac:dyDescent="0.25">
      <c r="A107" s="234"/>
      <c r="B107" s="366" t="s">
        <v>35</v>
      </c>
      <c r="C107" s="367">
        <v>871</v>
      </c>
      <c r="D107" s="368">
        <v>962</v>
      </c>
      <c r="E107" s="368">
        <v>956</v>
      </c>
      <c r="F107" s="368">
        <v>982</v>
      </c>
      <c r="G107" s="368">
        <v>824</v>
      </c>
      <c r="H107" s="368">
        <v>452</v>
      </c>
      <c r="I107" s="369">
        <v>341</v>
      </c>
      <c r="J107" s="370">
        <v>919.00000000000023</v>
      </c>
      <c r="K107" s="370">
        <v>769.71428571428544</v>
      </c>
      <c r="L107" s="81"/>
      <c r="M107" s="367">
        <v>564</v>
      </c>
      <c r="N107" s="368">
        <v>678</v>
      </c>
      <c r="O107" s="368">
        <v>749</v>
      </c>
      <c r="P107" s="368">
        <v>1056</v>
      </c>
      <c r="Q107" s="368">
        <v>871</v>
      </c>
      <c r="R107" s="368">
        <v>354</v>
      </c>
      <c r="S107" s="369">
        <v>281</v>
      </c>
      <c r="T107" s="370">
        <v>783.6</v>
      </c>
      <c r="U107" s="370">
        <v>650.42857142857133</v>
      </c>
      <c r="V107" s="81"/>
      <c r="W107" s="367">
        <v>1435</v>
      </c>
      <c r="X107" s="368">
        <v>1640</v>
      </c>
      <c r="Y107" s="368">
        <v>1705</v>
      </c>
      <c r="Z107" s="368">
        <v>2038</v>
      </c>
      <c r="AA107" s="368">
        <v>1695</v>
      </c>
      <c r="AB107" s="368">
        <v>806</v>
      </c>
      <c r="AC107" s="369">
        <v>622</v>
      </c>
      <c r="AD107" s="370">
        <v>1702.6000000000001</v>
      </c>
      <c r="AE107" s="370">
        <v>1420.1428571428573</v>
      </c>
      <c r="AF107" s="180"/>
    </row>
    <row r="108" spans="1:33" x14ac:dyDescent="0.25">
      <c r="A108" s="234"/>
      <c r="B108" s="373" t="s">
        <v>36</v>
      </c>
      <c r="C108" s="374">
        <v>934</v>
      </c>
      <c r="D108" s="375">
        <v>1032</v>
      </c>
      <c r="E108" s="375">
        <v>1024</v>
      </c>
      <c r="F108" s="375">
        <v>1037</v>
      </c>
      <c r="G108" s="375">
        <v>882</v>
      </c>
      <c r="H108" s="375">
        <v>492</v>
      </c>
      <c r="I108" s="376">
        <v>362</v>
      </c>
      <c r="J108" s="377">
        <v>981.8000000000003</v>
      </c>
      <c r="K108" s="377">
        <v>823.28571428571399</v>
      </c>
      <c r="L108" s="81"/>
      <c r="M108" s="374">
        <v>624</v>
      </c>
      <c r="N108" s="375">
        <v>749</v>
      </c>
      <c r="O108" s="375">
        <v>822</v>
      </c>
      <c r="P108" s="375">
        <v>1129</v>
      </c>
      <c r="Q108" s="375">
        <v>929</v>
      </c>
      <c r="R108" s="375">
        <v>390</v>
      </c>
      <c r="S108" s="376">
        <v>304</v>
      </c>
      <c r="T108" s="377">
        <v>850.60000000000025</v>
      </c>
      <c r="U108" s="377">
        <v>706.71428571428567</v>
      </c>
      <c r="V108" s="81"/>
      <c r="W108" s="374">
        <v>1558</v>
      </c>
      <c r="X108" s="375">
        <v>1781</v>
      </c>
      <c r="Y108" s="375">
        <v>1846</v>
      </c>
      <c r="Z108" s="375">
        <v>2166</v>
      </c>
      <c r="AA108" s="375">
        <v>1811</v>
      </c>
      <c r="AB108" s="375">
        <v>882</v>
      </c>
      <c r="AC108" s="376">
        <v>666</v>
      </c>
      <c r="AD108" s="377">
        <v>1832.3999999999999</v>
      </c>
      <c r="AE108" s="377">
        <v>1530.0000000000002</v>
      </c>
    </row>
    <row r="109" spans="1:33" x14ac:dyDescent="0.25">
      <c r="A109" s="234"/>
      <c r="B109" s="378" t="s">
        <v>37</v>
      </c>
      <c r="C109" s="379">
        <v>942</v>
      </c>
      <c r="D109" s="380">
        <v>1038</v>
      </c>
      <c r="E109" s="380">
        <v>1031</v>
      </c>
      <c r="F109" s="380">
        <v>1041</v>
      </c>
      <c r="G109" s="380">
        <v>898</v>
      </c>
      <c r="H109" s="380">
        <v>504</v>
      </c>
      <c r="I109" s="381">
        <v>363</v>
      </c>
      <c r="J109" s="382">
        <v>990.00000000000011</v>
      </c>
      <c r="K109" s="382">
        <v>830.99999999999966</v>
      </c>
      <c r="L109" s="81"/>
      <c r="M109" s="379">
        <v>630</v>
      </c>
      <c r="N109" s="380">
        <v>758</v>
      </c>
      <c r="O109" s="380">
        <v>832</v>
      </c>
      <c r="P109" s="380">
        <v>1138</v>
      </c>
      <c r="Q109" s="380">
        <v>942</v>
      </c>
      <c r="R109" s="380">
        <v>409</v>
      </c>
      <c r="S109" s="381">
        <v>310</v>
      </c>
      <c r="T109" s="382">
        <v>860.00000000000023</v>
      </c>
      <c r="U109" s="382">
        <v>717</v>
      </c>
      <c r="V109" s="81"/>
      <c r="W109" s="379">
        <v>1572</v>
      </c>
      <c r="X109" s="380">
        <v>1796</v>
      </c>
      <c r="Y109" s="380">
        <v>1863</v>
      </c>
      <c r="Z109" s="380">
        <v>2179</v>
      </c>
      <c r="AA109" s="380">
        <v>1840</v>
      </c>
      <c r="AB109" s="380">
        <v>913</v>
      </c>
      <c r="AC109" s="381">
        <v>673</v>
      </c>
      <c r="AD109" s="382">
        <v>1849.9999999999998</v>
      </c>
      <c r="AE109" s="382">
        <v>1548.0000000000005</v>
      </c>
    </row>
    <row r="110" spans="1:33" x14ac:dyDescent="0.25">
      <c r="A110" s="234"/>
      <c r="B110" s="383" t="s">
        <v>38</v>
      </c>
      <c r="C110" s="384">
        <v>951</v>
      </c>
      <c r="D110" s="385">
        <v>1047</v>
      </c>
      <c r="E110" s="385">
        <v>1039</v>
      </c>
      <c r="F110" s="385">
        <v>1049</v>
      </c>
      <c r="G110" s="385">
        <v>908</v>
      </c>
      <c r="H110" s="385">
        <v>510</v>
      </c>
      <c r="I110" s="386">
        <v>372</v>
      </c>
      <c r="J110" s="387">
        <v>998.80000000000007</v>
      </c>
      <c r="K110" s="387">
        <v>839.4285714285711</v>
      </c>
      <c r="L110" s="81"/>
      <c r="M110" s="384">
        <v>632</v>
      </c>
      <c r="N110" s="385">
        <v>758</v>
      </c>
      <c r="O110" s="385">
        <v>833</v>
      </c>
      <c r="P110" s="385">
        <v>1145</v>
      </c>
      <c r="Q110" s="385">
        <v>952</v>
      </c>
      <c r="R110" s="385">
        <v>411</v>
      </c>
      <c r="S110" s="386">
        <v>319</v>
      </c>
      <c r="T110" s="387">
        <v>864.00000000000023</v>
      </c>
      <c r="U110" s="387">
        <v>721.42857142857133</v>
      </c>
      <c r="V110" s="81"/>
      <c r="W110" s="384">
        <v>1583</v>
      </c>
      <c r="X110" s="385">
        <v>1805</v>
      </c>
      <c r="Y110" s="385">
        <v>1872</v>
      </c>
      <c r="Z110" s="385">
        <v>2194</v>
      </c>
      <c r="AA110" s="385">
        <v>1860</v>
      </c>
      <c r="AB110" s="385">
        <v>921</v>
      </c>
      <c r="AC110" s="386">
        <v>691</v>
      </c>
      <c r="AD110" s="387">
        <v>1862.8</v>
      </c>
      <c r="AE110" s="387">
        <v>1560.8571428571433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0</v>
      </c>
      <c r="F115" s="172">
        <v>2</v>
      </c>
      <c r="G115" s="172">
        <v>0</v>
      </c>
      <c r="H115" s="172">
        <v>2</v>
      </c>
      <c r="I115" s="173">
        <v>5</v>
      </c>
      <c r="J115" s="21">
        <v>0.4</v>
      </c>
      <c r="K115" s="21">
        <v>1.2857142857142858</v>
      </c>
      <c r="M115" s="171">
        <v>1</v>
      </c>
      <c r="N115" s="172">
        <v>0</v>
      </c>
      <c r="O115" s="172">
        <v>0</v>
      </c>
      <c r="P115" s="172">
        <v>3</v>
      </c>
      <c r="Q115" s="172">
        <v>1</v>
      </c>
      <c r="R115" s="172">
        <v>1</v>
      </c>
      <c r="S115" s="173">
        <v>5</v>
      </c>
      <c r="T115" s="21">
        <v>1</v>
      </c>
      <c r="U115" s="21">
        <v>1.5714285714285714</v>
      </c>
      <c r="W115" s="171">
        <v>1</v>
      </c>
      <c r="X115" s="172">
        <v>0</v>
      </c>
      <c r="Y115" s="172">
        <v>0</v>
      </c>
      <c r="Z115" s="172">
        <v>5</v>
      </c>
      <c r="AA115" s="172">
        <v>1</v>
      </c>
      <c r="AB115" s="172">
        <v>3</v>
      </c>
      <c r="AC115" s="173">
        <v>10</v>
      </c>
      <c r="AD115" s="21">
        <v>1.4</v>
      </c>
      <c r="AE115" s="21">
        <v>2.8571428571428572</v>
      </c>
      <c r="AF115" s="12"/>
      <c r="AG115" s="312">
        <v>0</v>
      </c>
      <c r="AH115" s="171">
        <v>0</v>
      </c>
      <c r="AI115" s="172">
        <v>0</v>
      </c>
      <c r="AJ115" s="172">
        <v>0</v>
      </c>
      <c r="AK115" s="172">
        <v>2</v>
      </c>
      <c r="AL115" s="172">
        <v>0</v>
      </c>
      <c r="AM115" s="172">
        <v>2</v>
      </c>
      <c r="AN115" s="173">
        <v>5</v>
      </c>
      <c r="AO115" s="21">
        <v>0.4</v>
      </c>
      <c r="AP115" s="21">
        <v>1.28571428571429</v>
      </c>
      <c r="AR115" s="171">
        <v>1</v>
      </c>
      <c r="AS115" s="172">
        <v>0</v>
      </c>
      <c r="AT115" s="172">
        <v>0</v>
      </c>
      <c r="AU115" s="172">
        <v>3</v>
      </c>
      <c r="AV115" s="172">
        <v>1</v>
      </c>
      <c r="AW115" s="172">
        <v>1</v>
      </c>
      <c r="AX115" s="173">
        <v>5</v>
      </c>
      <c r="AY115" s="21">
        <v>1</v>
      </c>
      <c r="AZ115" s="21">
        <v>1.5714285714285701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1</v>
      </c>
      <c r="F116" s="178">
        <v>2</v>
      </c>
      <c r="G116" s="178">
        <v>2</v>
      </c>
      <c r="H116" s="178">
        <v>2</v>
      </c>
      <c r="I116" s="179">
        <v>1</v>
      </c>
      <c r="J116" s="21">
        <v>1</v>
      </c>
      <c r="K116" s="21">
        <v>1.1428571428571428</v>
      </c>
      <c r="M116" s="177">
        <v>0</v>
      </c>
      <c r="N116" s="178">
        <v>0</v>
      </c>
      <c r="O116" s="178">
        <v>1</v>
      </c>
      <c r="P116" s="178">
        <v>3</v>
      </c>
      <c r="Q116" s="178">
        <v>4</v>
      </c>
      <c r="R116" s="178">
        <v>0</v>
      </c>
      <c r="S116" s="179">
        <v>1</v>
      </c>
      <c r="T116" s="21">
        <v>1.6</v>
      </c>
      <c r="U116" s="21">
        <v>1.2857142857142858</v>
      </c>
      <c r="W116" s="177">
        <v>0</v>
      </c>
      <c r="X116" s="178">
        <v>0</v>
      </c>
      <c r="Y116" s="178">
        <v>2</v>
      </c>
      <c r="Z116" s="178">
        <v>5</v>
      </c>
      <c r="AA116" s="178">
        <v>6</v>
      </c>
      <c r="AB116" s="178">
        <v>2</v>
      </c>
      <c r="AC116" s="179">
        <v>2</v>
      </c>
      <c r="AD116" s="21">
        <v>2.6</v>
      </c>
      <c r="AE116" s="21">
        <v>2.4285714285714284</v>
      </c>
      <c r="AF116" s="12"/>
      <c r="AG116" s="312">
        <v>4.1667000000000003E-2</v>
      </c>
      <c r="AH116" s="177">
        <v>0</v>
      </c>
      <c r="AI116" s="178">
        <v>0</v>
      </c>
      <c r="AJ116" s="178">
        <v>1</v>
      </c>
      <c r="AK116" s="178">
        <v>2</v>
      </c>
      <c r="AL116" s="178">
        <v>2</v>
      </c>
      <c r="AM116" s="178">
        <v>2</v>
      </c>
      <c r="AN116" s="179">
        <v>1</v>
      </c>
      <c r="AO116" s="21">
        <v>1</v>
      </c>
      <c r="AP116" s="21">
        <v>1.1428571428571399</v>
      </c>
      <c r="AR116" s="177">
        <v>0</v>
      </c>
      <c r="AS116" s="178">
        <v>0</v>
      </c>
      <c r="AT116" s="178">
        <v>1</v>
      </c>
      <c r="AU116" s="178">
        <v>3</v>
      </c>
      <c r="AV116" s="178">
        <v>4</v>
      </c>
      <c r="AW116" s="178">
        <v>0</v>
      </c>
      <c r="AX116" s="179">
        <v>1</v>
      </c>
      <c r="AY116" s="21">
        <v>1.6</v>
      </c>
      <c r="AZ116" s="21">
        <v>1.28571428571429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1</v>
      </c>
      <c r="F117" s="178">
        <v>0</v>
      </c>
      <c r="G117" s="178">
        <v>0</v>
      </c>
      <c r="H117" s="178">
        <v>0</v>
      </c>
      <c r="I117" s="179">
        <v>1</v>
      </c>
      <c r="J117" s="21">
        <v>0.2</v>
      </c>
      <c r="K117" s="21">
        <v>0.2857142857142857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0</v>
      </c>
      <c r="S117" s="179">
        <v>2</v>
      </c>
      <c r="T117" s="21">
        <v>0</v>
      </c>
      <c r="U117" s="21">
        <v>0.2857142857142857</v>
      </c>
      <c r="W117" s="177">
        <v>0</v>
      </c>
      <c r="X117" s="178">
        <v>0</v>
      </c>
      <c r="Y117" s="178">
        <v>1</v>
      </c>
      <c r="Z117" s="178">
        <v>0</v>
      </c>
      <c r="AA117" s="178">
        <v>0</v>
      </c>
      <c r="AB117" s="178">
        <v>0</v>
      </c>
      <c r="AC117" s="179">
        <v>3</v>
      </c>
      <c r="AD117" s="21">
        <v>0.2</v>
      </c>
      <c r="AE117" s="21">
        <v>0.5714285714285714</v>
      </c>
      <c r="AF117" s="12"/>
      <c r="AG117" s="312">
        <v>8.3333000000000004E-2</v>
      </c>
      <c r="AH117" s="177">
        <v>0</v>
      </c>
      <c r="AI117" s="178">
        <v>0</v>
      </c>
      <c r="AJ117" s="178">
        <v>1</v>
      </c>
      <c r="AK117" s="178">
        <v>0</v>
      </c>
      <c r="AL117" s="178">
        <v>0</v>
      </c>
      <c r="AM117" s="178">
        <v>0</v>
      </c>
      <c r="AN117" s="179">
        <v>1</v>
      </c>
      <c r="AO117" s="21">
        <v>0.2</v>
      </c>
      <c r="AP117" s="21">
        <v>0.28571428571428598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79">
        <v>2</v>
      </c>
      <c r="AY117" s="21">
        <v>0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4</v>
      </c>
      <c r="E118" s="178">
        <v>2</v>
      </c>
      <c r="F118" s="178">
        <v>1</v>
      </c>
      <c r="G118" s="178">
        <v>1</v>
      </c>
      <c r="H118" s="178">
        <v>1</v>
      </c>
      <c r="I118" s="179">
        <v>0</v>
      </c>
      <c r="J118" s="21">
        <v>1.6</v>
      </c>
      <c r="K118" s="21">
        <v>1.2857142857142858</v>
      </c>
      <c r="M118" s="177">
        <v>0</v>
      </c>
      <c r="N118" s="178">
        <v>0</v>
      </c>
      <c r="O118" s="178">
        <v>0</v>
      </c>
      <c r="P118" s="178">
        <v>1</v>
      </c>
      <c r="Q118" s="178">
        <v>0</v>
      </c>
      <c r="R118" s="178">
        <v>1</v>
      </c>
      <c r="S118" s="179">
        <v>0</v>
      </c>
      <c r="T118" s="21">
        <v>0.2</v>
      </c>
      <c r="U118" s="21">
        <v>0.2857142857142857</v>
      </c>
      <c r="W118" s="177">
        <v>0</v>
      </c>
      <c r="X118" s="178">
        <v>4</v>
      </c>
      <c r="Y118" s="178">
        <v>2</v>
      </c>
      <c r="Z118" s="178">
        <v>2</v>
      </c>
      <c r="AA118" s="178">
        <v>1</v>
      </c>
      <c r="AB118" s="178">
        <v>2</v>
      </c>
      <c r="AC118" s="179">
        <v>0</v>
      </c>
      <c r="AD118" s="21">
        <v>1.8</v>
      </c>
      <c r="AE118" s="21">
        <v>1.5714285714285714</v>
      </c>
      <c r="AF118" s="12"/>
      <c r="AG118" s="312">
        <v>0.125</v>
      </c>
      <c r="AH118" s="177">
        <v>0</v>
      </c>
      <c r="AI118" s="178">
        <v>4</v>
      </c>
      <c r="AJ118" s="178">
        <v>2</v>
      </c>
      <c r="AK118" s="178">
        <v>1</v>
      </c>
      <c r="AL118" s="178">
        <v>1</v>
      </c>
      <c r="AM118" s="178">
        <v>1</v>
      </c>
      <c r="AN118" s="179">
        <v>0</v>
      </c>
      <c r="AO118" s="21">
        <v>1.6</v>
      </c>
      <c r="AP118" s="21">
        <v>1.28571428571429</v>
      </c>
      <c r="AR118" s="177">
        <v>0</v>
      </c>
      <c r="AS118" s="178">
        <v>0</v>
      </c>
      <c r="AT118" s="178">
        <v>0</v>
      </c>
      <c r="AU118" s="178">
        <v>1</v>
      </c>
      <c r="AV118" s="178">
        <v>0</v>
      </c>
      <c r="AW118" s="178">
        <v>1</v>
      </c>
      <c r="AX118" s="179">
        <v>0</v>
      </c>
      <c r="AY118" s="21">
        <v>0.2</v>
      </c>
      <c r="AZ118" s="21">
        <v>0.28571428571428598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1</v>
      </c>
      <c r="E119" s="178">
        <v>0</v>
      </c>
      <c r="F119" s="178">
        <v>1</v>
      </c>
      <c r="G119" s="178">
        <v>1</v>
      </c>
      <c r="H119" s="178">
        <v>0</v>
      </c>
      <c r="I119" s="179">
        <v>1</v>
      </c>
      <c r="J119" s="21">
        <v>1</v>
      </c>
      <c r="K119" s="21">
        <v>0.8571428571428571</v>
      </c>
      <c r="M119" s="177">
        <v>0</v>
      </c>
      <c r="N119" s="178">
        <v>0</v>
      </c>
      <c r="O119" s="178">
        <v>0</v>
      </c>
      <c r="P119" s="178">
        <v>0</v>
      </c>
      <c r="Q119" s="178">
        <v>0</v>
      </c>
      <c r="R119" s="178">
        <v>0</v>
      </c>
      <c r="S119" s="179">
        <v>1</v>
      </c>
      <c r="T119" s="21">
        <v>0</v>
      </c>
      <c r="U119" s="21">
        <v>0.14285714285714285</v>
      </c>
      <c r="W119" s="177">
        <v>2</v>
      </c>
      <c r="X119" s="178">
        <v>1</v>
      </c>
      <c r="Y119" s="178">
        <v>0</v>
      </c>
      <c r="Z119" s="178">
        <v>1</v>
      </c>
      <c r="AA119" s="178">
        <v>1</v>
      </c>
      <c r="AB119" s="178">
        <v>0</v>
      </c>
      <c r="AC119" s="179">
        <v>2</v>
      </c>
      <c r="AD119" s="21">
        <v>1</v>
      </c>
      <c r="AE119" s="21">
        <v>1</v>
      </c>
      <c r="AF119" s="12"/>
      <c r="AG119" s="312">
        <v>0.16666700000000001</v>
      </c>
      <c r="AH119" s="177">
        <v>2</v>
      </c>
      <c r="AI119" s="178">
        <v>1</v>
      </c>
      <c r="AJ119" s="178">
        <v>0</v>
      </c>
      <c r="AK119" s="178">
        <v>1</v>
      </c>
      <c r="AL119" s="178">
        <v>1</v>
      </c>
      <c r="AM119" s="178">
        <v>0</v>
      </c>
      <c r="AN119" s="179">
        <v>1</v>
      </c>
      <c r="AO119" s="21">
        <v>1</v>
      </c>
      <c r="AP119" s="21">
        <v>0.85714285714285698</v>
      </c>
      <c r="AR119" s="177">
        <v>0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79">
        <v>1</v>
      </c>
      <c r="AY119" s="21">
        <v>0</v>
      </c>
      <c r="AZ119" s="21">
        <v>0.14285714285714299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</v>
      </c>
      <c r="D120" s="178">
        <v>4</v>
      </c>
      <c r="E120" s="178">
        <v>4</v>
      </c>
      <c r="F120" s="178">
        <v>2</v>
      </c>
      <c r="G120" s="178">
        <v>6</v>
      </c>
      <c r="H120" s="178">
        <v>1</v>
      </c>
      <c r="I120" s="179">
        <v>1</v>
      </c>
      <c r="J120" s="21">
        <v>4.5999999999999996</v>
      </c>
      <c r="K120" s="21">
        <v>3.5714285714285716</v>
      </c>
      <c r="M120" s="177">
        <v>1</v>
      </c>
      <c r="N120" s="178">
        <v>0</v>
      </c>
      <c r="O120" s="178">
        <v>0</v>
      </c>
      <c r="P120" s="178">
        <v>0</v>
      </c>
      <c r="Q120" s="178">
        <v>5</v>
      </c>
      <c r="R120" s="178">
        <v>0</v>
      </c>
      <c r="S120" s="179">
        <v>0</v>
      </c>
      <c r="T120" s="21">
        <v>1.2</v>
      </c>
      <c r="U120" s="21">
        <v>0.8571428571428571</v>
      </c>
      <c r="W120" s="177">
        <v>8</v>
      </c>
      <c r="X120" s="178">
        <v>4</v>
      </c>
      <c r="Y120" s="178">
        <v>4</v>
      </c>
      <c r="Z120" s="178">
        <v>2</v>
      </c>
      <c r="AA120" s="178">
        <v>11</v>
      </c>
      <c r="AB120" s="178">
        <v>1</v>
      </c>
      <c r="AC120" s="179">
        <v>1</v>
      </c>
      <c r="AD120" s="21">
        <v>5.8</v>
      </c>
      <c r="AE120" s="21">
        <v>4.4285714285714288</v>
      </c>
      <c r="AF120" s="12"/>
      <c r="AG120" s="312">
        <v>0.20833299999999999</v>
      </c>
      <c r="AH120" s="177">
        <v>7</v>
      </c>
      <c r="AI120" s="178">
        <v>4</v>
      </c>
      <c r="AJ120" s="178">
        <v>4</v>
      </c>
      <c r="AK120" s="178">
        <v>2</v>
      </c>
      <c r="AL120" s="178">
        <v>6</v>
      </c>
      <c r="AM120" s="178">
        <v>1</v>
      </c>
      <c r="AN120" s="179">
        <v>1</v>
      </c>
      <c r="AO120" s="21">
        <v>4.5999999999999996</v>
      </c>
      <c r="AP120" s="21">
        <v>3.5714285714285698</v>
      </c>
      <c r="AR120" s="177">
        <v>1</v>
      </c>
      <c r="AS120" s="178">
        <v>0</v>
      </c>
      <c r="AT120" s="178">
        <v>0</v>
      </c>
      <c r="AU120" s="178">
        <v>0</v>
      </c>
      <c r="AV120" s="178">
        <v>5</v>
      </c>
      <c r="AW120" s="178">
        <v>0</v>
      </c>
      <c r="AX120" s="179">
        <v>0</v>
      </c>
      <c r="AY120" s="21">
        <v>1.2</v>
      </c>
      <c r="AZ120" s="21">
        <v>0.85714285714285698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12</v>
      </c>
      <c r="D121" s="178">
        <v>12</v>
      </c>
      <c r="E121" s="178">
        <v>17</v>
      </c>
      <c r="F121" s="178">
        <v>14</v>
      </c>
      <c r="G121" s="178">
        <v>9</v>
      </c>
      <c r="H121" s="178">
        <v>7</v>
      </c>
      <c r="I121" s="179">
        <v>0</v>
      </c>
      <c r="J121" s="21">
        <v>12.8</v>
      </c>
      <c r="K121" s="21">
        <v>10.142857142857142</v>
      </c>
      <c r="M121" s="177">
        <v>5</v>
      </c>
      <c r="N121" s="178">
        <v>1</v>
      </c>
      <c r="O121" s="178">
        <v>9</v>
      </c>
      <c r="P121" s="178">
        <v>2</v>
      </c>
      <c r="Q121" s="178">
        <v>2</v>
      </c>
      <c r="R121" s="178">
        <v>2</v>
      </c>
      <c r="S121" s="179">
        <v>0</v>
      </c>
      <c r="T121" s="21">
        <v>3.8</v>
      </c>
      <c r="U121" s="21">
        <v>3</v>
      </c>
      <c r="W121" s="177">
        <v>17</v>
      </c>
      <c r="X121" s="178">
        <v>13</v>
      </c>
      <c r="Y121" s="178">
        <v>26</v>
      </c>
      <c r="Z121" s="178">
        <v>16</v>
      </c>
      <c r="AA121" s="178">
        <v>11</v>
      </c>
      <c r="AB121" s="178">
        <v>9</v>
      </c>
      <c r="AC121" s="179">
        <v>0</v>
      </c>
      <c r="AD121" s="21">
        <v>16.600000000000001</v>
      </c>
      <c r="AE121" s="21">
        <v>13.142857142857142</v>
      </c>
      <c r="AF121" s="12"/>
      <c r="AG121" s="312">
        <v>0.25</v>
      </c>
      <c r="AH121" s="177">
        <v>12</v>
      </c>
      <c r="AI121" s="178">
        <v>12</v>
      </c>
      <c r="AJ121" s="178">
        <v>17</v>
      </c>
      <c r="AK121" s="178">
        <v>14</v>
      </c>
      <c r="AL121" s="178">
        <v>9</v>
      </c>
      <c r="AM121" s="178">
        <v>7</v>
      </c>
      <c r="AN121" s="179">
        <v>0</v>
      </c>
      <c r="AO121" s="21">
        <v>12.8</v>
      </c>
      <c r="AP121" s="21">
        <v>10.1428571428571</v>
      </c>
      <c r="AR121" s="177">
        <v>5</v>
      </c>
      <c r="AS121" s="178">
        <v>1</v>
      </c>
      <c r="AT121" s="178">
        <v>9</v>
      </c>
      <c r="AU121" s="178">
        <v>2</v>
      </c>
      <c r="AV121" s="178">
        <v>2</v>
      </c>
      <c r="AW121" s="178">
        <v>2</v>
      </c>
      <c r="AX121" s="179">
        <v>0</v>
      </c>
      <c r="AY121" s="21">
        <v>3.8</v>
      </c>
      <c r="AZ121" s="21">
        <v>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113</v>
      </c>
      <c r="D122" s="178">
        <v>99</v>
      </c>
      <c r="E122" s="178">
        <v>106</v>
      </c>
      <c r="F122" s="178">
        <v>114</v>
      </c>
      <c r="G122" s="178">
        <v>87</v>
      </c>
      <c r="H122" s="178">
        <v>4</v>
      </c>
      <c r="I122" s="179">
        <v>4</v>
      </c>
      <c r="J122" s="21">
        <v>103.8</v>
      </c>
      <c r="K122" s="21">
        <v>75.285714285714292</v>
      </c>
      <c r="M122" s="177">
        <v>11</v>
      </c>
      <c r="N122" s="178">
        <v>14</v>
      </c>
      <c r="O122" s="178">
        <v>27</v>
      </c>
      <c r="P122" s="178">
        <v>67</v>
      </c>
      <c r="Q122" s="178">
        <v>52</v>
      </c>
      <c r="R122" s="178">
        <v>2</v>
      </c>
      <c r="S122" s="179">
        <v>2</v>
      </c>
      <c r="T122" s="21">
        <v>34.200000000000003</v>
      </c>
      <c r="U122" s="21">
        <v>25</v>
      </c>
      <c r="W122" s="177">
        <v>124</v>
      </c>
      <c r="X122" s="178">
        <v>113</v>
      </c>
      <c r="Y122" s="178">
        <v>133</v>
      </c>
      <c r="Z122" s="178">
        <v>181</v>
      </c>
      <c r="AA122" s="178">
        <v>139</v>
      </c>
      <c r="AB122" s="178">
        <v>6</v>
      </c>
      <c r="AC122" s="179">
        <v>6</v>
      </c>
      <c r="AD122" s="21">
        <v>138</v>
      </c>
      <c r="AE122" s="21">
        <v>100.28571428571429</v>
      </c>
      <c r="AF122" s="12"/>
      <c r="AG122" s="312">
        <v>0.29166700000000001</v>
      </c>
      <c r="AH122" s="177">
        <v>113</v>
      </c>
      <c r="AI122" s="178">
        <v>99</v>
      </c>
      <c r="AJ122" s="178">
        <v>106</v>
      </c>
      <c r="AK122" s="178">
        <v>114</v>
      </c>
      <c r="AL122" s="178">
        <v>87</v>
      </c>
      <c r="AM122" s="178">
        <v>4</v>
      </c>
      <c r="AN122" s="179">
        <v>4</v>
      </c>
      <c r="AO122" s="21">
        <v>103.8</v>
      </c>
      <c r="AP122" s="21">
        <v>75.285714285714306</v>
      </c>
      <c r="AR122" s="177">
        <v>11</v>
      </c>
      <c r="AS122" s="178">
        <v>14</v>
      </c>
      <c r="AT122" s="178">
        <v>27</v>
      </c>
      <c r="AU122" s="178">
        <v>67</v>
      </c>
      <c r="AV122" s="178">
        <v>52</v>
      </c>
      <c r="AW122" s="178">
        <v>2</v>
      </c>
      <c r="AX122" s="179">
        <v>2</v>
      </c>
      <c r="AY122" s="21">
        <v>34.200000000000003</v>
      </c>
      <c r="AZ122" s="21">
        <v>25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295</v>
      </c>
      <c r="D123" s="178">
        <v>373</v>
      </c>
      <c r="E123" s="178">
        <v>359</v>
      </c>
      <c r="F123" s="178">
        <v>334</v>
      </c>
      <c r="G123" s="178">
        <v>255</v>
      </c>
      <c r="H123" s="178">
        <v>23</v>
      </c>
      <c r="I123" s="179">
        <v>9</v>
      </c>
      <c r="J123" s="21">
        <v>323.2</v>
      </c>
      <c r="K123" s="21">
        <v>235.42857142857142</v>
      </c>
      <c r="M123" s="177">
        <v>33</v>
      </c>
      <c r="N123" s="178">
        <v>72</v>
      </c>
      <c r="O123" s="178">
        <v>93</v>
      </c>
      <c r="P123" s="178">
        <v>215</v>
      </c>
      <c r="Q123" s="178">
        <v>128</v>
      </c>
      <c r="R123" s="178">
        <v>23</v>
      </c>
      <c r="S123" s="179">
        <v>8</v>
      </c>
      <c r="T123" s="21">
        <v>108.2</v>
      </c>
      <c r="U123" s="21">
        <v>81.714285714285708</v>
      </c>
      <c r="W123" s="177">
        <v>328</v>
      </c>
      <c r="X123" s="178">
        <v>445</v>
      </c>
      <c r="Y123" s="178">
        <v>452</v>
      </c>
      <c r="Z123" s="178">
        <v>549</v>
      </c>
      <c r="AA123" s="178">
        <v>383</v>
      </c>
      <c r="AB123" s="178">
        <v>46</v>
      </c>
      <c r="AC123" s="179">
        <v>17</v>
      </c>
      <c r="AD123" s="21">
        <v>431.4</v>
      </c>
      <c r="AE123" s="21">
        <v>317.14285714285717</v>
      </c>
      <c r="AF123" s="12"/>
      <c r="AG123" s="312">
        <v>0.33333299999999999</v>
      </c>
      <c r="AH123" s="177">
        <v>295</v>
      </c>
      <c r="AI123" s="178">
        <v>373</v>
      </c>
      <c r="AJ123" s="178">
        <v>359</v>
      </c>
      <c r="AK123" s="178">
        <v>334</v>
      </c>
      <c r="AL123" s="178">
        <v>255</v>
      </c>
      <c r="AM123" s="178">
        <v>23</v>
      </c>
      <c r="AN123" s="179">
        <v>9</v>
      </c>
      <c r="AO123" s="21">
        <v>323.2</v>
      </c>
      <c r="AP123" s="21">
        <v>235.42857142857099</v>
      </c>
      <c r="AR123" s="177">
        <v>33</v>
      </c>
      <c r="AS123" s="178">
        <v>72</v>
      </c>
      <c r="AT123" s="178">
        <v>93</v>
      </c>
      <c r="AU123" s="178">
        <v>215</v>
      </c>
      <c r="AV123" s="178">
        <v>128</v>
      </c>
      <c r="AW123" s="178">
        <v>23</v>
      </c>
      <c r="AX123" s="179">
        <v>8</v>
      </c>
      <c r="AY123" s="21">
        <v>108.2</v>
      </c>
      <c r="AZ123" s="21">
        <v>81.714285714285694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74</v>
      </c>
      <c r="D124" s="178">
        <v>61</v>
      </c>
      <c r="E124" s="178">
        <v>86</v>
      </c>
      <c r="F124" s="178">
        <v>90</v>
      </c>
      <c r="G124" s="178">
        <v>65</v>
      </c>
      <c r="H124" s="178">
        <v>51</v>
      </c>
      <c r="I124" s="179">
        <v>31</v>
      </c>
      <c r="J124" s="21">
        <v>75.2</v>
      </c>
      <c r="K124" s="21">
        <v>65.428571428571431</v>
      </c>
      <c r="M124" s="177">
        <v>40</v>
      </c>
      <c r="N124" s="178">
        <v>35</v>
      </c>
      <c r="O124" s="178">
        <v>51</v>
      </c>
      <c r="P124" s="178">
        <v>80</v>
      </c>
      <c r="Q124" s="178">
        <v>60</v>
      </c>
      <c r="R124" s="178">
        <v>27</v>
      </c>
      <c r="S124" s="179">
        <v>23</v>
      </c>
      <c r="T124" s="21">
        <v>53.2</v>
      </c>
      <c r="U124" s="21">
        <v>45.142857142857146</v>
      </c>
      <c r="W124" s="177">
        <v>114</v>
      </c>
      <c r="X124" s="178">
        <v>96</v>
      </c>
      <c r="Y124" s="178">
        <v>137</v>
      </c>
      <c r="Z124" s="178">
        <v>170</v>
      </c>
      <c r="AA124" s="178">
        <v>125</v>
      </c>
      <c r="AB124" s="178">
        <v>78</v>
      </c>
      <c r="AC124" s="179">
        <v>54</v>
      </c>
      <c r="AD124" s="21">
        <v>128.4</v>
      </c>
      <c r="AE124" s="21">
        <v>110.57142857142857</v>
      </c>
      <c r="AF124" s="12"/>
      <c r="AG124" s="312">
        <v>0.375</v>
      </c>
      <c r="AH124" s="177">
        <v>74</v>
      </c>
      <c r="AI124" s="178">
        <v>61</v>
      </c>
      <c r="AJ124" s="178">
        <v>86</v>
      </c>
      <c r="AK124" s="178">
        <v>90</v>
      </c>
      <c r="AL124" s="178">
        <v>65</v>
      </c>
      <c r="AM124" s="178">
        <v>51</v>
      </c>
      <c r="AN124" s="179">
        <v>31</v>
      </c>
      <c r="AO124" s="21">
        <v>75.2</v>
      </c>
      <c r="AP124" s="21">
        <v>65.428571428571402</v>
      </c>
      <c r="AR124" s="177">
        <v>40</v>
      </c>
      <c r="AS124" s="178">
        <v>35</v>
      </c>
      <c r="AT124" s="178">
        <v>51</v>
      </c>
      <c r="AU124" s="178">
        <v>80</v>
      </c>
      <c r="AV124" s="178">
        <v>60</v>
      </c>
      <c r="AW124" s="178">
        <v>27</v>
      </c>
      <c r="AX124" s="179">
        <v>23</v>
      </c>
      <c r="AY124" s="21">
        <v>53.2</v>
      </c>
      <c r="AZ124" s="21">
        <v>45.142857142857103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36</v>
      </c>
      <c r="D125" s="178">
        <v>42</v>
      </c>
      <c r="E125" s="178">
        <v>42</v>
      </c>
      <c r="F125" s="178">
        <v>44</v>
      </c>
      <c r="G125" s="178">
        <v>47</v>
      </c>
      <c r="H125" s="178">
        <v>55</v>
      </c>
      <c r="I125" s="179">
        <v>37</v>
      </c>
      <c r="J125" s="21">
        <v>42.2</v>
      </c>
      <c r="K125" s="21">
        <v>43.285714285714285</v>
      </c>
      <c r="M125" s="177">
        <v>20</v>
      </c>
      <c r="N125" s="178">
        <v>35</v>
      </c>
      <c r="O125" s="178">
        <v>31</v>
      </c>
      <c r="P125" s="178">
        <v>49</v>
      </c>
      <c r="Q125" s="178">
        <v>60</v>
      </c>
      <c r="R125" s="178">
        <v>46</v>
      </c>
      <c r="S125" s="179">
        <v>23</v>
      </c>
      <c r="T125" s="21">
        <v>39</v>
      </c>
      <c r="U125" s="21">
        <v>37.714285714285715</v>
      </c>
      <c r="W125" s="177">
        <v>56</v>
      </c>
      <c r="X125" s="178">
        <v>77</v>
      </c>
      <c r="Y125" s="178">
        <v>73</v>
      </c>
      <c r="Z125" s="178">
        <v>93</v>
      </c>
      <c r="AA125" s="178">
        <v>107</v>
      </c>
      <c r="AB125" s="178">
        <v>101</v>
      </c>
      <c r="AC125" s="179">
        <v>60</v>
      </c>
      <c r="AD125" s="21">
        <v>81.2</v>
      </c>
      <c r="AE125" s="21">
        <v>81</v>
      </c>
      <c r="AF125" s="12"/>
      <c r="AG125" s="312">
        <v>0.41666700000000001</v>
      </c>
      <c r="AH125" s="177">
        <v>36</v>
      </c>
      <c r="AI125" s="178">
        <v>42</v>
      </c>
      <c r="AJ125" s="178">
        <v>42</v>
      </c>
      <c r="AK125" s="178">
        <v>44</v>
      </c>
      <c r="AL125" s="178">
        <v>47</v>
      </c>
      <c r="AM125" s="178">
        <v>55</v>
      </c>
      <c r="AN125" s="179">
        <v>37</v>
      </c>
      <c r="AO125" s="21">
        <v>42.2</v>
      </c>
      <c r="AP125" s="21">
        <v>43.285714285714299</v>
      </c>
      <c r="AR125" s="177">
        <v>20</v>
      </c>
      <c r="AS125" s="178">
        <v>35</v>
      </c>
      <c r="AT125" s="178">
        <v>31</v>
      </c>
      <c r="AU125" s="178">
        <v>49</v>
      </c>
      <c r="AV125" s="178">
        <v>60</v>
      </c>
      <c r="AW125" s="178">
        <v>46</v>
      </c>
      <c r="AX125" s="179">
        <v>23</v>
      </c>
      <c r="AY125" s="21">
        <v>39</v>
      </c>
      <c r="AZ125" s="21">
        <v>37.714285714285701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38</v>
      </c>
      <c r="D126" s="178">
        <v>28</v>
      </c>
      <c r="E126" s="178">
        <v>40</v>
      </c>
      <c r="F126" s="178">
        <v>33</v>
      </c>
      <c r="G126" s="178">
        <v>39</v>
      </c>
      <c r="H126" s="178">
        <v>63</v>
      </c>
      <c r="I126" s="179">
        <v>44</v>
      </c>
      <c r="J126" s="21">
        <v>35.6</v>
      </c>
      <c r="K126" s="21">
        <v>40.714285714285715</v>
      </c>
      <c r="M126" s="177">
        <v>34</v>
      </c>
      <c r="N126" s="178">
        <v>23</v>
      </c>
      <c r="O126" s="178">
        <v>41</v>
      </c>
      <c r="P126" s="178">
        <v>40</v>
      </c>
      <c r="Q126" s="178">
        <v>58</v>
      </c>
      <c r="R126" s="178">
        <v>26</v>
      </c>
      <c r="S126" s="179">
        <v>25</v>
      </c>
      <c r="T126" s="21">
        <v>39.200000000000003</v>
      </c>
      <c r="U126" s="21">
        <v>35.285714285714285</v>
      </c>
      <c r="W126" s="177">
        <v>72</v>
      </c>
      <c r="X126" s="178">
        <v>51</v>
      </c>
      <c r="Y126" s="178">
        <v>81</v>
      </c>
      <c r="Z126" s="178">
        <v>73</v>
      </c>
      <c r="AA126" s="178">
        <v>97</v>
      </c>
      <c r="AB126" s="178">
        <v>89</v>
      </c>
      <c r="AC126" s="179">
        <v>69</v>
      </c>
      <c r="AD126" s="21">
        <v>74.8</v>
      </c>
      <c r="AE126" s="21">
        <v>76</v>
      </c>
      <c r="AF126" s="12"/>
      <c r="AG126" s="312">
        <v>0.45833299999999999</v>
      </c>
      <c r="AH126" s="177">
        <v>38</v>
      </c>
      <c r="AI126" s="178">
        <v>28</v>
      </c>
      <c r="AJ126" s="178">
        <v>40</v>
      </c>
      <c r="AK126" s="178">
        <v>33</v>
      </c>
      <c r="AL126" s="178">
        <v>39</v>
      </c>
      <c r="AM126" s="178">
        <v>63</v>
      </c>
      <c r="AN126" s="179">
        <v>44</v>
      </c>
      <c r="AO126" s="21">
        <v>35.6</v>
      </c>
      <c r="AP126" s="21">
        <v>40.714285714285701</v>
      </c>
      <c r="AR126" s="177">
        <v>34</v>
      </c>
      <c r="AS126" s="178">
        <v>23</v>
      </c>
      <c r="AT126" s="178">
        <v>41</v>
      </c>
      <c r="AU126" s="178">
        <v>40</v>
      </c>
      <c r="AV126" s="178">
        <v>58</v>
      </c>
      <c r="AW126" s="178">
        <v>26</v>
      </c>
      <c r="AX126" s="179">
        <v>25</v>
      </c>
      <c r="AY126" s="21">
        <v>39.200000000000003</v>
      </c>
      <c r="AZ126" s="21">
        <v>35.285714285714299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42</v>
      </c>
      <c r="D127" s="178">
        <v>23</v>
      </c>
      <c r="E127" s="178">
        <v>35</v>
      </c>
      <c r="F127" s="178">
        <v>46</v>
      </c>
      <c r="G127" s="178">
        <v>36</v>
      </c>
      <c r="H127" s="178">
        <v>51</v>
      </c>
      <c r="I127" s="179">
        <v>45</v>
      </c>
      <c r="J127" s="21">
        <v>36.4</v>
      </c>
      <c r="K127" s="21">
        <v>39.714285714285715</v>
      </c>
      <c r="M127" s="177">
        <v>32</v>
      </c>
      <c r="N127" s="178">
        <v>36</v>
      </c>
      <c r="O127" s="178">
        <v>33</v>
      </c>
      <c r="P127" s="178">
        <v>53</v>
      </c>
      <c r="Q127" s="178">
        <v>55</v>
      </c>
      <c r="R127" s="178">
        <v>41</v>
      </c>
      <c r="S127" s="179">
        <v>32</v>
      </c>
      <c r="T127" s="21">
        <v>41.8</v>
      </c>
      <c r="U127" s="21">
        <v>40.285714285714285</v>
      </c>
      <c r="W127" s="177">
        <v>74</v>
      </c>
      <c r="X127" s="178">
        <v>59</v>
      </c>
      <c r="Y127" s="178">
        <v>68</v>
      </c>
      <c r="Z127" s="178">
        <v>99</v>
      </c>
      <c r="AA127" s="178">
        <v>91</v>
      </c>
      <c r="AB127" s="178">
        <v>92</v>
      </c>
      <c r="AC127" s="179">
        <v>77</v>
      </c>
      <c r="AD127" s="21">
        <v>78.2</v>
      </c>
      <c r="AE127" s="21">
        <v>80</v>
      </c>
      <c r="AF127" s="12"/>
      <c r="AG127" s="312">
        <v>0.5</v>
      </c>
      <c r="AH127" s="177">
        <v>42</v>
      </c>
      <c r="AI127" s="178">
        <v>23</v>
      </c>
      <c r="AJ127" s="178">
        <v>35</v>
      </c>
      <c r="AK127" s="178">
        <v>46</v>
      </c>
      <c r="AL127" s="178">
        <v>36</v>
      </c>
      <c r="AM127" s="178">
        <v>51</v>
      </c>
      <c r="AN127" s="179">
        <v>45</v>
      </c>
      <c r="AO127" s="21">
        <v>36.4</v>
      </c>
      <c r="AP127" s="21">
        <v>39.714285714285701</v>
      </c>
      <c r="AR127" s="177">
        <v>32</v>
      </c>
      <c r="AS127" s="178">
        <v>36</v>
      </c>
      <c r="AT127" s="178">
        <v>33</v>
      </c>
      <c r="AU127" s="178">
        <v>53</v>
      </c>
      <c r="AV127" s="178">
        <v>55</v>
      </c>
      <c r="AW127" s="178">
        <v>41</v>
      </c>
      <c r="AX127" s="179">
        <v>32</v>
      </c>
      <c r="AY127" s="21">
        <v>41.8</v>
      </c>
      <c r="AZ127" s="21">
        <v>40.285714285714299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40</v>
      </c>
      <c r="D128" s="178">
        <v>42</v>
      </c>
      <c r="E128" s="178">
        <v>29</v>
      </c>
      <c r="F128" s="178">
        <v>26</v>
      </c>
      <c r="G128" s="178">
        <v>32</v>
      </c>
      <c r="H128" s="178">
        <v>43</v>
      </c>
      <c r="I128" s="179">
        <v>38</v>
      </c>
      <c r="J128" s="21">
        <v>33.799999999999997</v>
      </c>
      <c r="K128" s="21">
        <v>35.714285714285715</v>
      </c>
      <c r="M128" s="177">
        <v>29</v>
      </c>
      <c r="N128" s="178">
        <v>42</v>
      </c>
      <c r="O128" s="178">
        <v>38</v>
      </c>
      <c r="P128" s="178">
        <v>40</v>
      </c>
      <c r="Q128" s="178">
        <v>50</v>
      </c>
      <c r="R128" s="178">
        <v>32</v>
      </c>
      <c r="S128" s="179">
        <v>33</v>
      </c>
      <c r="T128" s="21">
        <v>39.799999999999997</v>
      </c>
      <c r="U128" s="21">
        <v>37.714285714285715</v>
      </c>
      <c r="W128" s="177">
        <v>69</v>
      </c>
      <c r="X128" s="178">
        <v>84</v>
      </c>
      <c r="Y128" s="178">
        <v>67</v>
      </c>
      <c r="Z128" s="178">
        <v>66</v>
      </c>
      <c r="AA128" s="178">
        <v>82</v>
      </c>
      <c r="AB128" s="178">
        <v>75</v>
      </c>
      <c r="AC128" s="179">
        <v>71</v>
      </c>
      <c r="AD128" s="21">
        <v>73.599999999999994</v>
      </c>
      <c r="AE128" s="21">
        <v>73.428571428571431</v>
      </c>
      <c r="AF128" s="12"/>
      <c r="AG128" s="312">
        <v>0.54166700000000001</v>
      </c>
      <c r="AH128" s="177">
        <v>40</v>
      </c>
      <c r="AI128" s="178">
        <v>42</v>
      </c>
      <c r="AJ128" s="178">
        <v>29</v>
      </c>
      <c r="AK128" s="178">
        <v>26</v>
      </c>
      <c r="AL128" s="178">
        <v>32</v>
      </c>
      <c r="AM128" s="178">
        <v>43</v>
      </c>
      <c r="AN128" s="179">
        <v>38</v>
      </c>
      <c r="AO128" s="21">
        <v>33.799999999999997</v>
      </c>
      <c r="AP128" s="21">
        <v>35.714285714285701</v>
      </c>
      <c r="AR128" s="177">
        <v>29</v>
      </c>
      <c r="AS128" s="178">
        <v>42</v>
      </c>
      <c r="AT128" s="178">
        <v>38</v>
      </c>
      <c r="AU128" s="178">
        <v>40</v>
      </c>
      <c r="AV128" s="178">
        <v>50</v>
      </c>
      <c r="AW128" s="178">
        <v>32</v>
      </c>
      <c r="AX128" s="179">
        <v>33</v>
      </c>
      <c r="AY128" s="21">
        <v>39.799999999999997</v>
      </c>
      <c r="AZ128" s="21">
        <v>37.714285714285701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38</v>
      </c>
      <c r="D129" s="178">
        <v>43</v>
      </c>
      <c r="E129" s="178">
        <v>40</v>
      </c>
      <c r="F129" s="178">
        <v>49</v>
      </c>
      <c r="G129" s="178">
        <v>43</v>
      </c>
      <c r="H129" s="178">
        <v>48</v>
      </c>
      <c r="I129" s="179">
        <v>30</v>
      </c>
      <c r="J129" s="21">
        <v>42.6</v>
      </c>
      <c r="K129" s="21">
        <v>41.571428571428569</v>
      </c>
      <c r="M129" s="177">
        <v>37</v>
      </c>
      <c r="N129" s="178">
        <v>27</v>
      </c>
      <c r="O129" s="178">
        <v>39</v>
      </c>
      <c r="P129" s="178">
        <v>61</v>
      </c>
      <c r="Q129" s="178">
        <v>45</v>
      </c>
      <c r="R129" s="178">
        <v>37</v>
      </c>
      <c r="S129" s="179">
        <v>29</v>
      </c>
      <c r="T129" s="21">
        <v>41.8</v>
      </c>
      <c r="U129" s="21">
        <v>39.285714285714285</v>
      </c>
      <c r="W129" s="177">
        <v>75</v>
      </c>
      <c r="X129" s="178">
        <v>70</v>
      </c>
      <c r="Y129" s="178">
        <v>79</v>
      </c>
      <c r="Z129" s="178">
        <v>110</v>
      </c>
      <c r="AA129" s="178">
        <v>88</v>
      </c>
      <c r="AB129" s="178">
        <v>85</v>
      </c>
      <c r="AC129" s="179">
        <v>59</v>
      </c>
      <c r="AD129" s="21">
        <v>84.4</v>
      </c>
      <c r="AE129" s="21">
        <v>80.857142857142861</v>
      </c>
      <c r="AF129" s="12"/>
      <c r="AG129" s="312">
        <v>0.58333333333333337</v>
      </c>
      <c r="AH129" s="177">
        <v>38</v>
      </c>
      <c r="AI129" s="178">
        <v>43</v>
      </c>
      <c r="AJ129" s="178">
        <v>40</v>
      </c>
      <c r="AK129" s="178">
        <v>49</v>
      </c>
      <c r="AL129" s="178">
        <v>43</v>
      </c>
      <c r="AM129" s="178">
        <v>48</v>
      </c>
      <c r="AN129" s="179">
        <v>30</v>
      </c>
      <c r="AO129" s="21">
        <v>42.6</v>
      </c>
      <c r="AP129" s="21">
        <v>41.571428571428598</v>
      </c>
      <c r="AR129" s="177">
        <v>37</v>
      </c>
      <c r="AS129" s="178">
        <v>27</v>
      </c>
      <c r="AT129" s="178">
        <v>39</v>
      </c>
      <c r="AU129" s="178">
        <v>61</v>
      </c>
      <c r="AV129" s="178">
        <v>45</v>
      </c>
      <c r="AW129" s="178">
        <v>37</v>
      </c>
      <c r="AX129" s="179">
        <v>29</v>
      </c>
      <c r="AY129" s="21">
        <v>41.8</v>
      </c>
      <c r="AZ129" s="21">
        <v>39.285714285714299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55</v>
      </c>
      <c r="D130" s="178">
        <v>72</v>
      </c>
      <c r="E130" s="178">
        <v>56</v>
      </c>
      <c r="F130" s="178">
        <v>64</v>
      </c>
      <c r="G130" s="178">
        <v>69</v>
      </c>
      <c r="H130" s="178">
        <v>26</v>
      </c>
      <c r="I130" s="179">
        <v>33</v>
      </c>
      <c r="J130" s="21">
        <v>63.2</v>
      </c>
      <c r="K130" s="21">
        <v>53.571428571428569</v>
      </c>
      <c r="M130" s="177">
        <v>66</v>
      </c>
      <c r="N130" s="178">
        <v>92</v>
      </c>
      <c r="O130" s="178">
        <v>82</v>
      </c>
      <c r="P130" s="178">
        <v>92</v>
      </c>
      <c r="Q130" s="178">
        <v>105</v>
      </c>
      <c r="R130" s="178">
        <v>23</v>
      </c>
      <c r="S130" s="179">
        <v>33</v>
      </c>
      <c r="T130" s="21">
        <v>87.4</v>
      </c>
      <c r="U130" s="21">
        <v>70.428571428571431</v>
      </c>
      <c r="W130" s="177">
        <v>121</v>
      </c>
      <c r="X130" s="178">
        <v>164</v>
      </c>
      <c r="Y130" s="178">
        <v>138</v>
      </c>
      <c r="Z130" s="178">
        <v>156</v>
      </c>
      <c r="AA130" s="178">
        <v>174</v>
      </c>
      <c r="AB130" s="178">
        <v>49</v>
      </c>
      <c r="AC130" s="179">
        <v>66</v>
      </c>
      <c r="AD130" s="21">
        <v>150.6</v>
      </c>
      <c r="AE130" s="21">
        <v>124</v>
      </c>
      <c r="AF130" s="12"/>
      <c r="AG130" s="312">
        <v>0.625</v>
      </c>
      <c r="AH130" s="177">
        <v>55</v>
      </c>
      <c r="AI130" s="178">
        <v>72</v>
      </c>
      <c r="AJ130" s="178">
        <v>56</v>
      </c>
      <c r="AK130" s="178">
        <v>64</v>
      </c>
      <c r="AL130" s="178">
        <v>69</v>
      </c>
      <c r="AM130" s="178">
        <v>26</v>
      </c>
      <c r="AN130" s="179">
        <v>33</v>
      </c>
      <c r="AO130" s="21">
        <v>63.2</v>
      </c>
      <c r="AP130" s="21">
        <v>53.571428571428598</v>
      </c>
      <c r="AR130" s="177">
        <v>66</v>
      </c>
      <c r="AS130" s="178">
        <v>92</v>
      </c>
      <c r="AT130" s="178">
        <v>82</v>
      </c>
      <c r="AU130" s="178">
        <v>92</v>
      </c>
      <c r="AV130" s="178">
        <v>105</v>
      </c>
      <c r="AW130" s="178">
        <v>23</v>
      </c>
      <c r="AX130" s="179">
        <v>33</v>
      </c>
      <c r="AY130" s="21">
        <v>87.4</v>
      </c>
      <c r="AZ130" s="21">
        <v>70.428571428571402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58</v>
      </c>
      <c r="D131" s="178">
        <v>74</v>
      </c>
      <c r="E131" s="178">
        <v>71</v>
      </c>
      <c r="F131" s="178">
        <v>73</v>
      </c>
      <c r="G131" s="178">
        <v>64</v>
      </c>
      <c r="H131" s="178">
        <v>33</v>
      </c>
      <c r="I131" s="179">
        <v>25</v>
      </c>
      <c r="J131" s="21">
        <v>68</v>
      </c>
      <c r="K131" s="21">
        <v>56.857142857142854</v>
      </c>
      <c r="M131" s="177">
        <v>103</v>
      </c>
      <c r="N131" s="178">
        <v>114</v>
      </c>
      <c r="O131" s="178">
        <v>124</v>
      </c>
      <c r="P131" s="178">
        <v>141</v>
      </c>
      <c r="Q131" s="178">
        <v>116</v>
      </c>
      <c r="R131" s="178">
        <v>34</v>
      </c>
      <c r="S131" s="179">
        <v>36</v>
      </c>
      <c r="T131" s="21">
        <v>119.6</v>
      </c>
      <c r="U131" s="21">
        <v>95.428571428571431</v>
      </c>
      <c r="W131" s="177">
        <v>161</v>
      </c>
      <c r="X131" s="178">
        <v>188</v>
      </c>
      <c r="Y131" s="178">
        <v>195</v>
      </c>
      <c r="Z131" s="178">
        <v>214</v>
      </c>
      <c r="AA131" s="178">
        <v>180</v>
      </c>
      <c r="AB131" s="178">
        <v>67</v>
      </c>
      <c r="AC131" s="179">
        <v>61</v>
      </c>
      <c r="AD131" s="21">
        <v>187.6</v>
      </c>
      <c r="AE131" s="21">
        <v>152.28571428571428</v>
      </c>
      <c r="AF131" s="12"/>
      <c r="AG131" s="312">
        <v>0.66666700000000001</v>
      </c>
      <c r="AH131" s="177">
        <v>58</v>
      </c>
      <c r="AI131" s="178">
        <v>74</v>
      </c>
      <c r="AJ131" s="178">
        <v>71</v>
      </c>
      <c r="AK131" s="178">
        <v>73</v>
      </c>
      <c r="AL131" s="178">
        <v>64</v>
      </c>
      <c r="AM131" s="178">
        <v>33</v>
      </c>
      <c r="AN131" s="179">
        <v>25</v>
      </c>
      <c r="AO131" s="21">
        <v>68</v>
      </c>
      <c r="AP131" s="21">
        <v>56.857142857142897</v>
      </c>
      <c r="AR131" s="177">
        <v>103</v>
      </c>
      <c r="AS131" s="178">
        <v>114</v>
      </c>
      <c r="AT131" s="178">
        <v>124</v>
      </c>
      <c r="AU131" s="178">
        <v>141</v>
      </c>
      <c r="AV131" s="178">
        <v>116</v>
      </c>
      <c r="AW131" s="178">
        <v>34</v>
      </c>
      <c r="AX131" s="179">
        <v>36</v>
      </c>
      <c r="AY131" s="21">
        <v>119.6</v>
      </c>
      <c r="AZ131" s="21">
        <v>95.428571428571402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51</v>
      </c>
      <c r="D132" s="178">
        <v>63</v>
      </c>
      <c r="E132" s="178">
        <v>45</v>
      </c>
      <c r="F132" s="178">
        <v>69</v>
      </c>
      <c r="G132" s="178">
        <v>56</v>
      </c>
      <c r="H132" s="178">
        <v>28</v>
      </c>
      <c r="I132" s="179">
        <v>27</v>
      </c>
      <c r="J132" s="21">
        <v>56.8</v>
      </c>
      <c r="K132" s="21">
        <v>48.428571428571431</v>
      </c>
      <c r="M132" s="177">
        <v>99</v>
      </c>
      <c r="N132" s="178">
        <v>118</v>
      </c>
      <c r="O132" s="178">
        <v>117</v>
      </c>
      <c r="P132" s="178">
        <v>139</v>
      </c>
      <c r="Q132" s="178">
        <v>87</v>
      </c>
      <c r="R132" s="178">
        <v>27</v>
      </c>
      <c r="S132" s="179">
        <v>23</v>
      </c>
      <c r="T132" s="21">
        <v>112</v>
      </c>
      <c r="U132" s="21">
        <v>87.142857142857139</v>
      </c>
      <c r="W132" s="177">
        <v>150</v>
      </c>
      <c r="X132" s="178">
        <v>181</v>
      </c>
      <c r="Y132" s="178">
        <v>162</v>
      </c>
      <c r="Z132" s="178">
        <v>208</v>
      </c>
      <c r="AA132" s="178">
        <v>143</v>
      </c>
      <c r="AB132" s="178">
        <v>55</v>
      </c>
      <c r="AC132" s="179">
        <v>50</v>
      </c>
      <c r="AD132" s="21">
        <v>168.8</v>
      </c>
      <c r="AE132" s="21">
        <v>135.57142857142858</v>
      </c>
      <c r="AF132" s="12"/>
      <c r="AG132" s="312">
        <v>0.70833299999999999</v>
      </c>
      <c r="AH132" s="177">
        <v>51</v>
      </c>
      <c r="AI132" s="178">
        <v>63</v>
      </c>
      <c r="AJ132" s="178">
        <v>45</v>
      </c>
      <c r="AK132" s="178">
        <v>69</v>
      </c>
      <c r="AL132" s="178">
        <v>56</v>
      </c>
      <c r="AM132" s="178">
        <v>28</v>
      </c>
      <c r="AN132" s="179">
        <v>27</v>
      </c>
      <c r="AO132" s="21">
        <v>56.8</v>
      </c>
      <c r="AP132" s="21">
        <v>48.428571428571402</v>
      </c>
      <c r="AR132" s="177">
        <v>99</v>
      </c>
      <c r="AS132" s="178">
        <v>118</v>
      </c>
      <c r="AT132" s="178">
        <v>117</v>
      </c>
      <c r="AU132" s="178">
        <v>139</v>
      </c>
      <c r="AV132" s="178">
        <v>87</v>
      </c>
      <c r="AW132" s="178">
        <v>27</v>
      </c>
      <c r="AX132" s="179">
        <v>23</v>
      </c>
      <c r="AY132" s="21">
        <v>112</v>
      </c>
      <c r="AZ132" s="21">
        <v>87.142857142857096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31</v>
      </c>
      <c r="D133" s="178">
        <v>42</v>
      </c>
      <c r="E133" s="178">
        <v>47</v>
      </c>
      <c r="F133" s="178">
        <v>40</v>
      </c>
      <c r="G133" s="178">
        <v>31</v>
      </c>
      <c r="H133" s="178">
        <v>27</v>
      </c>
      <c r="I133" s="179">
        <v>18</v>
      </c>
      <c r="J133" s="21">
        <v>38.200000000000003</v>
      </c>
      <c r="K133" s="21">
        <v>33.714285714285715</v>
      </c>
      <c r="M133" s="177">
        <v>60</v>
      </c>
      <c r="N133" s="178">
        <v>70</v>
      </c>
      <c r="O133" s="178">
        <v>73</v>
      </c>
      <c r="P133" s="178">
        <v>79</v>
      </c>
      <c r="Q133" s="178">
        <v>55</v>
      </c>
      <c r="R133" s="178">
        <v>36</v>
      </c>
      <c r="S133" s="179">
        <v>14</v>
      </c>
      <c r="T133" s="21">
        <v>67.400000000000006</v>
      </c>
      <c r="U133" s="21">
        <v>55.285714285714285</v>
      </c>
      <c r="W133" s="177">
        <v>91</v>
      </c>
      <c r="X133" s="178">
        <v>112</v>
      </c>
      <c r="Y133" s="178">
        <v>120</v>
      </c>
      <c r="Z133" s="178">
        <v>119</v>
      </c>
      <c r="AA133" s="178">
        <v>86</v>
      </c>
      <c r="AB133" s="178">
        <v>63</v>
      </c>
      <c r="AC133" s="179">
        <v>32</v>
      </c>
      <c r="AD133" s="21">
        <v>105.6</v>
      </c>
      <c r="AE133" s="21">
        <v>89</v>
      </c>
      <c r="AF133" s="12"/>
      <c r="AG133" s="312">
        <v>0.75</v>
      </c>
      <c r="AH133" s="177">
        <v>31</v>
      </c>
      <c r="AI133" s="178">
        <v>42</v>
      </c>
      <c r="AJ133" s="178">
        <v>47</v>
      </c>
      <c r="AK133" s="178">
        <v>40</v>
      </c>
      <c r="AL133" s="178">
        <v>31</v>
      </c>
      <c r="AM133" s="178">
        <v>27</v>
      </c>
      <c r="AN133" s="179">
        <v>18</v>
      </c>
      <c r="AO133" s="21">
        <v>38.200000000000003</v>
      </c>
      <c r="AP133" s="21">
        <v>33.714285714285701</v>
      </c>
      <c r="AR133" s="177">
        <v>60</v>
      </c>
      <c r="AS133" s="178">
        <v>70</v>
      </c>
      <c r="AT133" s="178">
        <v>73</v>
      </c>
      <c r="AU133" s="178">
        <v>79</v>
      </c>
      <c r="AV133" s="178">
        <v>55</v>
      </c>
      <c r="AW133" s="178">
        <v>36</v>
      </c>
      <c r="AX133" s="179">
        <v>14</v>
      </c>
      <c r="AY133" s="21">
        <v>67.400000000000006</v>
      </c>
      <c r="AZ133" s="21">
        <v>55.285714285714299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28</v>
      </c>
      <c r="D134" s="178">
        <v>29</v>
      </c>
      <c r="E134" s="178">
        <v>29</v>
      </c>
      <c r="F134" s="178">
        <v>26</v>
      </c>
      <c r="G134" s="178">
        <v>27</v>
      </c>
      <c r="H134" s="178">
        <v>19</v>
      </c>
      <c r="I134" s="179">
        <v>10</v>
      </c>
      <c r="J134" s="21">
        <v>27.8</v>
      </c>
      <c r="K134" s="21">
        <v>24</v>
      </c>
      <c r="M134" s="177">
        <v>30</v>
      </c>
      <c r="N134" s="178">
        <v>39</v>
      </c>
      <c r="O134" s="178">
        <v>35</v>
      </c>
      <c r="P134" s="178">
        <v>46</v>
      </c>
      <c r="Q134" s="178">
        <v>27</v>
      </c>
      <c r="R134" s="178">
        <v>21</v>
      </c>
      <c r="S134" s="179">
        <v>15</v>
      </c>
      <c r="T134" s="21">
        <v>35.4</v>
      </c>
      <c r="U134" s="21">
        <v>30.428571428571427</v>
      </c>
      <c r="W134" s="177">
        <v>58</v>
      </c>
      <c r="X134" s="178">
        <v>68</v>
      </c>
      <c r="Y134" s="178">
        <v>64</v>
      </c>
      <c r="Z134" s="178">
        <v>72</v>
      </c>
      <c r="AA134" s="178">
        <v>54</v>
      </c>
      <c r="AB134" s="178">
        <v>40</v>
      </c>
      <c r="AC134" s="179">
        <v>25</v>
      </c>
      <c r="AD134" s="21">
        <v>63.2</v>
      </c>
      <c r="AE134" s="21">
        <v>54.428571428571431</v>
      </c>
      <c r="AF134" s="12"/>
      <c r="AG134" s="312">
        <v>0.79166700000000001</v>
      </c>
      <c r="AH134" s="177">
        <v>28</v>
      </c>
      <c r="AI134" s="178">
        <v>29</v>
      </c>
      <c r="AJ134" s="178">
        <v>29</v>
      </c>
      <c r="AK134" s="178">
        <v>26</v>
      </c>
      <c r="AL134" s="178">
        <v>27</v>
      </c>
      <c r="AM134" s="178">
        <v>19</v>
      </c>
      <c r="AN134" s="179">
        <v>10</v>
      </c>
      <c r="AO134" s="21">
        <v>27.8</v>
      </c>
      <c r="AP134" s="21">
        <v>24</v>
      </c>
      <c r="AR134" s="177">
        <v>30</v>
      </c>
      <c r="AS134" s="178">
        <v>39</v>
      </c>
      <c r="AT134" s="178">
        <v>35</v>
      </c>
      <c r="AU134" s="178">
        <v>46</v>
      </c>
      <c r="AV134" s="178">
        <v>27</v>
      </c>
      <c r="AW134" s="178">
        <v>21</v>
      </c>
      <c r="AX134" s="179">
        <v>15</v>
      </c>
      <c r="AY134" s="21">
        <v>35.4</v>
      </c>
      <c r="AZ134" s="21">
        <v>30.428571428571399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14</v>
      </c>
      <c r="D135" s="178">
        <v>20</v>
      </c>
      <c r="E135" s="178">
        <v>12</v>
      </c>
      <c r="F135" s="178">
        <v>7</v>
      </c>
      <c r="G135" s="178">
        <v>15</v>
      </c>
      <c r="H135" s="178">
        <v>9</v>
      </c>
      <c r="I135" s="179">
        <v>9</v>
      </c>
      <c r="J135" s="21">
        <v>13.6</v>
      </c>
      <c r="K135" s="21">
        <v>12.285714285714286</v>
      </c>
      <c r="M135" s="177">
        <v>15</v>
      </c>
      <c r="N135" s="178">
        <v>19</v>
      </c>
      <c r="O135" s="178">
        <v>13</v>
      </c>
      <c r="P135" s="178">
        <v>12</v>
      </c>
      <c r="Q135" s="178">
        <v>19</v>
      </c>
      <c r="R135" s="178">
        <v>4</v>
      </c>
      <c r="S135" s="179">
        <v>7</v>
      </c>
      <c r="T135" s="21">
        <v>15.6</v>
      </c>
      <c r="U135" s="21">
        <v>12.714285714285714</v>
      </c>
      <c r="W135" s="177">
        <v>29</v>
      </c>
      <c r="X135" s="178">
        <v>39</v>
      </c>
      <c r="Y135" s="178">
        <v>25</v>
      </c>
      <c r="Z135" s="178">
        <v>19</v>
      </c>
      <c r="AA135" s="178">
        <v>34</v>
      </c>
      <c r="AB135" s="178">
        <v>13</v>
      </c>
      <c r="AC135" s="179">
        <v>16</v>
      </c>
      <c r="AD135" s="21">
        <v>29.2</v>
      </c>
      <c r="AE135" s="21">
        <v>25</v>
      </c>
      <c r="AF135" s="12"/>
      <c r="AG135" s="312">
        <v>0.83333299999999999</v>
      </c>
      <c r="AH135" s="177">
        <v>14</v>
      </c>
      <c r="AI135" s="178">
        <v>20</v>
      </c>
      <c r="AJ135" s="178">
        <v>12</v>
      </c>
      <c r="AK135" s="178">
        <v>7</v>
      </c>
      <c r="AL135" s="178">
        <v>15</v>
      </c>
      <c r="AM135" s="178">
        <v>9</v>
      </c>
      <c r="AN135" s="179">
        <v>9</v>
      </c>
      <c r="AO135" s="21">
        <v>13.6</v>
      </c>
      <c r="AP135" s="21">
        <v>12.285714285714301</v>
      </c>
      <c r="AR135" s="177">
        <v>15</v>
      </c>
      <c r="AS135" s="178">
        <v>19</v>
      </c>
      <c r="AT135" s="178">
        <v>13</v>
      </c>
      <c r="AU135" s="178">
        <v>12</v>
      </c>
      <c r="AV135" s="178">
        <v>19</v>
      </c>
      <c r="AW135" s="178">
        <v>4</v>
      </c>
      <c r="AX135" s="179">
        <v>7</v>
      </c>
      <c r="AY135" s="21">
        <v>15.6</v>
      </c>
      <c r="AZ135" s="21">
        <v>12.714285714285699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9</v>
      </c>
      <c r="D136" s="178">
        <v>9</v>
      </c>
      <c r="E136" s="178">
        <v>10</v>
      </c>
      <c r="F136" s="178">
        <v>8</v>
      </c>
      <c r="G136" s="178">
        <v>7</v>
      </c>
      <c r="H136" s="178">
        <v>5</v>
      </c>
      <c r="I136" s="179">
        <v>2</v>
      </c>
      <c r="J136" s="21">
        <v>8.6</v>
      </c>
      <c r="K136" s="21">
        <v>7.1428571428571432</v>
      </c>
      <c r="M136" s="177">
        <v>10</v>
      </c>
      <c r="N136" s="178">
        <v>12</v>
      </c>
      <c r="O136" s="178">
        <v>16</v>
      </c>
      <c r="P136" s="178">
        <v>13</v>
      </c>
      <c r="Q136" s="178">
        <v>10</v>
      </c>
      <c r="R136" s="178">
        <v>9</v>
      </c>
      <c r="S136" s="179">
        <v>1</v>
      </c>
      <c r="T136" s="21">
        <v>12.2</v>
      </c>
      <c r="U136" s="21">
        <v>10.142857142857142</v>
      </c>
      <c r="W136" s="177">
        <v>19</v>
      </c>
      <c r="X136" s="178">
        <v>21</v>
      </c>
      <c r="Y136" s="178">
        <v>26</v>
      </c>
      <c r="Z136" s="178">
        <v>21</v>
      </c>
      <c r="AA136" s="178">
        <v>17</v>
      </c>
      <c r="AB136" s="178">
        <v>14</v>
      </c>
      <c r="AC136" s="179">
        <v>3</v>
      </c>
      <c r="AD136" s="21">
        <v>20.8</v>
      </c>
      <c r="AE136" s="21">
        <v>17.285714285714285</v>
      </c>
      <c r="AF136" s="12"/>
      <c r="AG136" s="312">
        <v>0.875</v>
      </c>
      <c r="AH136" s="177">
        <v>9</v>
      </c>
      <c r="AI136" s="178">
        <v>9</v>
      </c>
      <c r="AJ136" s="178">
        <v>10</v>
      </c>
      <c r="AK136" s="178">
        <v>8</v>
      </c>
      <c r="AL136" s="178">
        <v>7</v>
      </c>
      <c r="AM136" s="178">
        <v>5</v>
      </c>
      <c r="AN136" s="179">
        <v>2</v>
      </c>
      <c r="AO136" s="21">
        <v>8.6</v>
      </c>
      <c r="AP136" s="21">
        <v>7.1428571428571397</v>
      </c>
      <c r="AR136" s="177">
        <v>10</v>
      </c>
      <c r="AS136" s="178">
        <v>12</v>
      </c>
      <c r="AT136" s="178">
        <v>16</v>
      </c>
      <c r="AU136" s="178">
        <v>13</v>
      </c>
      <c r="AV136" s="178">
        <v>10</v>
      </c>
      <c r="AW136" s="178">
        <v>9</v>
      </c>
      <c r="AX136" s="179">
        <v>1</v>
      </c>
      <c r="AY136" s="21">
        <v>12.2</v>
      </c>
      <c r="AZ136" s="21">
        <v>10.1428571428571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4</v>
      </c>
      <c r="D137" s="178">
        <v>3</v>
      </c>
      <c r="E137" s="178">
        <v>4</v>
      </c>
      <c r="F137" s="178">
        <v>3</v>
      </c>
      <c r="G137" s="178">
        <v>12</v>
      </c>
      <c r="H137" s="178">
        <v>4</v>
      </c>
      <c r="I137" s="179">
        <v>1</v>
      </c>
      <c r="J137" s="21">
        <v>5.2</v>
      </c>
      <c r="K137" s="21">
        <v>4.4285714285714288</v>
      </c>
      <c r="M137" s="177">
        <v>5</v>
      </c>
      <c r="N137" s="178">
        <v>4</v>
      </c>
      <c r="O137" s="178">
        <v>7</v>
      </c>
      <c r="P137" s="178">
        <v>8</v>
      </c>
      <c r="Q137" s="178">
        <v>12</v>
      </c>
      <c r="R137" s="178">
        <v>10</v>
      </c>
      <c r="S137" s="179">
        <v>5</v>
      </c>
      <c r="T137" s="21">
        <v>7.2</v>
      </c>
      <c r="U137" s="21">
        <v>7.2857142857142856</v>
      </c>
      <c r="W137" s="177">
        <v>9</v>
      </c>
      <c r="X137" s="178">
        <v>7</v>
      </c>
      <c r="Y137" s="178">
        <v>11</v>
      </c>
      <c r="Z137" s="178">
        <v>11</v>
      </c>
      <c r="AA137" s="178">
        <v>24</v>
      </c>
      <c r="AB137" s="178">
        <v>14</v>
      </c>
      <c r="AC137" s="179">
        <v>6</v>
      </c>
      <c r="AD137" s="21">
        <v>12.4</v>
      </c>
      <c r="AE137" s="21">
        <v>11.714285714285714</v>
      </c>
      <c r="AF137" s="12"/>
      <c r="AG137" s="312">
        <v>0.91666700000000001</v>
      </c>
      <c r="AH137" s="177">
        <v>4</v>
      </c>
      <c r="AI137" s="178">
        <v>3</v>
      </c>
      <c r="AJ137" s="178">
        <v>4</v>
      </c>
      <c r="AK137" s="178">
        <v>3</v>
      </c>
      <c r="AL137" s="178">
        <v>12</v>
      </c>
      <c r="AM137" s="178">
        <v>4</v>
      </c>
      <c r="AN137" s="179">
        <v>1</v>
      </c>
      <c r="AO137" s="21">
        <v>5.2</v>
      </c>
      <c r="AP137" s="21">
        <v>4.4285714285714297</v>
      </c>
      <c r="AR137" s="177">
        <v>5</v>
      </c>
      <c r="AS137" s="178">
        <v>4</v>
      </c>
      <c r="AT137" s="178">
        <v>7</v>
      </c>
      <c r="AU137" s="178">
        <v>8</v>
      </c>
      <c r="AV137" s="178">
        <v>12</v>
      </c>
      <c r="AW137" s="178">
        <v>10</v>
      </c>
      <c r="AX137" s="179">
        <v>5</v>
      </c>
      <c r="AY137" s="21">
        <v>7.2</v>
      </c>
      <c r="AZ137" s="21">
        <v>7.28571428571429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</v>
      </c>
      <c r="D138" s="178">
        <v>3</v>
      </c>
      <c r="E138" s="178">
        <v>3</v>
      </c>
      <c r="F138" s="178">
        <v>1</v>
      </c>
      <c r="G138" s="178">
        <v>4</v>
      </c>
      <c r="H138" s="178">
        <v>8</v>
      </c>
      <c r="I138" s="179">
        <v>0</v>
      </c>
      <c r="J138" s="21">
        <v>3</v>
      </c>
      <c r="K138" s="21">
        <v>3.2857142857142856</v>
      </c>
      <c r="M138" s="177">
        <v>1</v>
      </c>
      <c r="N138" s="178">
        <v>5</v>
      </c>
      <c r="O138" s="178">
        <v>3</v>
      </c>
      <c r="P138" s="178">
        <v>1</v>
      </c>
      <c r="Q138" s="178">
        <v>1</v>
      </c>
      <c r="R138" s="178">
        <v>9</v>
      </c>
      <c r="S138" s="179">
        <v>1</v>
      </c>
      <c r="T138" s="21">
        <v>2.2000000000000002</v>
      </c>
      <c r="U138" s="21">
        <v>3</v>
      </c>
      <c r="W138" s="177">
        <v>5</v>
      </c>
      <c r="X138" s="178">
        <v>8</v>
      </c>
      <c r="Y138" s="178">
        <v>6</v>
      </c>
      <c r="Z138" s="178">
        <v>2</v>
      </c>
      <c r="AA138" s="178">
        <v>5</v>
      </c>
      <c r="AB138" s="178">
        <v>17</v>
      </c>
      <c r="AC138" s="179">
        <v>1</v>
      </c>
      <c r="AD138" s="21">
        <v>5.2</v>
      </c>
      <c r="AE138" s="21">
        <v>6.2857142857142856</v>
      </c>
      <c r="AF138" s="12"/>
      <c r="AG138" s="312">
        <v>0.95833299999999999</v>
      </c>
      <c r="AH138" s="177">
        <v>4</v>
      </c>
      <c r="AI138" s="178">
        <v>3</v>
      </c>
      <c r="AJ138" s="178">
        <v>3</v>
      </c>
      <c r="AK138" s="178">
        <v>1</v>
      </c>
      <c r="AL138" s="178">
        <v>4</v>
      </c>
      <c r="AM138" s="178">
        <v>8</v>
      </c>
      <c r="AN138" s="179">
        <v>0</v>
      </c>
      <c r="AO138" s="21">
        <v>3</v>
      </c>
      <c r="AP138" s="21">
        <v>3.28571428571429</v>
      </c>
      <c r="AR138" s="177">
        <v>1</v>
      </c>
      <c r="AS138" s="178">
        <v>5</v>
      </c>
      <c r="AT138" s="178">
        <v>3</v>
      </c>
      <c r="AU138" s="178">
        <v>1</v>
      </c>
      <c r="AV138" s="178">
        <v>1</v>
      </c>
      <c r="AW138" s="178">
        <v>9</v>
      </c>
      <c r="AX138" s="179">
        <v>1</v>
      </c>
      <c r="AY138" s="21">
        <v>2.2000000000000002</v>
      </c>
      <c r="AZ138" s="21">
        <v>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871</v>
      </c>
      <c r="D139" s="368">
        <v>962</v>
      </c>
      <c r="E139" s="368">
        <v>956</v>
      </c>
      <c r="F139" s="368">
        <v>982</v>
      </c>
      <c r="G139" s="368">
        <v>824</v>
      </c>
      <c r="H139" s="368">
        <v>452</v>
      </c>
      <c r="I139" s="369">
        <v>341</v>
      </c>
      <c r="J139" s="370">
        <v>919</v>
      </c>
      <c r="K139" s="370">
        <v>769.71428571428567</v>
      </c>
      <c r="L139" s="81"/>
      <c r="M139" s="367">
        <v>564</v>
      </c>
      <c r="N139" s="368">
        <v>678</v>
      </c>
      <c r="O139" s="368">
        <v>749</v>
      </c>
      <c r="P139" s="368">
        <v>1056</v>
      </c>
      <c r="Q139" s="368">
        <v>871</v>
      </c>
      <c r="R139" s="368">
        <v>354</v>
      </c>
      <c r="S139" s="369">
        <v>281</v>
      </c>
      <c r="T139" s="370">
        <v>783.6</v>
      </c>
      <c r="U139" s="370">
        <v>650.42857142857156</v>
      </c>
      <c r="V139" s="81"/>
      <c r="W139" s="367">
        <v>1435</v>
      </c>
      <c r="X139" s="368">
        <v>1640</v>
      </c>
      <c r="Y139" s="368">
        <v>1705</v>
      </c>
      <c r="Z139" s="368">
        <v>2038</v>
      </c>
      <c r="AA139" s="368">
        <v>1695</v>
      </c>
      <c r="AB139" s="368">
        <v>806</v>
      </c>
      <c r="AC139" s="369">
        <v>622</v>
      </c>
      <c r="AD139" s="370">
        <v>1702.5999999999997</v>
      </c>
      <c r="AE139" s="370">
        <v>1420.1428571428571</v>
      </c>
      <c r="AG139" s="366" t="s">
        <v>35</v>
      </c>
      <c r="AH139" s="367">
        <v>871</v>
      </c>
      <c r="AI139" s="368">
        <v>962</v>
      </c>
      <c r="AJ139" s="368">
        <v>956</v>
      </c>
      <c r="AK139" s="368">
        <v>982</v>
      </c>
      <c r="AL139" s="368">
        <v>824</v>
      </c>
      <c r="AM139" s="368">
        <v>452</v>
      </c>
      <c r="AN139" s="369">
        <v>341</v>
      </c>
      <c r="AO139" s="370">
        <v>919</v>
      </c>
      <c r="AP139" s="370">
        <v>769.71428571428601</v>
      </c>
      <c r="AQ139" s="81"/>
      <c r="AR139" s="367">
        <v>564</v>
      </c>
      <c r="AS139" s="368">
        <v>678</v>
      </c>
      <c r="AT139" s="368">
        <v>749</v>
      </c>
      <c r="AU139" s="368">
        <v>1056</v>
      </c>
      <c r="AV139" s="368">
        <v>871</v>
      </c>
      <c r="AW139" s="368">
        <v>354</v>
      </c>
      <c r="AX139" s="369">
        <v>281</v>
      </c>
      <c r="AY139" s="370">
        <v>783.6</v>
      </c>
      <c r="AZ139" s="370">
        <v>650.42857142857201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934</v>
      </c>
      <c r="D140" s="375">
        <v>1032</v>
      </c>
      <c r="E140" s="375">
        <v>1024</v>
      </c>
      <c r="F140" s="375">
        <v>1037</v>
      </c>
      <c r="G140" s="375">
        <v>882</v>
      </c>
      <c r="H140" s="375">
        <v>492</v>
      </c>
      <c r="I140" s="376">
        <v>362</v>
      </c>
      <c r="J140" s="377">
        <v>981.80000000000007</v>
      </c>
      <c r="K140" s="377">
        <v>823.28571428571422</v>
      </c>
      <c r="L140" s="81"/>
      <c r="M140" s="374">
        <v>624</v>
      </c>
      <c r="N140" s="375">
        <v>749</v>
      </c>
      <c r="O140" s="375">
        <v>822</v>
      </c>
      <c r="P140" s="375">
        <v>1129</v>
      </c>
      <c r="Q140" s="375">
        <v>929</v>
      </c>
      <c r="R140" s="375">
        <v>390</v>
      </c>
      <c r="S140" s="376">
        <v>304</v>
      </c>
      <c r="T140" s="377">
        <v>850.6</v>
      </c>
      <c r="U140" s="377">
        <v>706.71428571428578</v>
      </c>
      <c r="V140" s="81"/>
      <c r="W140" s="374">
        <v>1558</v>
      </c>
      <c r="X140" s="375">
        <v>1781</v>
      </c>
      <c r="Y140" s="375">
        <v>1846</v>
      </c>
      <c r="Z140" s="375">
        <v>2166</v>
      </c>
      <c r="AA140" s="375">
        <v>1811</v>
      </c>
      <c r="AB140" s="375">
        <v>882</v>
      </c>
      <c r="AC140" s="376">
        <v>666</v>
      </c>
      <c r="AD140" s="377">
        <v>1832.3999999999999</v>
      </c>
      <c r="AE140" s="377">
        <v>1530</v>
      </c>
      <c r="AG140" s="373" t="s">
        <v>36</v>
      </c>
      <c r="AH140" s="374">
        <v>934</v>
      </c>
      <c r="AI140" s="375">
        <v>1032</v>
      </c>
      <c r="AJ140" s="375">
        <v>1024</v>
      </c>
      <c r="AK140" s="375">
        <v>1037</v>
      </c>
      <c r="AL140" s="375">
        <v>882</v>
      </c>
      <c r="AM140" s="375">
        <v>492</v>
      </c>
      <c r="AN140" s="376">
        <v>362</v>
      </c>
      <c r="AO140" s="377">
        <v>981.8</v>
      </c>
      <c r="AP140" s="377">
        <v>823.28571428571399</v>
      </c>
      <c r="AQ140" s="81"/>
      <c r="AR140" s="374">
        <v>624</v>
      </c>
      <c r="AS140" s="375">
        <v>749</v>
      </c>
      <c r="AT140" s="375">
        <v>822</v>
      </c>
      <c r="AU140" s="375">
        <v>1129</v>
      </c>
      <c r="AV140" s="375">
        <v>929</v>
      </c>
      <c r="AW140" s="375">
        <v>390</v>
      </c>
      <c r="AX140" s="376">
        <v>304</v>
      </c>
      <c r="AY140" s="377">
        <v>850.6</v>
      </c>
      <c r="AZ140" s="377">
        <v>706.71428571428601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942</v>
      </c>
      <c r="D141" s="380">
        <v>1038</v>
      </c>
      <c r="E141" s="380">
        <v>1031</v>
      </c>
      <c r="F141" s="380">
        <v>1041</v>
      </c>
      <c r="G141" s="380">
        <v>898</v>
      </c>
      <c r="H141" s="380">
        <v>504</v>
      </c>
      <c r="I141" s="381">
        <v>363</v>
      </c>
      <c r="J141" s="382">
        <v>990.00000000000011</v>
      </c>
      <c r="K141" s="382">
        <v>831</v>
      </c>
      <c r="L141" s="81"/>
      <c r="M141" s="379">
        <v>630</v>
      </c>
      <c r="N141" s="380">
        <v>758</v>
      </c>
      <c r="O141" s="380">
        <v>832</v>
      </c>
      <c r="P141" s="380">
        <v>1138</v>
      </c>
      <c r="Q141" s="380">
        <v>942</v>
      </c>
      <c r="R141" s="380">
        <v>409</v>
      </c>
      <c r="S141" s="381">
        <v>310</v>
      </c>
      <c r="T141" s="382">
        <v>860.00000000000011</v>
      </c>
      <c r="U141" s="382">
        <v>717.00000000000011</v>
      </c>
      <c r="V141" s="81"/>
      <c r="W141" s="379">
        <v>1572</v>
      </c>
      <c r="X141" s="380">
        <v>1796</v>
      </c>
      <c r="Y141" s="380">
        <v>1863</v>
      </c>
      <c r="Z141" s="380">
        <v>2179</v>
      </c>
      <c r="AA141" s="380">
        <v>1840</v>
      </c>
      <c r="AB141" s="380">
        <v>913</v>
      </c>
      <c r="AC141" s="381">
        <v>673</v>
      </c>
      <c r="AD141" s="382">
        <v>1850</v>
      </c>
      <c r="AE141" s="382">
        <v>1548</v>
      </c>
      <c r="AG141" s="378" t="s">
        <v>37</v>
      </c>
      <c r="AH141" s="379">
        <v>942</v>
      </c>
      <c r="AI141" s="380">
        <v>1038</v>
      </c>
      <c r="AJ141" s="380">
        <v>1031</v>
      </c>
      <c r="AK141" s="380">
        <v>1041</v>
      </c>
      <c r="AL141" s="380">
        <v>898</v>
      </c>
      <c r="AM141" s="380">
        <v>504</v>
      </c>
      <c r="AN141" s="381">
        <v>363</v>
      </c>
      <c r="AO141" s="382">
        <v>990</v>
      </c>
      <c r="AP141" s="382">
        <v>831</v>
      </c>
      <c r="AQ141" s="81"/>
      <c r="AR141" s="379">
        <v>630</v>
      </c>
      <c r="AS141" s="380">
        <v>758</v>
      </c>
      <c r="AT141" s="380">
        <v>832</v>
      </c>
      <c r="AU141" s="380">
        <v>1138</v>
      </c>
      <c r="AV141" s="380">
        <v>942</v>
      </c>
      <c r="AW141" s="380">
        <v>409</v>
      </c>
      <c r="AX141" s="381">
        <v>310</v>
      </c>
      <c r="AY141" s="382">
        <v>860</v>
      </c>
      <c r="AZ141" s="382">
        <v>717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951</v>
      </c>
      <c r="D142" s="385">
        <v>1047</v>
      </c>
      <c r="E142" s="385">
        <v>1039</v>
      </c>
      <c r="F142" s="385">
        <v>1049</v>
      </c>
      <c r="G142" s="385">
        <v>908</v>
      </c>
      <c r="H142" s="385">
        <v>510</v>
      </c>
      <c r="I142" s="386">
        <v>372</v>
      </c>
      <c r="J142" s="387">
        <v>998.80000000000018</v>
      </c>
      <c r="K142" s="387">
        <v>839.42857142857144</v>
      </c>
      <c r="L142" s="81"/>
      <c r="M142" s="384">
        <v>632</v>
      </c>
      <c r="N142" s="385">
        <v>758</v>
      </c>
      <c r="O142" s="385">
        <v>833</v>
      </c>
      <c r="P142" s="385">
        <v>1145</v>
      </c>
      <c r="Q142" s="385">
        <v>952</v>
      </c>
      <c r="R142" s="385">
        <v>411</v>
      </c>
      <c r="S142" s="386">
        <v>319</v>
      </c>
      <c r="T142" s="387">
        <v>864.00000000000011</v>
      </c>
      <c r="U142" s="387">
        <v>721.42857142857144</v>
      </c>
      <c r="V142" s="81"/>
      <c r="W142" s="384">
        <v>1583</v>
      </c>
      <c r="X142" s="385">
        <v>1805</v>
      </c>
      <c r="Y142" s="385">
        <v>1872</v>
      </c>
      <c r="Z142" s="385">
        <v>2194</v>
      </c>
      <c r="AA142" s="385">
        <v>1860</v>
      </c>
      <c r="AB142" s="385">
        <v>921</v>
      </c>
      <c r="AC142" s="386">
        <v>691</v>
      </c>
      <c r="AD142" s="387">
        <v>1862.8</v>
      </c>
      <c r="AE142" s="387">
        <v>1560.8571428571427</v>
      </c>
      <c r="AG142" s="383" t="s">
        <v>38</v>
      </c>
      <c r="AH142" s="384">
        <v>951</v>
      </c>
      <c r="AI142" s="385">
        <v>1047</v>
      </c>
      <c r="AJ142" s="385">
        <v>1039</v>
      </c>
      <c r="AK142" s="385">
        <v>1049</v>
      </c>
      <c r="AL142" s="385">
        <v>908</v>
      </c>
      <c r="AM142" s="385">
        <v>510</v>
      </c>
      <c r="AN142" s="386">
        <v>372</v>
      </c>
      <c r="AO142" s="387">
        <v>998.8</v>
      </c>
      <c r="AP142" s="387">
        <v>839.42857142857099</v>
      </c>
      <c r="AQ142" s="81"/>
      <c r="AR142" s="384">
        <v>632</v>
      </c>
      <c r="AS142" s="385">
        <v>758</v>
      </c>
      <c r="AT142" s="385">
        <v>833</v>
      </c>
      <c r="AU142" s="385">
        <v>1145</v>
      </c>
      <c r="AV142" s="385">
        <v>952</v>
      </c>
      <c r="AW142" s="385">
        <v>411</v>
      </c>
      <c r="AX142" s="386">
        <v>319</v>
      </c>
      <c r="AY142" s="387">
        <v>864</v>
      </c>
      <c r="AZ142" s="387">
        <v>721.42857142857099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2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2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2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3</v>
      </c>
      <c r="AF172" s="191">
        <v>0</v>
      </c>
      <c r="AG172" s="191">
        <v>2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</v>
      </c>
      <c r="AF173" s="193">
        <v>0</v>
      </c>
      <c r="AG173" s="191">
        <v>3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3</v>
      </c>
      <c r="AF174" s="191">
        <v>0</v>
      </c>
      <c r="AG174" s="191">
        <v>3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</v>
      </c>
      <c r="D175" s="331">
        <v>0</v>
      </c>
      <c r="E175" s="193">
        <v>2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</v>
      </c>
      <c r="R175" s="331">
        <v>0</v>
      </c>
      <c r="S175" s="193">
        <v>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</v>
      </c>
      <c r="AF175" s="191">
        <v>0</v>
      </c>
      <c r="AG175" s="191">
        <v>3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</v>
      </c>
      <c r="D176" s="331">
        <v>0</v>
      </c>
      <c r="E176" s="193">
        <v>6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</v>
      </c>
      <c r="R176" s="331">
        <v>0</v>
      </c>
      <c r="S176" s="193">
        <v>2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8</v>
      </c>
      <c r="AF176" s="191">
        <v>0</v>
      </c>
      <c r="AG176" s="191">
        <v>8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10</v>
      </c>
      <c r="D177" s="331">
        <v>2</v>
      </c>
      <c r="E177" s="193">
        <v>8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</v>
      </c>
      <c r="R177" s="331">
        <v>0</v>
      </c>
      <c r="S177" s="193">
        <v>3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13</v>
      </c>
      <c r="AF177" s="191">
        <v>2</v>
      </c>
      <c r="AG177" s="191">
        <v>11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16</v>
      </c>
      <c r="D178" s="331">
        <v>0</v>
      </c>
      <c r="E178" s="193">
        <v>14</v>
      </c>
      <c r="F178" s="193">
        <v>0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</v>
      </c>
      <c r="R178" s="331">
        <v>1</v>
      </c>
      <c r="S178" s="193">
        <v>2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19</v>
      </c>
      <c r="AF178" s="191">
        <v>1</v>
      </c>
      <c r="AG178" s="191">
        <v>16</v>
      </c>
      <c r="AH178" s="191">
        <v>0</v>
      </c>
      <c r="AI178" s="191">
        <v>2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33</v>
      </c>
      <c r="D179" s="331">
        <v>2</v>
      </c>
      <c r="E179" s="193">
        <v>29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</v>
      </c>
      <c r="R179" s="331">
        <v>0</v>
      </c>
      <c r="S179" s="193">
        <v>1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34</v>
      </c>
      <c r="AF179" s="191">
        <v>2</v>
      </c>
      <c r="AG179" s="191">
        <v>30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54</v>
      </c>
      <c r="D180" s="331">
        <v>5</v>
      </c>
      <c r="E180" s="193">
        <v>49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4</v>
      </c>
      <c r="R180" s="331">
        <v>0</v>
      </c>
      <c r="S180" s="193">
        <v>4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58</v>
      </c>
      <c r="AF180" s="191">
        <v>5</v>
      </c>
      <c r="AG180" s="191">
        <v>53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66</v>
      </c>
      <c r="D181" s="331">
        <v>0</v>
      </c>
      <c r="E181" s="193">
        <v>63</v>
      </c>
      <c r="F181" s="193">
        <v>0</v>
      </c>
      <c r="G181" s="193">
        <v>3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</v>
      </c>
      <c r="R181" s="331">
        <v>0</v>
      </c>
      <c r="S181" s="193">
        <v>5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71</v>
      </c>
      <c r="AF181" s="191">
        <v>0</v>
      </c>
      <c r="AG181" s="191">
        <v>68</v>
      </c>
      <c r="AH181" s="191">
        <v>0</v>
      </c>
      <c r="AI181" s="191">
        <v>3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102</v>
      </c>
      <c r="D182" s="331">
        <v>3</v>
      </c>
      <c r="E182" s="193">
        <v>97</v>
      </c>
      <c r="F182" s="193">
        <v>0</v>
      </c>
      <c r="G182" s="193">
        <v>2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8</v>
      </c>
      <c r="R182" s="331">
        <v>0</v>
      </c>
      <c r="S182" s="193">
        <v>8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110</v>
      </c>
      <c r="AF182" s="191">
        <v>3</v>
      </c>
      <c r="AG182" s="191">
        <v>105</v>
      </c>
      <c r="AH182" s="191">
        <v>0</v>
      </c>
      <c r="AI182" s="191">
        <v>2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84</v>
      </c>
      <c r="D183" s="331">
        <v>3</v>
      </c>
      <c r="E183" s="193">
        <v>81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9</v>
      </c>
      <c r="R183" s="331">
        <v>1</v>
      </c>
      <c r="S183" s="193">
        <v>8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93</v>
      </c>
      <c r="AF183" s="191">
        <v>4</v>
      </c>
      <c r="AG183" s="191">
        <v>89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43</v>
      </c>
      <c r="D184" s="331">
        <v>0</v>
      </c>
      <c r="E184" s="193">
        <v>43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11</v>
      </c>
      <c r="R184" s="331">
        <v>0</v>
      </c>
      <c r="S184" s="193">
        <v>10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54</v>
      </c>
      <c r="AF184" s="191">
        <v>0</v>
      </c>
      <c r="AG184" s="191">
        <v>53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32</v>
      </c>
      <c r="D185" s="331">
        <v>0</v>
      </c>
      <c r="E185" s="193">
        <v>30</v>
      </c>
      <c r="F185" s="193">
        <v>0</v>
      </c>
      <c r="G185" s="193">
        <v>1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10</v>
      </c>
      <c r="R185" s="331">
        <v>0</v>
      </c>
      <c r="S185" s="193">
        <v>7</v>
      </c>
      <c r="T185" s="193">
        <v>0</v>
      </c>
      <c r="U185" s="193">
        <v>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42</v>
      </c>
      <c r="AF185" s="191">
        <v>0</v>
      </c>
      <c r="AG185" s="191">
        <v>37</v>
      </c>
      <c r="AH185" s="191">
        <v>0</v>
      </c>
      <c r="AI185" s="191">
        <v>4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14</v>
      </c>
      <c r="D186" s="331">
        <v>1</v>
      </c>
      <c r="E186" s="193">
        <v>13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12</v>
      </c>
      <c r="R186" s="331">
        <v>0</v>
      </c>
      <c r="S186" s="193">
        <v>10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26</v>
      </c>
      <c r="AF186" s="191">
        <v>1</v>
      </c>
      <c r="AG186" s="191">
        <v>23</v>
      </c>
      <c r="AH186" s="191">
        <v>0</v>
      </c>
      <c r="AI186" s="191">
        <v>2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12</v>
      </c>
      <c r="D187" s="331">
        <v>0</v>
      </c>
      <c r="E187" s="193">
        <v>11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9</v>
      </c>
      <c r="R187" s="331">
        <v>0</v>
      </c>
      <c r="S187" s="193">
        <v>7</v>
      </c>
      <c r="T187" s="193">
        <v>0</v>
      </c>
      <c r="U187" s="193">
        <v>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21</v>
      </c>
      <c r="AF187" s="191">
        <v>0</v>
      </c>
      <c r="AG187" s="191">
        <v>18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16</v>
      </c>
      <c r="D188" s="331">
        <v>0</v>
      </c>
      <c r="E188" s="193">
        <v>14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9</v>
      </c>
      <c r="R188" s="331">
        <v>0</v>
      </c>
      <c r="S188" s="193">
        <v>9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25</v>
      </c>
      <c r="AF188" s="191">
        <v>0</v>
      </c>
      <c r="AG188" s="191">
        <v>23</v>
      </c>
      <c r="AH188" s="191">
        <v>0</v>
      </c>
      <c r="AI188" s="191">
        <v>2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9</v>
      </c>
      <c r="D189" s="331">
        <v>0</v>
      </c>
      <c r="E189" s="193">
        <v>9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</v>
      </c>
      <c r="R189" s="331">
        <v>0</v>
      </c>
      <c r="S189" s="193">
        <v>5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14</v>
      </c>
      <c r="AF189" s="191">
        <v>0</v>
      </c>
      <c r="AG189" s="191">
        <v>14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11</v>
      </c>
      <c r="D190" s="331">
        <v>1</v>
      </c>
      <c r="E190" s="193">
        <v>10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</v>
      </c>
      <c r="R190" s="331">
        <v>0</v>
      </c>
      <c r="S190" s="193">
        <v>3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14</v>
      </c>
      <c r="AF190" s="191">
        <v>1</v>
      </c>
      <c r="AG190" s="191">
        <v>13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8</v>
      </c>
      <c r="D191" s="331">
        <v>0</v>
      </c>
      <c r="E191" s="193">
        <v>8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</v>
      </c>
      <c r="R191" s="331">
        <v>1</v>
      </c>
      <c r="S191" s="193">
        <v>4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14</v>
      </c>
      <c r="AF191" s="191">
        <v>1</v>
      </c>
      <c r="AG191" s="191">
        <v>12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</v>
      </c>
      <c r="D192" s="331">
        <v>1</v>
      </c>
      <c r="E192" s="193">
        <v>7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</v>
      </c>
      <c r="R192" s="331">
        <v>1</v>
      </c>
      <c r="S192" s="193">
        <v>4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14</v>
      </c>
      <c r="AF192" s="191">
        <v>2</v>
      </c>
      <c r="AG192" s="191">
        <v>11</v>
      </c>
      <c r="AH192" s="191">
        <v>0</v>
      </c>
      <c r="AI192" s="191">
        <v>1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16</v>
      </c>
      <c r="D193" s="331">
        <v>0</v>
      </c>
      <c r="E193" s="193">
        <v>16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11</v>
      </c>
      <c r="R193" s="331">
        <v>0</v>
      </c>
      <c r="S193" s="193">
        <v>11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27</v>
      </c>
      <c r="AF193" s="191">
        <v>0</v>
      </c>
      <c r="AG193" s="191">
        <v>27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6</v>
      </c>
      <c r="D194" s="331">
        <v>0</v>
      </c>
      <c r="E194" s="193">
        <v>6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</v>
      </c>
      <c r="R194" s="331">
        <v>0</v>
      </c>
      <c r="S194" s="193">
        <v>5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11</v>
      </c>
      <c r="AF194" s="191">
        <v>0</v>
      </c>
      <c r="AG194" s="191">
        <v>11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</v>
      </c>
      <c r="D195" s="331">
        <v>0</v>
      </c>
      <c r="E195" s="193">
        <v>5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11</v>
      </c>
      <c r="R195" s="331">
        <v>0</v>
      </c>
      <c r="S195" s="193">
        <v>10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16</v>
      </c>
      <c r="AF195" s="191">
        <v>0</v>
      </c>
      <c r="AG195" s="191">
        <v>15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</v>
      </c>
      <c r="D196" s="331">
        <v>0</v>
      </c>
      <c r="E196" s="193">
        <v>10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</v>
      </c>
      <c r="R196" s="331">
        <v>0</v>
      </c>
      <c r="S196" s="193">
        <v>6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18</v>
      </c>
      <c r="AF196" s="191">
        <v>0</v>
      </c>
      <c r="AG196" s="191">
        <v>16</v>
      </c>
      <c r="AH196" s="191">
        <v>0</v>
      </c>
      <c r="AI196" s="191">
        <v>2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</v>
      </c>
      <c r="D197" s="331">
        <v>0</v>
      </c>
      <c r="E197" s="193">
        <v>9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</v>
      </c>
      <c r="R197" s="331">
        <v>0</v>
      </c>
      <c r="S197" s="193">
        <v>8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18</v>
      </c>
      <c r="AF197" s="193">
        <v>0</v>
      </c>
      <c r="AG197" s="191">
        <v>17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17</v>
      </c>
      <c r="D198" s="331">
        <v>0</v>
      </c>
      <c r="E198" s="193">
        <v>17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7</v>
      </c>
      <c r="R198" s="331">
        <v>0</v>
      </c>
      <c r="S198" s="193">
        <v>7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24</v>
      </c>
      <c r="AF198" s="191">
        <v>0</v>
      </c>
      <c r="AG198" s="191">
        <v>24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10</v>
      </c>
      <c r="D199" s="331">
        <v>0</v>
      </c>
      <c r="E199" s="193">
        <v>6</v>
      </c>
      <c r="F199" s="193">
        <v>1</v>
      </c>
      <c r="G199" s="193">
        <v>2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</v>
      </c>
      <c r="R199" s="331">
        <v>0</v>
      </c>
      <c r="S199" s="193">
        <v>5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15</v>
      </c>
      <c r="AF199" s="191">
        <v>0</v>
      </c>
      <c r="AG199" s="191">
        <v>11</v>
      </c>
      <c r="AH199" s="191">
        <v>1</v>
      </c>
      <c r="AI199" s="191">
        <v>2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</v>
      </c>
      <c r="D200" s="331">
        <v>0</v>
      </c>
      <c r="E200" s="193">
        <v>6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11</v>
      </c>
      <c r="R200" s="331">
        <v>0</v>
      </c>
      <c r="S200" s="193">
        <v>11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17</v>
      </c>
      <c r="AF200" s="191">
        <v>0</v>
      </c>
      <c r="AG200" s="191">
        <v>17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</v>
      </c>
      <c r="D201" s="331">
        <v>0</v>
      </c>
      <c r="E201" s="193">
        <v>7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7</v>
      </c>
      <c r="R201" s="331">
        <v>0</v>
      </c>
      <c r="S201" s="193">
        <v>6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14</v>
      </c>
      <c r="AF201" s="191">
        <v>0</v>
      </c>
      <c r="AG201" s="191">
        <v>13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11</v>
      </c>
      <c r="D202" s="331">
        <v>0</v>
      </c>
      <c r="E202" s="193">
        <v>10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10</v>
      </c>
      <c r="R202" s="331">
        <v>0</v>
      </c>
      <c r="S202" s="193">
        <v>10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21</v>
      </c>
      <c r="AF202" s="191">
        <v>0</v>
      </c>
      <c r="AG202" s="191">
        <v>20</v>
      </c>
      <c r="AH202" s="191">
        <v>0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11</v>
      </c>
      <c r="D203" s="331">
        <v>0</v>
      </c>
      <c r="E203" s="193">
        <v>10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</v>
      </c>
      <c r="R203" s="331">
        <v>0</v>
      </c>
      <c r="S203" s="193">
        <v>4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17</v>
      </c>
      <c r="AF203" s="191">
        <v>0</v>
      </c>
      <c r="AG203" s="191">
        <v>14</v>
      </c>
      <c r="AH203" s="191">
        <v>0</v>
      </c>
      <c r="AI203" s="191">
        <v>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11</v>
      </c>
      <c r="D204" s="331">
        <v>0</v>
      </c>
      <c r="E204" s="193">
        <v>11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6</v>
      </c>
      <c r="R204" s="331">
        <v>1</v>
      </c>
      <c r="S204" s="193">
        <v>4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17</v>
      </c>
      <c r="AF204" s="191">
        <v>1</v>
      </c>
      <c r="AG204" s="191">
        <v>15</v>
      </c>
      <c r="AH204" s="191">
        <v>0</v>
      </c>
      <c r="AI204" s="191">
        <v>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</v>
      </c>
      <c r="D205" s="331">
        <v>0</v>
      </c>
      <c r="E205" s="193">
        <v>8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10</v>
      </c>
      <c r="R205" s="331">
        <v>1</v>
      </c>
      <c r="S205" s="193">
        <v>9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18</v>
      </c>
      <c r="AF205" s="191">
        <v>1</v>
      </c>
      <c r="AG205" s="191">
        <v>17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7</v>
      </c>
      <c r="D206" s="331">
        <v>0</v>
      </c>
      <c r="E206" s="193">
        <v>6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</v>
      </c>
      <c r="R206" s="331">
        <v>0</v>
      </c>
      <c r="S206" s="193">
        <v>5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12</v>
      </c>
      <c r="AF206" s="191">
        <v>0</v>
      </c>
      <c r="AG206" s="191">
        <v>11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7</v>
      </c>
      <c r="D207" s="331">
        <v>0</v>
      </c>
      <c r="E207" s="193">
        <v>7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</v>
      </c>
      <c r="R207" s="331">
        <v>1</v>
      </c>
      <c r="S207" s="193">
        <v>5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14</v>
      </c>
      <c r="AF207" s="191">
        <v>1</v>
      </c>
      <c r="AG207" s="191">
        <v>12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16</v>
      </c>
      <c r="D208" s="331">
        <v>0</v>
      </c>
      <c r="E208" s="193">
        <v>16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15</v>
      </c>
      <c r="R208" s="331">
        <v>0</v>
      </c>
      <c r="S208" s="193">
        <v>14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31</v>
      </c>
      <c r="AF208" s="191">
        <v>0</v>
      </c>
      <c r="AG208" s="191">
        <v>30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11</v>
      </c>
      <c r="D209" s="331">
        <v>0</v>
      </c>
      <c r="E209" s="193">
        <v>11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11</v>
      </c>
      <c r="R209" s="331">
        <v>0</v>
      </c>
      <c r="S209" s="193">
        <v>11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22</v>
      </c>
      <c r="AF209" s="191">
        <v>0</v>
      </c>
      <c r="AG209" s="191">
        <v>22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14</v>
      </c>
      <c r="D210" s="331">
        <v>0</v>
      </c>
      <c r="E210" s="193">
        <v>14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18</v>
      </c>
      <c r="R210" s="331">
        <v>2</v>
      </c>
      <c r="S210" s="193">
        <v>16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32</v>
      </c>
      <c r="AF210" s="191">
        <v>2</v>
      </c>
      <c r="AG210" s="191">
        <v>30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20</v>
      </c>
      <c r="D211" s="331">
        <v>0</v>
      </c>
      <c r="E211" s="193">
        <v>20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19</v>
      </c>
      <c r="R211" s="331">
        <v>0</v>
      </c>
      <c r="S211" s="193">
        <v>19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39</v>
      </c>
      <c r="AF211" s="191">
        <v>0</v>
      </c>
      <c r="AG211" s="191">
        <v>39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10</v>
      </c>
      <c r="D212" s="331">
        <v>0</v>
      </c>
      <c r="E212" s="193">
        <v>10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18</v>
      </c>
      <c r="R212" s="331">
        <v>0</v>
      </c>
      <c r="S212" s="193">
        <v>17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28</v>
      </c>
      <c r="AF212" s="191">
        <v>0</v>
      </c>
      <c r="AG212" s="191">
        <v>27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</v>
      </c>
      <c r="D213" s="331">
        <v>0</v>
      </c>
      <c r="E213" s="193">
        <v>8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27</v>
      </c>
      <c r="R213" s="331">
        <v>0</v>
      </c>
      <c r="S213" s="193">
        <v>25</v>
      </c>
      <c r="T213" s="193">
        <v>0</v>
      </c>
      <c r="U213" s="193">
        <v>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35</v>
      </c>
      <c r="AF213" s="191">
        <v>0</v>
      </c>
      <c r="AG213" s="191">
        <v>33</v>
      </c>
      <c r="AH213" s="191">
        <v>0</v>
      </c>
      <c r="AI213" s="191">
        <v>2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15</v>
      </c>
      <c r="D214" s="331">
        <v>0</v>
      </c>
      <c r="E214" s="193">
        <v>15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26</v>
      </c>
      <c r="R214" s="331">
        <v>0</v>
      </c>
      <c r="S214" s="193">
        <v>24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41</v>
      </c>
      <c r="AF214" s="191">
        <v>0</v>
      </c>
      <c r="AG214" s="191">
        <v>39</v>
      </c>
      <c r="AH214" s="191">
        <v>0</v>
      </c>
      <c r="AI214" s="191">
        <v>2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12</v>
      </c>
      <c r="D215" s="331">
        <v>0</v>
      </c>
      <c r="E215" s="193">
        <v>11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20</v>
      </c>
      <c r="R215" s="331">
        <v>1</v>
      </c>
      <c r="S215" s="193">
        <v>19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32</v>
      </c>
      <c r="AF215" s="191">
        <v>1</v>
      </c>
      <c r="AG215" s="191">
        <v>30</v>
      </c>
      <c r="AH215" s="191">
        <v>0</v>
      </c>
      <c r="AI215" s="191">
        <v>1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23</v>
      </c>
      <c r="D216" s="331">
        <v>0</v>
      </c>
      <c r="E216" s="193">
        <v>23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30</v>
      </c>
      <c r="R216" s="331">
        <v>0</v>
      </c>
      <c r="S216" s="193">
        <v>29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1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53</v>
      </c>
      <c r="AF216" s="191">
        <v>0</v>
      </c>
      <c r="AG216" s="191">
        <v>52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10</v>
      </c>
      <c r="D217" s="331">
        <v>1</v>
      </c>
      <c r="E217" s="193">
        <v>9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22</v>
      </c>
      <c r="R217" s="331">
        <v>1</v>
      </c>
      <c r="S217" s="193">
        <v>20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32</v>
      </c>
      <c r="AF217" s="191">
        <v>2</v>
      </c>
      <c r="AG217" s="191">
        <v>29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12</v>
      </c>
      <c r="D218" s="331">
        <v>0</v>
      </c>
      <c r="E218" s="193">
        <v>12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19</v>
      </c>
      <c r="R218" s="331">
        <v>0</v>
      </c>
      <c r="S218" s="193">
        <v>19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31</v>
      </c>
      <c r="AF218" s="191">
        <v>0</v>
      </c>
      <c r="AG218" s="191">
        <v>31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16</v>
      </c>
      <c r="D219" s="331">
        <v>0</v>
      </c>
      <c r="E219" s="193">
        <v>16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26</v>
      </c>
      <c r="R219" s="331">
        <v>1</v>
      </c>
      <c r="S219" s="193">
        <v>24</v>
      </c>
      <c r="T219" s="193">
        <v>0</v>
      </c>
      <c r="U219" s="193">
        <v>0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42</v>
      </c>
      <c r="AF219" s="191">
        <v>1</v>
      </c>
      <c r="AG219" s="191">
        <v>40</v>
      </c>
      <c r="AH219" s="191">
        <v>0</v>
      </c>
      <c r="AI219" s="191">
        <v>0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13</v>
      </c>
      <c r="D220" s="331">
        <v>0</v>
      </c>
      <c r="E220" s="193">
        <v>13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32</v>
      </c>
      <c r="R220" s="331">
        <v>3</v>
      </c>
      <c r="S220" s="193">
        <v>29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45</v>
      </c>
      <c r="AF220" s="191">
        <v>3</v>
      </c>
      <c r="AG220" s="191">
        <v>42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</v>
      </c>
      <c r="D221" s="331">
        <v>0</v>
      </c>
      <c r="E221" s="193">
        <v>11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27</v>
      </c>
      <c r="R221" s="331">
        <v>3</v>
      </c>
      <c r="S221" s="193">
        <v>23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38</v>
      </c>
      <c r="AF221" s="193">
        <v>3</v>
      </c>
      <c r="AG221" s="191">
        <v>34</v>
      </c>
      <c r="AH221" s="191">
        <v>0</v>
      </c>
      <c r="AI221" s="191">
        <v>1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10</v>
      </c>
      <c r="D222" s="331">
        <v>1</v>
      </c>
      <c r="E222" s="193">
        <v>8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</v>
      </c>
      <c r="R222" s="331">
        <v>0</v>
      </c>
      <c r="S222" s="193">
        <v>11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21</v>
      </c>
      <c r="AF222" s="191">
        <v>1</v>
      </c>
      <c r="AG222" s="191">
        <v>19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7</v>
      </c>
      <c r="D223" s="331">
        <v>0</v>
      </c>
      <c r="E223" s="193">
        <v>7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8</v>
      </c>
      <c r="R223" s="331">
        <v>0</v>
      </c>
      <c r="S223" s="193">
        <v>8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15</v>
      </c>
      <c r="AF223" s="191">
        <v>0</v>
      </c>
      <c r="AG223" s="191">
        <v>15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</v>
      </c>
      <c r="D224" s="331">
        <v>0</v>
      </c>
      <c r="E224" s="193">
        <v>2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14</v>
      </c>
      <c r="R224" s="331">
        <v>0</v>
      </c>
      <c r="S224" s="193">
        <v>14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17</v>
      </c>
      <c r="AF224" s="191">
        <v>0</v>
      </c>
      <c r="AG224" s="191">
        <v>16</v>
      </c>
      <c r="AH224" s="191">
        <v>0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</v>
      </c>
      <c r="D225" s="331">
        <v>0</v>
      </c>
      <c r="E225" s="193">
        <v>4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</v>
      </c>
      <c r="R225" s="331">
        <v>0</v>
      </c>
      <c r="S225" s="193">
        <v>2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</v>
      </c>
      <c r="AF225" s="191">
        <v>0</v>
      </c>
      <c r="AG225" s="191">
        <v>6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8</v>
      </c>
      <c r="D226" s="331">
        <v>0</v>
      </c>
      <c r="E226" s="193">
        <v>8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</v>
      </c>
      <c r="R226" s="331">
        <v>0</v>
      </c>
      <c r="S226" s="193">
        <v>10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18</v>
      </c>
      <c r="AF226" s="191">
        <v>0</v>
      </c>
      <c r="AG226" s="191">
        <v>18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</v>
      </c>
      <c r="D227" s="331">
        <v>0</v>
      </c>
      <c r="E227" s="193">
        <v>7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10</v>
      </c>
      <c r="R227" s="331">
        <v>0</v>
      </c>
      <c r="S227" s="193">
        <v>10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17</v>
      </c>
      <c r="AF227" s="191">
        <v>0</v>
      </c>
      <c r="AG227" s="191">
        <v>17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9</v>
      </c>
      <c r="D228" s="331">
        <v>0</v>
      </c>
      <c r="E228" s="193">
        <v>8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</v>
      </c>
      <c r="R228" s="331">
        <v>1</v>
      </c>
      <c r="S228" s="193">
        <v>7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17</v>
      </c>
      <c r="AF228" s="191">
        <v>1</v>
      </c>
      <c r="AG228" s="191">
        <v>15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</v>
      </c>
      <c r="D229" s="331">
        <v>0</v>
      </c>
      <c r="E229" s="193">
        <v>5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7</v>
      </c>
      <c r="R229" s="331">
        <v>0</v>
      </c>
      <c r="S229" s="193">
        <v>7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12</v>
      </c>
      <c r="AF229" s="191">
        <v>0</v>
      </c>
      <c r="AG229" s="191">
        <v>12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</v>
      </c>
      <c r="D230" s="331">
        <v>0</v>
      </c>
      <c r="E230" s="193">
        <v>1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</v>
      </c>
      <c r="R230" s="331">
        <v>0</v>
      </c>
      <c r="S230" s="193">
        <v>3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</v>
      </c>
      <c r="AF230" s="191">
        <v>0</v>
      </c>
      <c r="AG230" s="191">
        <v>4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</v>
      </c>
      <c r="D231" s="331">
        <v>0</v>
      </c>
      <c r="E231" s="193">
        <v>2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</v>
      </c>
      <c r="R231" s="331">
        <v>0</v>
      </c>
      <c r="S231" s="193">
        <v>2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</v>
      </c>
      <c r="AF231" s="191">
        <v>0</v>
      </c>
      <c r="AG231" s="191">
        <v>4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6</v>
      </c>
      <c r="D232" s="331">
        <v>0</v>
      </c>
      <c r="E232" s="193">
        <v>6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</v>
      </c>
      <c r="R232" s="331">
        <v>0</v>
      </c>
      <c r="S232" s="193">
        <v>3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9</v>
      </c>
      <c r="AF232" s="191">
        <v>0</v>
      </c>
      <c r="AG232" s="191">
        <v>9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5</v>
      </c>
      <c r="D233" s="331">
        <v>0</v>
      </c>
      <c r="E233" s="193">
        <v>4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0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7</v>
      </c>
      <c r="AF233" s="191">
        <v>0</v>
      </c>
      <c r="AG233" s="191">
        <v>6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</v>
      </c>
      <c r="D234" s="331">
        <v>0</v>
      </c>
      <c r="E234" s="193">
        <v>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</v>
      </c>
      <c r="R234" s="331">
        <v>0</v>
      </c>
      <c r="S234" s="193">
        <v>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</v>
      </c>
      <c r="AF234" s="191">
        <v>0</v>
      </c>
      <c r="AG234" s="191">
        <v>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0</v>
      </c>
      <c r="E235" s="193">
        <v>2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5</v>
      </c>
      <c r="R235" s="331">
        <v>0</v>
      </c>
      <c r="S235" s="193">
        <v>5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7</v>
      </c>
      <c r="AF235" s="191">
        <v>0</v>
      </c>
      <c r="AG235" s="191">
        <v>7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</v>
      </c>
      <c r="R236" s="331">
        <v>0</v>
      </c>
      <c r="S236" s="193">
        <v>2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</v>
      </c>
      <c r="AF236" s="191">
        <v>0</v>
      </c>
      <c r="AG236" s="191">
        <v>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</v>
      </c>
      <c r="D237" s="331">
        <v>0</v>
      </c>
      <c r="E237" s="193">
        <v>2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</v>
      </c>
      <c r="R237" s="331">
        <v>0</v>
      </c>
      <c r="S237" s="193">
        <v>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</v>
      </c>
      <c r="AF237" s="191">
        <v>0</v>
      </c>
      <c r="AG237" s="191">
        <v>3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</v>
      </c>
      <c r="R238" s="331">
        <v>0</v>
      </c>
      <c r="S238" s="193">
        <v>3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</v>
      </c>
      <c r="AF238" s="191">
        <v>0</v>
      </c>
      <c r="AG238" s="191">
        <v>3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</v>
      </c>
      <c r="D239" s="331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</v>
      </c>
      <c r="AF240" s="191">
        <v>0</v>
      </c>
      <c r="AG240" s="191">
        <v>1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0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</v>
      </c>
      <c r="AF241" s="191">
        <v>0</v>
      </c>
      <c r="AG241" s="191">
        <v>2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871</v>
      </c>
      <c r="D245" s="424">
        <v>20</v>
      </c>
      <c r="E245" s="424">
        <v>826</v>
      </c>
      <c r="F245" s="424">
        <v>1</v>
      </c>
      <c r="G245" s="424">
        <v>22</v>
      </c>
      <c r="H245" s="424">
        <v>2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564</v>
      </c>
      <c r="R245" s="424">
        <v>18</v>
      </c>
      <c r="S245" s="424">
        <v>518</v>
      </c>
      <c r="T245" s="424">
        <v>0</v>
      </c>
      <c r="U245" s="424">
        <v>26</v>
      </c>
      <c r="V245" s="424">
        <v>1</v>
      </c>
      <c r="W245" s="424">
        <v>0</v>
      </c>
      <c r="X245" s="424">
        <v>0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1435</v>
      </c>
      <c r="AF245" s="424">
        <v>38</v>
      </c>
      <c r="AG245" s="424">
        <v>1344</v>
      </c>
      <c r="AH245" s="424">
        <v>1</v>
      </c>
      <c r="AI245" s="424">
        <v>48</v>
      </c>
      <c r="AJ245" s="424">
        <v>3</v>
      </c>
      <c r="AK245" s="424">
        <v>0</v>
      </c>
      <c r="AL245" s="424">
        <v>0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934</v>
      </c>
      <c r="D246" s="429">
        <v>20</v>
      </c>
      <c r="E246" s="429">
        <v>887</v>
      </c>
      <c r="F246" s="429">
        <v>1</v>
      </c>
      <c r="G246" s="429">
        <v>24</v>
      </c>
      <c r="H246" s="429">
        <v>2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624</v>
      </c>
      <c r="R246" s="429">
        <v>19</v>
      </c>
      <c r="S246" s="429">
        <v>577</v>
      </c>
      <c r="T246" s="429">
        <v>0</v>
      </c>
      <c r="U246" s="429">
        <v>26</v>
      </c>
      <c r="V246" s="429">
        <v>1</v>
      </c>
      <c r="W246" s="429">
        <v>0</v>
      </c>
      <c r="X246" s="429">
        <v>0</v>
      </c>
      <c r="Y246" s="429">
        <v>1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1558</v>
      </c>
      <c r="AF246" s="429">
        <v>39</v>
      </c>
      <c r="AG246" s="429">
        <v>1464</v>
      </c>
      <c r="AH246" s="429">
        <v>1</v>
      </c>
      <c r="AI246" s="429">
        <v>50</v>
      </c>
      <c r="AJ246" s="429">
        <v>3</v>
      </c>
      <c r="AK246" s="429">
        <v>0</v>
      </c>
      <c r="AL246" s="429">
        <v>0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942</v>
      </c>
      <c r="D247" s="434">
        <v>20</v>
      </c>
      <c r="E247" s="434">
        <v>895</v>
      </c>
      <c r="F247" s="434">
        <v>1</v>
      </c>
      <c r="G247" s="434">
        <v>24</v>
      </c>
      <c r="H247" s="434">
        <v>2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630</v>
      </c>
      <c r="R247" s="434">
        <v>19</v>
      </c>
      <c r="S247" s="434">
        <v>582</v>
      </c>
      <c r="T247" s="434">
        <v>0</v>
      </c>
      <c r="U247" s="434">
        <v>27</v>
      </c>
      <c r="V247" s="434">
        <v>1</v>
      </c>
      <c r="W247" s="434">
        <v>0</v>
      </c>
      <c r="X247" s="434">
        <v>0</v>
      </c>
      <c r="Y247" s="434">
        <v>1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1572</v>
      </c>
      <c r="AF247" s="434">
        <v>39</v>
      </c>
      <c r="AG247" s="434">
        <v>1477</v>
      </c>
      <c r="AH247" s="434">
        <v>1</v>
      </c>
      <c r="AI247" s="434">
        <v>51</v>
      </c>
      <c r="AJ247" s="434">
        <v>3</v>
      </c>
      <c r="AK247" s="434">
        <v>0</v>
      </c>
      <c r="AL247" s="434">
        <v>0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951</v>
      </c>
      <c r="D248" s="439">
        <v>20</v>
      </c>
      <c r="E248" s="439">
        <v>902</v>
      </c>
      <c r="F248" s="439">
        <v>1</v>
      </c>
      <c r="G248" s="439">
        <v>26</v>
      </c>
      <c r="H248" s="439">
        <v>2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632</v>
      </c>
      <c r="R248" s="439">
        <v>19</v>
      </c>
      <c r="S248" s="439">
        <v>584</v>
      </c>
      <c r="T248" s="439">
        <v>0</v>
      </c>
      <c r="U248" s="439">
        <v>27</v>
      </c>
      <c r="V248" s="439">
        <v>1</v>
      </c>
      <c r="W248" s="439">
        <v>0</v>
      </c>
      <c r="X248" s="439">
        <v>0</v>
      </c>
      <c r="Y248" s="439">
        <v>1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1583</v>
      </c>
      <c r="AF248" s="439">
        <v>39</v>
      </c>
      <c r="AG248" s="439">
        <v>1486</v>
      </c>
      <c r="AH248" s="439">
        <v>1</v>
      </c>
      <c r="AI248" s="439">
        <v>53</v>
      </c>
      <c r="AJ248" s="439">
        <v>3</v>
      </c>
      <c r="AK248" s="439">
        <v>0</v>
      </c>
      <c r="AL248" s="439">
        <v>0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1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1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2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</v>
      </c>
      <c r="AF275" s="193">
        <v>0</v>
      </c>
      <c r="AG275" s="191">
        <v>2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</v>
      </c>
      <c r="D276" s="331">
        <v>0</v>
      </c>
      <c r="E276" s="193">
        <v>3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</v>
      </c>
      <c r="AF276" s="191">
        <v>0</v>
      </c>
      <c r="AG276" s="191">
        <v>3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</v>
      </c>
      <c r="D277" s="331">
        <v>0</v>
      </c>
      <c r="E277" s="193">
        <v>4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5</v>
      </c>
      <c r="AF277" s="191">
        <v>0</v>
      </c>
      <c r="AG277" s="191">
        <v>5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</v>
      </c>
      <c r="D278" s="331">
        <v>1</v>
      </c>
      <c r="E278" s="193">
        <v>2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0</v>
      </c>
      <c r="R278" s="331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</v>
      </c>
      <c r="AF278" s="191">
        <v>1</v>
      </c>
      <c r="AG278" s="191">
        <v>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9</v>
      </c>
      <c r="D279" s="331">
        <v>1</v>
      </c>
      <c r="E279" s="193">
        <v>8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</v>
      </c>
      <c r="R279" s="331">
        <v>0</v>
      </c>
      <c r="S279" s="193">
        <v>1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10</v>
      </c>
      <c r="AF279" s="191">
        <v>1</v>
      </c>
      <c r="AG279" s="191">
        <v>9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10</v>
      </c>
      <c r="D280" s="331">
        <v>1</v>
      </c>
      <c r="E280" s="193">
        <v>8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</v>
      </c>
      <c r="R280" s="331">
        <v>1</v>
      </c>
      <c r="S280" s="193">
        <v>1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12</v>
      </c>
      <c r="AF280" s="191">
        <v>2</v>
      </c>
      <c r="AG280" s="191">
        <v>9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28</v>
      </c>
      <c r="D281" s="331">
        <v>2</v>
      </c>
      <c r="E281" s="193">
        <v>25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</v>
      </c>
      <c r="R281" s="331">
        <v>0</v>
      </c>
      <c r="S281" s="193">
        <v>5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33</v>
      </c>
      <c r="AF281" s="191">
        <v>2</v>
      </c>
      <c r="AG281" s="191">
        <v>30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52</v>
      </c>
      <c r="D282" s="331">
        <v>3</v>
      </c>
      <c r="E282" s="193">
        <v>48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6</v>
      </c>
      <c r="R282" s="331">
        <v>0</v>
      </c>
      <c r="S282" s="193">
        <v>5</v>
      </c>
      <c r="T282" s="193">
        <v>0</v>
      </c>
      <c r="U282" s="193">
        <v>1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58</v>
      </c>
      <c r="AF282" s="191">
        <v>3</v>
      </c>
      <c r="AG282" s="191">
        <v>53</v>
      </c>
      <c r="AH282" s="191">
        <v>0</v>
      </c>
      <c r="AI282" s="191">
        <v>2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92</v>
      </c>
      <c r="D283" s="331">
        <v>0</v>
      </c>
      <c r="E283" s="193">
        <v>91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16</v>
      </c>
      <c r="R283" s="331">
        <v>0</v>
      </c>
      <c r="S283" s="193">
        <v>16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108</v>
      </c>
      <c r="AF283" s="191">
        <v>0</v>
      </c>
      <c r="AG283" s="191">
        <v>107</v>
      </c>
      <c r="AH283" s="191">
        <v>0</v>
      </c>
      <c r="AI283" s="191">
        <v>1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116</v>
      </c>
      <c r="D284" s="331">
        <v>6</v>
      </c>
      <c r="E284" s="193">
        <v>109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15</v>
      </c>
      <c r="R284" s="331">
        <v>0</v>
      </c>
      <c r="S284" s="193">
        <v>15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131</v>
      </c>
      <c r="AF284" s="191">
        <v>6</v>
      </c>
      <c r="AG284" s="191">
        <v>124</v>
      </c>
      <c r="AH284" s="191">
        <v>0</v>
      </c>
      <c r="AI284" s="191">
        <v>1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88</v>
      </c>
      <c r="D285" s="331">
        <v>0</v>
      </c>
      <c r="E285" s="193">
        <v>84</v>
      </c>
      <c r="F285" s="193">
        <v>0</v>
      </c>
      <c r="G285" s="193">
        <v>3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26</v>
      </c>
      <c r="R285" s="331">
        <v>1</v>
      </c>
      <c r="S285" s="193">
        <v>24</v>
      </c>
      <c r="T285" s="193">
        <v>0</v>
      </c>
      <c r="U285" s="193">
        <v>0</v>
      </c>
      <c r="V285" s="193">
        <v>0</v>
      </c>
      <c r="W285" s="193">
        <v>0</v>
      </c>
      <c r="X285" s="193">
        <v>1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114</v>
      </c>
      <c r="AF285" s="191">
        <v>1</v>
      </c>
      <c r="AG285" s="191">
        <v>108</v>
      </c>
      <c r="AH285" s="191">
        <v>0</v>
      </c>
      <c r="AI285" s="191">
        <v>3</v>
      </c>
      <c r="AJ285" s="191">
        <v>1</v>
      </c>
      <c r="AK285" s="191">
        <v>0</v>
      </c>
      <c r="AL285" s="191">
        <v>1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77</v>
      </c>
      <c r="D286" s="331">
        <v>2</v>
      </c>
      <c r="E286" s="193">
        <v>74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15</v>
      </c>
      <c r="R286" s="331">
        <v>0</v>
      </c>
      <c r="S286" s="193">
        <v>15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92</v>
      </c>
      <c r="AF286" s="191">
        <v>2</v>
      </c>
      <c r="AG286" s="191">
        <v>89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25</v>
      </c>
      <c r="D287" s="331">
        <v>0</v>
      </c>
      <c r="E287" s="193">
        <v>25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10</v>
      </c>
      <c r="R287" s="331">
        <v>0</v>
      </c>
      <c r="S287" s="193">
        <v>10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35</v>
      </c>
      <c r="AF287" s="191">
        <v>0</v>
      </c>
      <c r="AG287" s="191">
        <v>35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16</v>
      </c>
      <c r="D288" s="331">
        <v>0</v>
      </c>
      <c r="E288" s="193">
        <v>15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12</v>
      </c>
      <c r="R288" s="331">
        <v>0</v>
      </c>
      <c r="S288" s="193">
        <v>12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28</v>
      </c>
      <c r="AF288" s="191">
        <v>0</v>
      </c>
      <c r="AG288" s="191">
        <v>27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13</v>
      </c>
      <c r="D289" s="331">
        <v>0</v>
      </c>
      <c r="E289" s="193">
        <v>13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</v>
      </c>
      <c r="R289" s="331">
        <v>0</v>
      </c>
      <c r="S289" s="193">
        <v>5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18</v>
      </c>
      <c r="AF289" s="191">
        <v>0</v>
      </c>
      <c r="AG289" s="191">
        <v>18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</v>
      </c>
      <c r="D290" s="331">
        <v>1</v>
      </c>
      <c r="E290" s="193">
        <v>6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</v>
      </c>
      <c r="R290" s="331">
        <v>0</v>
      </c>
      <c r="S290" s="193">
        <v>8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15</v>
      </c>
      <c r="AF290" s="191">
        <v>1</v>
      </c>
      <c r="AG290" s="191">
        <v>14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13</v>
      </c>
      <c r="D291" s="331">
        <v>0</v>
      </c>
      <c r="E291" s="193">
        <v>13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10</v>
      </c>
      <c r="R291" s="331">
        <v>0</v>
      </c>
      <c r="S291" s="193">
        <v>10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23</v>
      </c>
      <c r="AF291" s="191">
        <v>0</v>
      </c>
      <c r="AG291" s="191">
        <v>23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11</v>
      </c>
      <c r="D292" s="331">
        <v>0</v>
      </c>
      <c r="E292" s="193">
        <v>11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</v>
      </c>
      <c r="R292" s="331">
        <v>1</v>
      </c>
      <c r="S292" s="193">
        <v>6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18</v>
      </c>
      <c r="AF292" s="191">
        <v>1</v>
      </c>
      <c r="AG292" s="191">
        <v>17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</v>
      </c>
      <c r="D293" s="331">
        <v>1</v>
      </c>
      <c r="E293" s="193">
        <v>5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10</v>
      </c>
      <c r="R293" s="331">
        <v>0</v>
      </c>
      <c r="S293" s="193">
        <v>10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16</v>
      </c>
      <c r="AF293" s="191">
        <v>1</v>
      </c>
      <c r="AG293" s="191">
        <v>15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12</v>
      </c>
      <c r="D294" s="331">
        <v>0</v>
      </c>
      <c r="E294" s="193">
        <v>12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</v>
      </c>
      <c r="R294" s="331">
        <v>1</v>
      </c>
      <c r="S294" s="193">
        <v>7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20</v>
      </c>
      <c r="AF294" s="191">
        <v>1</v>
      </c>
      <c r="AG294" s="191">
        <v>19</v>
      </c>
      <c r="AH294" s="191">
        <v>0</v>
      </c>
      <c r="AI294" s="191">
        <v>0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0</v>
      </c>
      <c r="E295" s="193">
        <v>6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</v>
      </c>
      <c r="R295" s="331">
        <v>0</v>
      </c>
      <c r="S295" s="193">
        <v>5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12</v>
      </c>
      <c r="AF295" s="191">
        <v>0</v>
      </c>
      <c r="AG295" s="191">
        <v>11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10</v>
      </c>
      <c r="D296" s="331">
        <v>0</v>
      </c>
      <c r="E296" s="193">
        <v>9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9</v>
      </c>
      <c r="R296" s="331">
        <v>0</v>
      </c>
      <c r="S296" s="193">
        <v>8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19</v>
      </c>
      <c r="AF296" s="191">
        <v>0</v>
      </c>
      <c r="AG296" s="191">
        <v>17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5</v>
      </c>
      <c r="D297" s="331">
        <v>0</v>
      </c>
      <c r="E297" s="193">
        <v>4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</v>
      </c>
      <c r="R297" s="331">
        <v>0</v>
      </c>
      <c r="S297" s="193">
        <v>3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</v>
      </c>
      <c r="AF297" s="191">
        <v>0</v>
      </c>
      <c r="AG297" s="191">
        <v>7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0</v>
      </c>
      <c r="E298" s="193">
        <v>7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</v>
      </c>
      <c r="R298" s="331">
        <v>0</v>
      </c>
      <c r="S298" s="193">
        <v>5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12</v>
      </c>
      <c r="AF298" s="191">
        <v>0</v>
      </c>
      <c r="AG298" s="191">
        <v>12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</v>
      </c>
      <c r="D299" s="331">
        <v>0</v>
      </c>
      <c r="E299" s="193">
        <v>3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9</v>
      </c>
      <c r="R299" s="331">
        <v>0</v>
      </c>
      <c r="S299" s="193">
        <v>9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13</v>
      </c>
      <c r="AF299" s="193">
        <v>0</v>
      </c>
      <c r="AG299" s="191">
        <v>12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8</v>
      </c>
      <c r="D300" s="331">
        <v>0</v>
      </c>
      <c r="E300" s="193">
        <v>8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10</v>
      </c>
      <c r="R300" s="331">
        <v>0</v>
      </c>
      <c r="S300" s="193">
        <v>8</v>
      </c>
      <c r="T300" s="193">
        <v>0</v>
      </c>
      <c r="U300" s="193">
        <v>1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18</v>
      </c>
      <c r="AF300" s="191">
        <v>0</v>
      </c>
      <c r="AG300" s="191">
        <v>16</v>
      </c>
      <c r="AH300" s="191">
        <v>0</v>
      </c>
      <c r="AI300" s="191">
        <v>1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</v>
      </c>
      <c r="D301" s="331">
        <v>0</v>
      </c>
      <c r="E301" s="193">
        <v>3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</v>
      </c>
      <c r="R301" s="331">
        <v>1</v>
      </c>
      <c r="S301" s="193">
        <v>4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8</v>
      </c>
      <c r="AF301" s="191">
        <v>1</v>
      </c>
      <c r="AG301" s="191">
        <v>7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</v>
      </c>
      <c r="D302" s="331">
        <v>0</v>
      </c>
      <c r="E302" s="193">
        <v>8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12</v>
      </c>
      <c r="R302" s="331">
        <v>0</v>
      </c>
      <c r="S302" s="193">
        <v>12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20</v>
      </c>
      <c r="AF302" s="191">
        <v>0</v>
      </c>
      <c r="AG302" s="191">
        <v>20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</v>
      </c>
      <c r="D303" s="331">
        <v>1</v>
      </c>
      <c r="E303" s="193">
        <v>6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10</v>
      </c>
      <c r="R303" s="331">
        <v>1</v>
      </c>
      <c r="S303" s="193">
        <v>8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17</v>
      </c>
      <c r="AF303" s="191">
        <v>2</v>
      </c>
      <c r="AG303" s="191">
        <v>14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8</v>
      </c>
      <c r="D304" s="331">
        <v>1</v>
      </c>
      <c r="E304" s="193">
        <v>7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8</v>
      </c>
      <c r="R304" s="331">
        <v>0</v>
      </c>
      <c r="S304" s="193">
        <v>8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16</v>
      </c>
      <c r="AF304" s="191">
        <v>1</v>
      </c>
      <c r="AG304" s="191">
        <v>15</v>
      </c>
      <c r="AH304" s="191">
        <v>0</v>
      </c>
      <c r="AI304" s="191">
        <v>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16</v>
      </c>
      <c r="D305" s="331">
        <v>0</v>
      </c>
      <c r="E305" s="193">
        <v>16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10</v>
      </c>
      <c r="R305" s="331">
        <v>1</v>
      </c>
      <c r="S305" s="193">
        <v>8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26</v>
      </c>
      <c r="AF305" s="191">
        <v>1</v>
      </c>
      <c r="AG305" s="191">
        <v>24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11</v>
      </c>
      <c r="D306" s="331">
        <v>0</v>
      </c>
      <c r="E306" s="193">
        <v>10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14</v>
      </c>
      <c r="R306" s="331">
        <v>1</v>
      </c>
      <c r="S306" s="193">
        <v>10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25</v>
      </c>
      <c r="AF306" s="191">
        <v>1</v>
      </c>
      <c r="AG306" s="191">
        <v>20</v>
      </c>
      <c r="AH306" s="191">
        <v>0</v>
      </c>
      <c r="AI306" s="191">
        <v>4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</v>
      </c>
      <c r="D307" s="331">
        <v>0</v>
      </c>
      <c r="E307" s="193">
        <v>4</v>
      </c>
      <c r="F307" s="193">
        <v>0</v>
      </c>
      <c r="G307" s="193">
        <v>0</v>
      </c>
      <c r="H307" s="193">
        <v>1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</v>
      </c>
      <c r="R307" s="331">
        <v>0</v>
      </c>
      <c r="S307" s="193">
        <v>5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10</v>
      </c>
      <c r="AF307" s="191">
        <v>0</v>
      </c>
      <c r="AG307" s="191">
        <v>9</v>
      </c>
      <c r="AH307" s="191">
        <v>0</v>
      </c>
      <c r="AI307" s="191">
        <v>0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7</v>
      </c>
      <c r="D308" s="331">
        <v>1</v>
      </c>
      <c r="E308" s="193">
        <v>6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9</v>
      </c>
      <c r="R308" s="331">
        <v>0</v>
      </c>
      <c r="S308" s="193">
        <v>9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16</v>
      </c>
      <c r="AF308" s="191">
        <v>1</v>
      </c>
      <c r="AG308" s="191">
        <v>15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19</v>
      </c>
      <c r="D309" s="331">
        <v>1</v>
      </c>
      <c r="E309" s="193">
        <v>18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9</v>
      </c>
      <c r="R309" s="331">
        <v>0</v>
      </c>
      <c r="S309" s="193">
        <v>9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28</v>
      </c>
      <c r="AF309" s="191">
        <v>1</v>
      </c>
      <c r="AG309" s="191">
        <v>27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12</v>
      </c>
      <c r="D310" s="331">
        <v>1</v>
      </c>
      <c r="E310" s="193">
        <v>11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</v>
      </c>
      <c r="R310" s="331">
        <v>0</v>
      </c>
      <c r="S310" s="193">
        <v>4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16</v>
      </c>
      <c r="AF310" s="191">
        <v>1</v>
      </c>
      <c r="AG310" s="191">
        <v>15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15</v>
      </c>
      <c r="D311" s="331">
        <v>0</v>
      </c>
      <c r="E311" s="193">
        <v>14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18</v>
      </c>
      <c r="R311" s="331">
        <v>1</v>
      </c>
      <c r="S311" s="193">
        <v>15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33</v>
      </c>
      <c r="AF311" s="191">
        <v>1</v>
      </c>
      <c r="AG311" s="191">
        <v>29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21</v>
      </c>
      <c r="D312" s="331">
        <v>0</v>
      </c>
      <c r="E312" s="193">
        <v>21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28</v>
      </c>
      <c r="R312" s="331">
        <v>0</v>
      </c>
      <c r="S312" s="193">
        <v>26</v>
      </c>
      <c r="T312" s="193">
        <v>0</v>
      </c>
      <c r="U312" s="193">
        <v>1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49</v>
      </c>
      <c r="AF312" s="191">
        <v>0</v>
      </c>
      <c r="AG312" s="191">
        <v>47</v>
      </c>
      <c r="AH312" s="191">
        <v>0</v>
      </c>
      <c r="AI312" s="191">
        <v>1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15</v>
      </c>
      <c r="D313" s="331">
        <v>0</v>
      </c>
      <c r="E313" s="193">
        <v>15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21</v>
      </c>
      <c r="R313" s="331">
        <v>0</v>
      </c>
      <c r="S313" s="193">
        <v>20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36</v>
      </c>
      <c r="AF313" s="191">
        <v>0</v>
      </c>
      <c r="AG313" s="191">
        <v>35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21</v>
      </c>
      <c r="D314" s="331">
        <v>0</v>
      </c>
      <c r="E314" s="193">
        <v>21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25</v>
      </c>
      <c r="R314" s="331">
        <v>0</v>
      </c>
      <c r="S314" s="193">
        <v>24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46</v>
      </c>
      <c r="AF314" s="191">
        <v>0</v>
      </c>
      <c r="AG314" s="191">
        <v>45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15</v>
      </c>
      <c r="D315" s="331">
        <v>0</v>
      </c>
      <c r="E315" s="193">
        <v>14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35</v>
      </c>
      <c r="R315" s="331">
        <v>1</v>
      </c>
      <c r="S315" s="193">
        <v>33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50</v>
      </c>
      <c r="AF315" s="191">
        <v>1</v>
      </c>
      <c r="AG315" s="191">
        <v>47</v>
      </c>
      <c r="AH315" s="191">
        <v>0</v>
      </c>
      <c r="AI315" s="191">
        <v>2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21</v>
      </c>
      <c r="D316" s="331">
        <v>0</v>
      </c>
      <c r="E316" s="193">
        <v>21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16</v>
      </c>
      <c r="R316" s="331">
        <v>0</v>
      </c>
      <c r="S316" s="193">
        <v>15</v>
      </c>
      <c r="T316" s="193">
        <v>0</v>
      </c>
      <c r="U316" s="193">
        <v>0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37</v>
      </c>
      <c r="AF316" s="191">
        <v>0</v>
      </c>
      <c r="AG316" s="191">
        <v>36</v>
      </c>
      <c r="AH316" s="191">
        <v>0</v>
      </c>
      <c r="AI316" s="191">
        <v>0</v>
      </c>
      <c r="AJ316" s="191">
        <v>1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18</v>
      </c>
      <c r="D317" s="331">
        <v>0</v>
      </c>
      <c r="E317" s="193">
        <v>17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29</v>
      </c>
      <c r="R317" s="331">
        <v>1</v>
      </c>
      <c r="S317" s="193">
        <v>26</v>
      </c>
      <c r="T317" s="193">
        <v>0</v>
      </c>
      <c r="U317" s="193">
        <v>1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47</v>
      </c>
      <c r="AF317" s="191">
        <v>1</v>
      </c>
      <c r="AG317" s="191">
        <v>43</v>
      </c>
      <c r="AH317" s="191">
        <v>0</v>
      </c>
      <c r="AI317" s="191">
        <v>2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20</v>
      </c>
      <c r="D318" s="331">
        <v>0</v>
      </c>
      <c r="E318" s="193">
        <v>20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34</v>
      </c>
      <c r="R318" s="331">
        <v>0</v>
      </c>
      <c r="S318" s="193">
        <v>33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54</v>
      </c>
      <c r="AF318" s="191">
        <v>0</v>
      </c>
      <c r="AG318" s="191">
        <v>53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12</v>
      </c>
      <c r="D319" s="331">
        <v>0</v>
      </c>
      <c r="E319" s="193">
        <v>12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38</v>
      </c>
      <c r="R319" s="331">
        <v>0</v>
      </c>
      <c r="S319" s="193">
        <v>37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50</v>
      </c>
      <c r="AF319" s="191">
        <v>0</v>
      </c>
      <c r="AG319" s="191">
        <v>49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12</v>
      </c>
      <c r="D320" s="331">
        <v>0</v>
      </c>
      <c r="E320" s="193">
        <v>12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26</v>
      </c>
      <c r="R320" s="331">
        <v>2</v>
      </c>
      <c r="S320" s="193">
        <v>24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38</v>
      </c>
      <c r="AF320" s="191">
        <v>2</v>
      </c>
      <c r="AG320" s="191">
        <v>36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22</v>
      </c>
      <c r="D321" s="331">
        <v>0</v>
      </c>
      <c r="E321" s="193">
        <v>22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26</v>
      </c>
      <c r="R321" s="331">
        <v>0</v>
      </c>
      <c r="S321" s="193">
        <v>26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48</v>
      </c>
      <c r="AF321" s="191">
        <v>0</v>
      </c>
      <c r="AG321" s="191">
        <v>48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17</v>
      </c>
      <c r="D322" s="331">
        <v>0</v>
      </c>
      <c r="E322" s="193">
        <v>16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28</v>
      </c>
      <c r="R322" s="331">
        <v>2</v>
      </c>
      <c r="S322" s="193">
        <v>26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45</v>
      </c>
      <c r="AF322" s="191">
        <v>2</v>
      </c>
      <c r="AG322" s="191">
        <v>42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13</v>
      </c>
      <c r="D323" s="331">
        <v>0</v>
      </c>
      <c r="E323" s="193">
        <v>13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26</v>
      </c>
      <c r="R323" s="331">
        <v>1</v>
      </c>
      <c r="S323" s="193">
        <v>24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39</v>
      </c>
      <c r="AF323" s="193">
        <v>1</v>
      </c>
      <c r="AG323" s="191">
        <v>37</v>
      </c>
      <c r="AH323" s="191">
        <v>0</v>
      </c>
      <c r="AI323" s="191">
        <v>1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13</v>
      </c>
      <c r="D324" s="331">
        <v>1</v>
      </c>
      <c r="E324" s="193">
        <v>12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24</v>
      </c>
      <c r="R324" s="331">
        <v>1</v>
      </c>
      <c r="S324" s="193">
        <v>22</v>
      </c>
      <c r="T324" s="193">
        <v>1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37</v>
      </c>
      <c r="AF324" s="191">
        <v>2</v>
      </c>
      <c r="AG324" s="191">
        <v>34</v>
      </c>
      <c r="AH324" s="191">
        <v>1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</v>
      </c>
      <c r="D325" s="331">
        <v>0</v>
      </c>
      <c r="E325" s="193">
        <v>8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8</v>
      </c>
      <c r="R325" s="331">
        <v>1</v>
      </c>
      <c r="S325" s="193">
        <v>7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16</v>
      </c>
      <c r="AF325" s="191">
        <v>1</v>
      </c>
      <c r="AG325" s="191">
        <v>15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8</v>
      </c>
      <c r="D326" s="331">
        <v>0</v>
      </c>
      <c r="E326" s="193">
        <v>8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12</v>
      </c>
      <c r="R326" s="331">
        <v>1</v>
      </c>
      <c r="S326" s="193">
        <v>10</v>
      </c>
      <c r="T326" s="193">
        <v>0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20</v>
      </c>
      <c r="AF326" s="191">
        <v>1</v>
      </c>
      <c r="AG326" s="191">
        <v>18</v>
      </c>
      <c r="AH326" s="191">
        <v>0</v>
      </c>
      <c r="AI326" s="191">
        <v>0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9</v>
      </c>
      <c r="D327" s="331">
        <v>0</v>
      </c>
      <c r="E327" s="193">
        <v>9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13</v>
      </c>
      <c r="R327" s="331">
        <v>1</v>
      </c>
      <c r="S327" s="193">
        <v>12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22</v>
      </c>
      <c r="AF327" s="191">
        <v>1</v>
      </c>
      <c r="AG327" s="191">
        <v>21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8</v>
      </c>
      <c r="D328" s="331">
        <v>0</v>
      </c>
      <c r="E328" s="193">
        <v>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10</v>
      </c>
      <c r="R328" s="331">
        <v>1</v>
      </c>
      <c r="S328" s="193">
        <v>9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18</v>
      </c>
      <c r="AF328" s="191">
        <v>1</v>
      </c>
      <c r="AG328" s="191">
        <v>17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8</v>
      </c>
      <c r="D329" s="331">
        <v>0</v>
      </c>
      <c r="E329" s="193">
        <v>8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12</v>
      </c>
      <c r="R329" s="331">
        <v>0</v>
      </c>
      <c r="S329" s="193">
        <v>12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20</v>
      </c>
      <c r="AF329" s="191">
        <v>0</v>
      </c>
      <c r="AG329" s="191">
        <v>20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4</v>
      </c>
      <c r="D330" s="331">
        <v>1</v>
      </c>
      <c r="E330" s="193">
        <v>3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</v>
      </c>
      <c r="R330" s="331">
        <v>0</v>
      </c>
      <c r="S330" s="193">
        <v>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8</v>
      </c>
      <c r="AF330" s="191">
        <v>1</v>
      </c>
      <c r="AG330" s="191">
        <v>7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</v>
      </c>
      <c r="D331" s="331">
        <v>0</v>
      </c>
      <c r="E331" s="193">
        <v>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</v>
      </c>
      <c r="R331" s="331">
        <v>1</v>
      </c>
      <c r="S331" s="193">
        <v>1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</v>
      </c>
      <c r="AF331" s="191">
        <v>1</v>
      </c>
      <c r="AG331" s="191">
        <v>4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</v>
      </c>
      <c r="D332" s="331">
        <v>0</v>
      </c>
      <c r="E332" s="193">
        <v>6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6</v>
      </c>
      <c r="R332" s="331">
        <v>0</v>
      </c>
      <c r="S332" s="193">
        <v>6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12</v>
      </c>
      <c r="AF332" s="191">
        <v>0</v>
      </c>
      <c r="AG332" s="191">
        <v>12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</v>
      </c>
      <c r="D333" s="331">
        <v>0</v>
      </c>
      <c r="E333" s="193">
        <v>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</v>
      </c>
      <c r="R333" s="331">
        <v>0</v>
      </c>
      <c r="S333" s="193">
        <v>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9</v>
      </c>
      <c r="AF333" s="191">
        <v>0</v>
      </c>
      <c r="AG333" s="191">
        <v>9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</v>
      </c>
      <c r="D334" s="331">
        <v>1</v>
      </c>
      <c r="E334" s="193">
        <v>6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6</v>
      </c>
      <c r="R334" s="331">
        <v>0</v>
      </c>
      <c r="S334" s="193">
        <v>6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13</v>
      </c>
      <c r="AF334" s="191">
        <v>1</v>
      </c>
      <c r="AG334" s="191">
        <v>12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</v>
      </c>
      <c r="D335" s="331">
        <v>0</v>
      </c>
      <c r="E335" s="193">
        <v>2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</v>
      </c>
      <c r="R335" s="331">
        <v>0</v>
      </c>
      <c r="S335" s="193">
        <v>1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</v>
      </c>
      <c r="AF335" s="191">
        <v>0</v>
      </c>
      <c r="AG335" s="191">
        <v>3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</v>
      </c>
      <c r="AF336" s="191">
        <v>0</v>
      </c>
      <c r="AG336" s="191">
        <v>5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</v>
      </c>
      <c r="D337" s="331">
        <v>0</v>
      </c>
      <c r="E337" s="193">
        <v>3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</v>
      </c>
      <c r="R337" s="331">
        <v>1</v>
      </c>
      <c r="S337" s="193">
        <v>4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8</v>
      </c>
      <c r="AF337" s="191">
        <v>1</v>
      </c>
      <c r="AG337" s="191">
        <v>7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</v>
      </c>
      <c r="D338" s="331">
        <v>0</v>
      </c>
      <c r="E338" s="193">
        <v>2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5</v>
      </c>
      <c r="AF338" s="191">
        <v>0</v>
      </c>
      <c r="AG338" s="191">
        <v>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</v>
      </c>
      <c r="D339" s="331">
        <v>0</v>
      </c>
      <c r="E339" s="193">
        <v>2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</v>
      </c>
      <c r="R339" s="331">
        <v>0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</v>
      </c>
      <c r="AF339" s="191">
        <v>0</v>
      </c>
      <c r="AG339" s="191">
        <v>3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0</v>
      </c>
      <c r="AF340" s="191">
        <v>0</v>
      </c>
      <c r="AG340" s="191">
        <v>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3</v>
      </c>
      <c r="R341" s="331">
        <v>0</v>
      </c>
      <c r="S341" s="193">
        <v>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</v>
      </c>
      <c r="AF341" s="191">
        <v>0</v>
      </c>
      <c r="AG341" s="191">
        <v>3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</v>
      </c>
      <c r="AF342" s="191">
        <v>0</v>
      </c>
      <c r="AG342" s="191">
        <v>1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1</v>
      </c>
      <c r="S343" s="193">
        <v>1</v>
      </c>
      <c r="T343" s="193">
        <v>0</v>
      </c>
      <c r="U343" s="193">
        <v>0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1</v>
      </c>
      <c r="AG343" s="191">
        <v>2</v>
      </c>
      <c r="AH343" s="191">
        <v>0</v>
      </c>
      <c r="AI343" s="191">
        <v>0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</v>
      </c>
      <c r="AF345" s="191">
        <v>0</v>
      </c>
      <c r="AG345" s="191">
        <v>3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962</v>
      </c>
      <c r="D347" s="424">
        <v>23</v>
      </c>
      <c r="E347" s="424">
        <v>919</v>
      </c>
      <c r="F347" s="424">
        <v>0</v>
      </c>
      <c r="G347" s="424">
        <v>18</v>
      </c>
      <c r="H347" s="424">
        <v>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678</v>
      </c>
      <c r="R347" s="424">
        <v>19</v>
      </c>
      <c r="S347" s="424">
        <v>633</v>
      </c>
      <c r="T347" s="424">
        <v>1</v>
      </c>
      <c r="U347" s="424">
        <v>19</v>
      </c>
      <c r="V347" s="424">
        <v>5</v>
      </c>
      <c r="W347" s="424">
        <v>0</v>
      </c>
      <c r="X347" s="424">
        <v>1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1640</v>
      </c>
      <c r="AF347" s="424">
        <v>42</v>
      </c>
      <c r="AG347" s="424">
        <v>1552</v>
      </c>
      <c r="AH347" s="424">
        <v>1</v>
      </c>
      <c r="AI347" s="424">
        <v>37</v>
      </c>
      <c r="AJ347" s="424">
        <v>7</v>
      </c>
      <c r="AK347" s="424">
        <v>0</v>
      </c>
      <c r="AL347" s="424">
        <v>1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1032</v>
      </c>
      <c r="D348" s="429">
        <v>26</v>
      </c>
      <c r="E348" s="429">
        <v>986</v>
      </c>
      <c r="F348" s="429">
        <v>0</v>
      </c>
      <c r="G348" s="429">
        <v>18</v>
      </c>
      <c r="H348" s="429">
        <v>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749</v>
      </c>
      <c r="R348" s="429">
        <v>23</v>
      </c>
      <c r="S348" s="429">
        <v>700</v>
      </c>
      <c r="T348" s="429">
        <v>1</v>
      </c>
      <c r="U348" s="429">
        <v>19</v>
      </c>
      <c r="V348" s="429">
        <v>5</v>
      </c>
      <c r="W348" s="429">
        <v>0</v>
      </c>
      <c r="X348" s="429">
        <v>1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1781</v>
      </c>
      <c r="AF348" s="429">
        <v>49</v>
      </c>
      <c r="AG348" s="429">
        <v>1686</v>
      </c>
      <c r="AH348" s="429">
        <v>1</v>
      </c>
      <c r="AI348" s="429">
        <v>37</v>
      </c>
      <c r="AJ348" s="429">
        <v>7</v>
      </c>
      <c r="AK348" s="429">
        <v>0</v>
      </c>
      <c r="AL348" s="429">
        <v>1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1038</v>
      </c>
      <c r="D349" s="434">
        <v>26</v>
      </c>
      <c r="E349" s="434">
        <v>992</v>
      </c>
      <c r="F349" s="434">
        <v>0</v>
      </c>
      <c r="G349" s="434">
        <v>18</v>
      </c>
      <c r="H349" s="434">
        <v>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758</v>
      </c>
      <c r="R349" s="434">
        <v>24</v>
      </c>
      <c r="S349" s="434">
        <v>707</v>
      </c>
      <c r="T349" s="434">
        <v>1</v>
      </c>
      <c r="U349" s="434">
        <v>19</v>
      </c>
      <c r="V349" s="434">
        <v>6</v>
      </c>
      <c r="W349" s="434">
        <v>0</v>
      </c>
      <c r="X349" s="434">
        <v>1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1796</v>
      </c>
      <c r="AF349" s="434">
        <v>50</v>
      </c>
      <c r="AG349" s="434">
        <v>1699</v>
      </c>
      <c r="AH349" s="434">
        <v>1</v>
      </c>
      <c r="AI349" s="434">
        <v>37</v>
      </c>
      <c r="AJ349" s="434">
        <v>8</v>
      </c>
      <c r="AK349" s="434">
        <v>0</v>
      </c>
      <c r="AL349" s="434">
        <v>1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1047</v>
      </c>
      <c r="D350" s="439">
        <v>26</v>
      </c>
      <c r="E350" s="439">
        <v>1000</v>
      </c>
      <c r="F350" s="439">
        <v>0</v>
      </c>
      <c r="G350" s="439">
        <v>19</v>
      </c>
      <c r="H350" s="439">
        <v>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758</v>
      </c>
      <c r="R350" s="439">
        <v>24</v>
      </c>
      <c r="S350" s="439">
        <v>707</v>
      </c>
      <c r="T350" s="439">
        <v>1</v>
      </c>
      <c r="U350" s="439">
        <v>19</v>
      </c>
      <c r="V350" s="439">
        <v>6</v>
      </c>
      <c r="W350" s="439">
        <v>0</v>
      </c>
      <c r="X350" s="439">
        <v>1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1805</v>
      </c>
      <c r="AF350" s="439">
        <v>50</v>
      </c>
      <c r="AG350" s="439">
        <v>1707</v>
      </c>
      <c r="AH350" s="439">
        <v>1</v>
      </c>
      <c r="AI350" s="439">
        <v>38</v>
      </c>
      <c r="AJ350" s="439">
        <v>8</v>
      </c>
      <c r="AK350" s="439">
        <v>0</v>
      </c>
      <c r="AL350" s="439">
        <v>1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0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0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1</v>
      </c>
      <c r="F376" s="193">
        <v>0</v>
      </c>
      <c r="G376" s="193">
        <v>2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</v>
      </c>
      <c r="AF376" s="191">
        <v>0</v>
      </c>
      <c r="AG376" s="191">
        <v>1</v>
      </c>
      <c r="AH376" s="191">
        <v>0</v>
      </c>
      <c r="AI376" s="191">
        <v>2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3</v>
      </c>
      <c r="AF377" s="193">
        <v>0</v>
      </c>
      <c r="AG377" s="191">
        <v>3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3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</v>
      </c>
      <c r="R378" s="331">
        <v>0</v>
      </c>
      <c r="S378" s="193">
        <v>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</v>
      </c>
      <c r="AF378" s="191">
        <v>0</v>
      </c>
      <c r="AG378" s="191">
        <v>4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</v>
      </c>
      <c r="D379" s="331">
        <v>0</v>
      </c>
      <c r="E379" s="193">
        <v>4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0</v>
      </c>
      <c r="S379" s="193">
        <v>1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</v>
      </c>
      <c r="AF379" s="191">
        <v>0</v>
      </c>
      <c r="AG379" s="191">
        <v>5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8</v>
      </c>
      <c r="D380" s="331">
        <v>3</v>
      </c>
      <c r="E380" s="193">
        <v>5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</v>
      </c>
      <c r="R380" s="331">
        <v>1</v>
      </c>
      <c r="S380" s="193">
        <v>4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13</v>
      </c>
      <c r="AF380" s="191">
        <v>4</v>
      </c>
      <c r="AG380" s="191">
        <v>9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</v>
      </c>
      <c r="D381" s="331">
        <v>0</v>
      </c>
      <c r="E381" s="193">
        <v>6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</v>
      </c>
      <c r="R381" s="331">
        <v>0</v>
      </c>
      <c r="S381" s="193">
        <v>4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10</v>
      </c>
      <c r="AF381" s="191">
        <v>0</v>
      </c>
      <c r="AG381" s="191">
        <v>10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18</v>
      </c>
      <c r="D382" s="331">
        <v>0</v>
      </c>
      <c r="E382" s="193">
        <v>17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</v>
      </c>
      <c r="R382" s="331">
        <v>0</v>
      </c>
      <c r="S382" s="193">
        <v>3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21</v>
      </c>
      <c r="AF382" s="191">
        <v>0</v>
      </c>
      <c r="AG382" s="191">
        <v>20</v>
      </c>
      <c r="AH382" s="191">
        <v>0</v>
      </c>
      <c r="AI382" s="191">
        <v>1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27</v>
      </c>
      <c r="D383" s="331">
        <v>1</v>
      </c>
      <c r="E383" s="193">
        <v>25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</v>
      </c>
      <c r="R383" s="331">
        <v>0</v>
      </c>
      <c r="S383" s="193">
        <v>5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32</v>
      </c>
      <c r="AF383" s="191">
        <v>1</v>
      </c>
      <c r="AG383" s="191">
        <v>30</v>
      </c>
      <c r="AH383" s="191">
        <v>0</v>
      </c>
      <c r="AI383" s="191">
        <v>1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55</v>
      </c>
      <c r="D384" s="331">
        <v>2</v>
      </c>
      <c r="E384" s="193">
        <v>51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15</v>
      </c>
      <c r="R384" s="331">
        <v>0</v>
      </c>
      <c r="S384" s="193">
        <v>15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70</v>
      </c>
      <c r="AF384" s="191">
        <v>2</v>
      </c>
      <c r="AG384" s="191">
        <v>66</v>
      </c>
      <c r="AH384" s="191">
        <v>0</v>
      </c>
      <c r="AI384" s="191">
        <v>2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106</v>
      </c>
      <c r="D385" s="331">
        <v>2</v>
      </c>
      <c r="E385" s="193">
        <v>103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28</v>
      </c>
      <c r="R385" s="331">
        <v>0</v>
      </c>
      <c r="S385" s="193">
        <v>28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134</v>
      </c>
      <c r="AF385" s="191">
        <v>2</v>
      </c>
      <c r="AG385" s="191">
        <v>131</v>
      </c>
      <c r="AH385" s="191">
        <v>0</v>
      </c>
      <c r="AI385" s="191">
        <v>1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105</v>
      </c>
      <c r="D386" s="331">
        <v>5</v>
      </c>
      <c r="E386" s="193">
        <v>98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23</v>
      </c>
      <c r="R386" s="331">
        <v>0</v>
      </c>
      <c r="S386" s="193">
        <v>23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128</v>
      </c>
      <c r="AF386" s="191">
        <v>5</v>
      </c>
      <c r="AG386" s="191">
        <v>121</v>
      </c>
      <c r="AH386" s="191">
        <v>0</v>
      </c>
      <c r="AI386" s="191">
        <v>2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87</v>
      </c>
      <c r="D387" s="331">
        <v>1</v>
      </c>
      <c r="E387" s="193">
        <v>84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1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22</v>
      </c>
      <c r="R387" s="331">
        <v>0</v>
      </c>
      <c r="S387" s="193">
        <v>21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109</v>
      </c>
      <c r="AF387" s="191">
        <v>1</v>
      </c>
      <c r="AG387" s="191">
        <v>105</v>
      </c>
      <c r="AH387" s="191">
        <v>0</v>
      </c>
      <c r="AI387" s="191">
        <v>2</v>
      </c>
      <c r="AJ387" s="191">
        <v>0</v>
      </c>
      <c r="AK387" s="191">
        <v>0</v>
      </c>
      <c r="AL387" s="191">
        <v>0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61</v>
      </c>
      <c r="D388" s="331">
        <v>1</v>
      </c>
      <c r="E388" s="193">
        <v>58</v>
      </c>
      <c r="F388" s="193">
        <v>0</v>
      </c>
      <c r="G388" s="193">
        <v>1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20</v>
      </c>
      <c r="R388" s="331">
        <v>1</v>
      </c>
      <c r="S388" s="193">
        <v>19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81</v>
      </c>
      <c r="AF388" s="191">
        <v>2</v>
      </c>
      <c r="AG388" s="191">
        <v>77</v>
      </c>
      <c r="AH388" s="191">
        <v>0</v>
      </c>
      <c r="AI388" s="191">
        <v>1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34</v>
      </c>
      <c r="D389" s="331">
        <v>1</v>
      </c>
      <c r="E389" s="193">
        <v>33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22</v>
      </c>
      <c r="R389" s="331">
        <v>2</v>
      </c>
      <c r="S389" s="193">
        <v>20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56</v>
      </c>
      <c r="AF389" s="191">
        <v>3</v>
      </c>
      <c r="AG389" s="191">
        <v>53</v>
      </c>
      <c r="AH389" s="191">
        <v>0</v>
      </c>
      <c r="AI389" s="191">
        <v>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21</v>
      </c>
      <c r="D390" s="331">
        <v>1</v>
      </c>
      <c r="E390" s="193">
        <v>19</v>
      </c>
      <c r="F390" s="193">
        <v>0</v>
      </c>
      <c r="G390" s="193">
        <v>0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12</v>
      </c>
      <c r="R390" s="331">
        <v>0</v>
      </c>
      <c r="S390" s="193">
        <v>12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33</v>
      </c>
      <c r="AF390" s="191">
        <v>1</v>
      </c>
      <c r="AG390" s="191">
        <v>31</v>
      </c>
      <c r="AH390" s="191">
        <v>0</v>
      </c>
      <c r="AI390" s="191">
        <v>0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17</v>
      </c>
      <c r="D391" s="331">
        <v>0</v>
      </c>
      <c r="E391" s="193">
        <v>16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14</v>
      </c>
      <c r="R391" s="331">
        <v>0</v>
      </c>
      <c r="S391" s="193">
        <v>11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31</v>
      </c>
      <c r="AF391" s="191">
        <v>0</v>
      </c>
      <c r="AG391" s="191">
        <v>27</v>
      </c>
      <c r="AH391" s="191">
        <v>0</v>
      </c>
      <c r="AI391" s="191">
        <v>4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14</v>
      </c>
      <c r="D392" s="331">
        <v>0</v>
      </c>
      <c r="E392" s="193">
        <v>14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</v>
      </c>
      <c r="R392" s="331">
        <v>0</v>
      </c>
      <c r="S392" s="193">
        <v>3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17</v>
      </c>
      <c r="AF392" s="191">
        <v>0</v>
      </c>
      <c r="AG392" s="191">
        <v>17</v>
      </c>
      <c r="AH392" s="191">
        <v>0</v>
      </c>
      <c r="AI392" s="191">
        <v>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16</v>
      </c>
      <c r="D393" s="331">
        <v>0</v>
      </c>
      <c r="E393" s="193">
        <v>16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6</v>
      </c>
      <c r="R393" s="331">
        <v>0</v>
      </c>
      <c r="S393" s="193">
        <v>5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22</v>
      </c>
      <c r="AF393" s="191">
        <v>0</v>
      </c>
      <c r="AG393" s="191">
        <v>21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</v>
      </c>
      <c r="D394" s="331">
        <v>0</v>
      </c>
      <c r="E394" s="193">
        <v>7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8</v>
      </c>
      <c r="R394" s="331">
        <v>0</v>
      </c>
      <c r="S394" s="193">
        <v>7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15</v>
      </c>
      <c r="AF394" s="191">
        <v>0</v>
      </c>
      <c r="AG394" s="191">
        <v>14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13</v>
      </c>
      <c r="D395" s="331">
        <v>0</v>
      </c>
      <c r="E395" s="193">
        <v>13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8</v>
      </c>
      <c r="R395" s="331">
        <v>0</v>
      </c>
      <c r="S395" s="193">
        <v>8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21</v>
      </c>
      <c r="AF395" s="191">
        <v>0</v>
      </c>
      <c r="AG395" s="191">
        <v>21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6</v>
      </c>
      <c r="D396" s="331">
        <v>1</v>
      </c>
      <c r="E396" s="193">
        <v>4</v>
      </c>
      <c r="F396" s="193">
        <v>0</v>
      </c>
      <c r="G396" s="193">
        <v>0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9</v>
      </c>
      <c r="R396" s="331">
        <v>1</v>
      </c>
      <c r="S396" s="193">
        <v>7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15</v>
      </c>
      <c r="AF396" s="191">
        <v>2</v>
      </c>
      <c r="AG396" s="191">
        <v>11</v>
      </c>
      <c r="AH396" s="191">
        <v>0</v>
      </c>
      <c r="AI396" s="191">
        <v>1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10</v>
      </c>
      <c r="D397" s="331">
        <v>0</v>
      </c>
      <c r="E397" s="193">
        <v>10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9</v>
      </c>
      <c r="R397" s="331">
        <v>0</v>
      </c>
      <c r="S397" s="193">
        <v>9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19</v>
      </c>
      <c r="AF397" s="191">
        <v>0</v>
      </c>
      <c r="AG397" s="191">
        <v>19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8</v>
      </c>
      <c r="D398" s="331">
        <v>0</v>
      </c>
      <c r="E398" s="193">
        <v>8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13</v>
      </c>
      <c r="R398" s="331">
        <v>0</v>
      </c>
      <c r="S398" s="193">
        <v>13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21</v>
      </c>
      <c r="AF398" s="191">
        <v>0</v>
      </c>
      <c r="AG398" s="191">
        <v>21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13</v>
      </c>
      <c r="D399" s="331">
        <v>0</v>
      </c>
      <c r="E399" s="193">
        <v>13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</v>
      </c>
      <c r="R399" s="331">
        <v>0</v>
      </c>
      <c r="S399" s="193">
        <v>3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16</v>
      </c>
      <c r="AF399" s="191">
        <v>0</v>
      </c>
      <c r="AG399" s="191">
        <v>16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9</v>
      </c>
      <c r="D400" s="331">
        <v>0</v>
      </c>
      <c r="E400" s="193">
        <v>9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16</v>
      </c>
      <c r="R400" s="331">
        <v>0</v>
      </c>
      <c r="S400" s="193">
        <v>15</v>
      </c>
      <c r="T400" s="193">
        <v>0</v>
      </c>
      <c r="U400" s="193">
        <v>0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25</v>
      </c>
      <c r="AF400" s="191">
        <v>0</v>
      </c>
      <c r="AG400" s="191">
        <v>24</v>
      </c>
      <c r="AH400" s="191">
        <v>0</v>
      </c>
      <c r="AI400" s="191">
        <v>0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</v>
      </c>
      <c r="D401" s="331">
        <v>0</v>
      </c>
      <c r="E401" s="193">
        <v>3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9</v>
      </c>
      <c r="R401" s="331">
        <v>0</v>
      </c>
      <c r="S401" s="193">
        <v>9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</v>
      </c>
      <c r="AF401" s="193">
        <v>0</v>
      </c>
      <c r="AG401" s="191">
        <v>12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</v>
      </c>
      <c r="D402" s="331">
        <v>0</v>
      </c>
      <c r="E402" s="193">
        <v>7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7</v>
      </c>
      <c r="R402" s="331">
        <v>0</v>
      </c>
      <c r="S402" s="193">
        <v>7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14</v>
      </c>
      <c r="AF402" s="191">
        <v>0</v>
      </c>
      <c r="AG402" s="191">
        <v>14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15</v>
      </c>
      <c r="D403" s="331">
        <v>0</v>
      </c>
      <c r="E403" s="193">
        <v>14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9</v>
      </c>
      <c r="R403" s="331">
        <v>0</v>
      </c>
      <c r="S403" s="193">
        <v>8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24</v>
      </c>
      <c r="AF403" s="191">
        <v>0</v>
      </c>
      <c r="AG403" s="191">
        <v>22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9</v>
      </c>
      <c r="D404" s="331">
        <v>0</v>
      </c>
      <c r="E404" s="193">
        <v>9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8</v>
      </c>
      <c r="R404" s="331">
        <v>0</v>
      </c>
      <c r="S404" s="193">
        <v>8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17</v>
      </c>
      <c r="AF404" s="191">
        <v>0</v>
      </c>
      <c r="AG404" s="191">
        <v>17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5</v>
      </c>
      <c r="D405" s="331">
        <v>0</v>
      </c>
      <c r="E405" s="193">
        <v>4</v>
      </c>
      <c r="F405" s="193">
        <v>0</v>
      </c>
      <c r="G405" s="193">
        <v>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11</v>
      </c>
      <c r="R405" s="331">
        <v>0</v>
      </c>
      <c r="S405" s="193">
        <v>10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16</v>
      </c>
      <c r="AF405" s="191">
        <v>0</v>
      </c>
      <c r="AG405" s="191">
        <v>14</v>
      </c>
      <c r="AH405" s="191">
        <v>0</v>
      </c>
      <c r="AI405" s="191">
        <v>1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</v>
      </c>
      <c r="D406" s="331">
        <v>0</v>
      </c>
      <c r="E406" s="193">
        <v>4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10</v>
      </c>
      <c r="R406" s="331">
        <v>0</v>
      </c>
      <c r="S406" s="193">
        <v>9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15</v>
      </c>
      <c r="AF406" s="191">
        <v>0</v>
      </c>
      <c r="AG406" s="191">
        <v>13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12</v>
      </c>
      <c r="D407" s="331">
        <v>0</v>
      </c>
      <c r="E407" s="193">
        <v>12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8</v>
      </c>
      <c r="R407" s="331">
        <v>0</v>
      </c>
      <c r="S407" s="193">
        <v>8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20</v>
      </c>
      <c r="AF407" s="191">
        <v>0</v>
      </c>
      <c r="AG407" s="191">
        <v>20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7</v>
      </c>
      <c r="D408" s="331">
        <v>0</v>
      </c>
      <c r="E408" s="193">
        <v>6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9</v>
      </c>
      <c r="R408" s="331">
        <v>1</v>
      </c>
      <c r="S408" s="193">
        <v>8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16</v>
      </c>
      <c r="AF408" s="191">
        <v>1</v>
      </c>
      <c r="AG408" s="191">
        <v>14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9</v>
      </c>
      <c r="D409" s="331">
        <v>1</v>
      </c>
      <c r="E409" s="193">
        <v>8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</v>
      </c>
      <c r="R409" s="331">
        <v>0</v>
      </c>
      <c r="S409" s="193">
        <v>4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13</v>
      </c>
      <c r="AF409" s="191">
        <v>1</v>
      </c>
      <c r="AG409" s="191">
        <v>12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14</v>
      </c>
      <c r="D410" s="331">
        <v>0</v>
      </c>
      <c r="E410" s="193">
        <v>14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11</v>
      </c>
      <c r="R410" s="331">
        <v>0</v>
      </c>
      <c r="S410" s="193">
        <v>11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25</v>
      </c>
      <c r="AF410" s="191">
        <v>0</v>
      </c>
      <c r="AG410" s="191">
        <v>25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</v>
      </c>
      <c r="D411" s="331">
        <v>0</v>
      </c>
      <c r="E411" s="193">
        <v>9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13</v>
      </c>
      <c r="R411" s="331">
        <v>0</v>
      </c>
      <c r="S411" s="193">
        <v>13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22</v>
      </c>
      <c r="AF411" s="191">
        <v>0</v>
      </c>
      <c r="AG411" s="191">
        <v>22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8</v>
      </c>
      <c r="D412" s="331">
        <v>0</v>
      </c>
      <c r="E412" s="193">
        <v>8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11</v>
      </c>
      <c r="R412" s="331">
        <v>1</v>
      </c>
      <c r="S412" s="193">
        <v>10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19</v>
      </c>
      <c r="AF412" s="191">
        <v>1</v>
      </c>
      <c r="AG412" s="191">
        <v>18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12</v>
      </c>
      <c r="D413" s="331">
        <v>0</v>
      </c>
      <c r="E413" s="193">
        <v>10</v>
      </c>
      <c r="F413" s="193">
        <v>0</v>
      </c>
      <c r="G413" s="193">
        <v>2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9</v>
      </c>
      <c r="R413" s="331">
        <v>0</v>
      </c>
      <c r="S413" s="193">
        <v>9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21</v>
      </c>
      <c r="AF413" s="191">
        <v>0</v>
      </c>
      <c r="AG413" s="191">
        <v>19</v>
      </c>
      <c r="AH413" s="191">
        <v>0</v>
      </c>
      <c r="AI413" s="191">
        <v>2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17</v>
      </c>
      <c r="D414" s="331">
        <v>0</v>
      </c>
      <c r="E414" s="193">
        <v>17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16</v>
      </c>
      <c r="R414" s="331">
        <v>1</v>
      </c>
      <c r="S414" s="193">
        <v>15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33</v>
      </c>
      <c r="AF414" s="191">
        <v>1</v>
      </c>
      <c r="AG414" s="191">
        <v>32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</v>
      </c>
      <c r="D415" s="331">
        <v>0</v>
      </c>
      <c r="E415" s="193">
        <v>10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32</v>
      </c>
      <c r="R415" s="331">
        <v>0</v>
      </c>
      <c r="S415" s="193">
        <v>31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42</v>
      </c>
      <c r="AF415" s="191">
        <v>0</v>
      </c>
      <c r="AG415" s="191">
        <v>41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17</v>
      </c>
      <c r="D416" s="331">
        <v>0</v>
      </c>
      <c r="E416" s="193">
        <v>17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25</v>
      </c>
      <c r="R416" s="331">
        <v>1</v>
      </c>
      <c r="S416" s="193">
        <v>23</v>
      </c>
      <c r="T416" s="193">
        <v>1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42</v>
      </c>
      <c r="AF416" s="191">
        <v>1</v>
      </c>
      <c r="AG416" s="191">
        <v>40</v>
      </c>
      <c r="AH416" s="191">
        <v>1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</v>
      </c>
      <c r="D417" s="331">
        <v>0</v>
      </c>
      <c r="E417" s="193">
        <v>12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26</v>
      </c>
      <c r="R417" s="331">
        <v>0</v>
      </c>
      <c r="S417" s="193">
        <v>26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38</v>
      </c>
      <c r="AF417" s="191">
        <v>0</v>
      </c>
      <c r="AG417" s="191">
        <v>38</v>
      </c>
      <c r="AH417" s="191">
        <v>0</v>
      </c>
      <c r="AI417" s="191">
        <v>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18</v>
      </c>
      <c r="D418" s="331">
        <v>0</v>
      </c>
      <c r="E418" s="193">
        <v>18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30</v>
      </c>
      <c r="R418" s="331">
        <v>1</v>
      </c>
      <c r="S418" s="193">
        <v>29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48</v>
      </c>
      <c r="AF418" s="191">
        <v>1</v>
      </c>
      <c r="AG418" s="191">
        <v>47</v>
      </c>
      <c r="AH418" s="191">
        <v>0</v>
      </c>
      <c r="AI418" s="191">
        <v>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20</v>
      </c>
      <c r="D419" s="331">
        <v>1</v>
      </c>
      <c r="E419" s="193">
        <v>19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34</v>
      </c>
      <c r="R419" s="331">
        <v>0</v>
      </c>
      <c r="S419" s="193">
        <v>33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54</v>
      </c>
      <c r="AF419" s="191">
        <v>1</v>
      </c>
      <c r="AG419" s="191">
        <v>52</v>
      </c>
      <c r="AH419" s="191">
        <v>0</v>
      </c>
      <c r="AI419" s="191">
        <v>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21</v>
      </c>
      <c r="D420" s="331">
        <v>0</v>
      </c>
      <c r="E420" s="193">
        <v>21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34</v>
      </c>
      <c r="R420" s="331">
        <v>0</v>
      </c>
      <c r="S420" s="193">
        <v>32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55</v>
      </c>
      <c r="AF420" s="191">
        <v>0</v>
      </c>
      <c r="AG420" s="191">
        <v>53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9</v>
      </c>
      <c r="D421" s="331">
        <v>1</v>
      </c>
      <c r="E421" s="193">
        <v>8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32</v>
      </c>
      <c r="R421" s="331">
        <v>1</v>
      </c>
      <c r="S421" s="193">
        <v>31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41</v>
      </c>
      <c r="AF421" s="191">
        <v>2</v>
      </c>
      <c r="AG421" s="191">
        <v>39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11</v>
      </c>
      <c r="D422" s="331">
        <v>0</v>
      </c>
      <c r="E422" s="193">
        <v>10</v>
      </c>
      <c r="F422" s="193">
        <v>0</v>
      </c>
      <c r="G422" s="193">
        <v>0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25</v>
      </c>
      <c r="R422" s="331">
        <v>0</v>
      </c>
      <c r="S422" s="193">
        <v>24</v>
      </c>
      <c r="T422" s="193">
        <v>1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36</v>
      </c>
      <c r="AF422" s="191">
        <v>0</v>
      </c>
      <c r="AG422" s="191">
        <v>34</v>
      </c>
      <c r="AH422" s="191">
        <v>1</v>
      </c>
      <c r="AI422" s="191">
        <v>0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16</v>
      </c>
      <c r="D423" s="331">
        <v>0</v>
      </c>
      <c r="E423" s="193">
        <v>15</v>
      </c>
      <c r="F423" s="193">
        <v>0</v>
      </c>
      <c r="G423" s="193">
        <v>0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31</v>
      </c>
      <c r="R423" s="331">
        <v>2</v>
      </c>
      <c r="S423" s="193">
        <v>27</v>
      </c>
      <c r="T423" s="193">
        <v>0</v>
      </c>
      <c r="U423" s="193">
        <v>2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47</v>
      </c>
      <c r="AF423" s="191">
        <v>2</v>
      </c>
      <c r="AG423" s="191">
        <v>42</v>
      </c>
      <c r="AH423" s="191">
        <v>0</v>
      </c>
      <c r="AI423" s="191">
        <v>2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9</v>
      </c>
      <c r="D424" s="331">
        <v>0</v>
      </c>
      <c r="E424" s="193">
        <v>9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29</v>
      </c>
      <c r="R424" s="331">
        <v>1</v>
      </c>
      <c r="S424" s="193">
        <v>28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38</v>
      </c>
      <c r="AF424" s="191">
        <v>1</v>
      </c>
      <c r="AG424" s="191">
        <v>37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17</v>
      </c>
      <c r="D425" s="331">
        <v>1</v>
      </c>
      <c r="E425" s="193">
        <v>14</v>
      </c>
      <c r="F425" s="193">
        <v>0</v>
      </c>
      <c r="G425" s="193">
        <v>0</v>
      </c>
      <c r="H425" s="193">
        <v>1</v>
      </c>
      <c r="I425" s="193">
        <v>1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22</v>
      </c>
      <c r="R425" s="331">
        <v>4</v>
      </c>
      <c r="S425" s="193">
        <v>18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39</v>
      </c>
      <c r="AF425" s="193">
        <v>5</v>
      </c>
      <c r="AG425" s="191">
        <v>32</v>
      </c>
      <c r="AH425" s="191">
        <v>0</v>
      </c>
      <c r="AI425" s="191">
        <v>0</v>
      </c>
      <c r="AJ425" s="191">
        <v>1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</v>
      </c>
      <c r="D426" s="331">
        <v>1</v>
      </c>
      <c r="E426" s="193">
        <v>6</v>
      </c>
      <c r="F426" s="193">
        <v>0</v>
      </c>
      <c r="G426" s="193">
        <v>0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13</v>
      </c>
      <c r="R426" s="331">
        <v>1</v>
      </c>
      <c r="S426" s="193">
        <v>12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21</v>
      </c>
      <c r="AF426" s="191">
        <v>2</v>
      </c>
      <c r="AG426" s="191">
        <v>18</v>
      </c>
      <c r="AH426" s="191">
        <v>0</v>
      </c>
      <c r="AI426" s="191">
        <v>0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</v>
      </c>
      <c r="D427" s="331">
        <v>0</v>
      </c>
      <c r="E427" s="193">
        <v>9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17</v>
      </c>
      <c r="R427" s="331">
        <v>0</v>
      </c>
      <c r="S427" s="193">
        <v>17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26</v>
      </c>
      <c r="AF427" s="191">
        <v>0</v>
      </c>
      <c r="AG427" s="191">
        <v>26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13</v>
      </c>
      <c r="D428" s="331">
        <v>0</v>
      </c>
      <c r="E428" s="193">
        <v>13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21</v>
      </c>
      <c r="R428" s="331">
        <v>3</v>
      </c>
      <c r="S428" s="193">
        <v>17</v>
      </c>
      <c r="T428" s="193">
        <v>0</v>
      </c>
      <c r="U428" s="193">
        <v>0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34</v>
      </c>
      <c r="AF428" s="191">
        <v>3</v>
      </c>
      <c r="AG428" s="191">
        <v>30</v>
      </c>
      <c r="AH428" s="191">
        <v>0</v>
      </c>
      <c r="AI428" s="191">
        <v>0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11</v>
      </c>
      <c r="D429" s="331">
        <v>0</v>
      </c>
      <c r="E429" s="193">
        <v>11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7</v>
      </c>
      <c r="R429" s="331">
        <v>0</v>
      </c>
      <c r="S429" s="193">
        <v>7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18</v>
      </c>
      <c r="AF429" s="191">
        <v>0</v>
      </c>
      <c r="AG429" s="191">
        <v>18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9</v>
      </c>
      <c r="D430" s="331">
        <v>0</v>
      </c>
      <c r="E430" s="193">
        <v>9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</v>
      </c>
      <c r="R430" s="331">
        <v>0</v>
      </c>
      <c r="S430" s="193">
        <v>10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19</v>
      </c>
      <c r="AF430" s="191">
        <v>0</v>
      </c>
      <c r="AG430" s="191">
        <v>19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</v>
      </c>
      <c r="D431" s="331">
        <v>0</v>
      </c>
      <c r="E431" s="193">
        <v>6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12</v>
      </c>
      <c r="R431" s="331">
        <v>0</v>
      </c>
      <c r="S431" s="193">
        <v>12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18</v>
      </c>
      <c r="AF431" s="191">
        <v>0</v>
      </c>
      <c r="AG431" s="191">
        <v>18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</v>
      </c>
      <c r="D432" s="331">
        <v>0</v>
      </c>
      <c r="E432" s="193">
        <v>3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6</v>
      </c>
      <c r="R432" s="331">
        <v>0</v>
      </c>
      <c r="S432" s="193">
        <v>6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9</v>
      </c>
      <c r="AF432" s="191">
        <v>0</v>
      </c>
      <c r="AG432" s="191">
        <v>9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</v>
      </c>
      <c r="D433" s="331">
        <v>0</v>
      </c>
      <c r="E433" s="193">
        <v>5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6</v>
      </c>
      <c r="R433" s="331">
        <v>0</v>
      </c>
      <c r="S433" s="193">
        <v>6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11</v>
      </c>
      <c r="AF433" s="191">
        <v>0</v>
      </c>
      <c r="AG433" s="191">
        <v>11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</v>
      </c>
      <c r="D434" s="331">
        <v>0</v>
      </c>
      <c r="E434" s="193">
        <v>3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</v>
      </c>
      <c r="R434" s="331">
        <v>0</v>
      </c>
      <c r="S434" s="193">
        <v>3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6</v>
      </c>
      <c r="AF434" s="191">
        <v>0</v>
      </c>
      <c r="AG434" s="191">
        <v>6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</v>
      </c>
      <c r="R435" s="331">
        <v>1</v>
      </c>
      <c r="S435" s="193">
        <v>3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6</v>
      </c>
      <c r="AF435" s="191">
        <v>1</v>
      </c>
      <c r="AG435" s="191">
        <v>5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</v>
      </c>
      <c r="D436" s="331">
        <v>0</v>
      </c>
      <c r="E436" s="193">
        <v>2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0</v>
      </c>
      <c r="R436" s="331">
        <v>0</v>
      </c>
      <c r="S436" s="193">
        <v>0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</v>
      </c>
      <c r="AF436" s="191">
        <v>0</v>
      </c>
      <c r="AG436" s="191">
        <v>2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</v>
      </c>
      <c r="D437" s="331">
        <v>0</v>
      </c>
      <c r="E437" s="193">
        <v>7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</v>
      </c>
      <c r="R437" s="331">
        <v>1</v>
      </c>
      <c r="S437" s="193">
        <v>7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15</v>
      </c>
      <c r="AF437" s="191">
        <v>1</v>
      </c>
      <c r="AG437" s="191">
        <v>14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0</v>
      </c>
      <c r="D438" s="331">
        <v>0</v>
      </c>
      <c r="E438" s="193">
        <v>0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</v>
      </c>
      <c r="R438" s="331">
        <v>0</v>
      </c>
      <c r="S438" s="193">
        <v>2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</v>
      </c>
      <c r="AF438" s="191">
        <v>0</v>
      </c>
      <c r="AG438" s="191">
        <v>2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0</v>
      </c>
      <c r="E439" s="193">
        <v>2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5</v>
      </c>
      <c r="R439" s="331">
        <v>0</v>
      </c>
      <c r="S439" s="193">
        <v>5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7</v>
      </c>
      <c r="AF439" s="191">
        <v>0</v>
      </c>
      <c r="AG439" s="191">
        <v>7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</v>
      </c>
      <c r="D440" s="331">
        <v>0</v>
      </c>
      <c r="E440" s="193">
        <v>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</v>
      </c>
      <c r="AF440" s="191">
        <v>0</v>
      </c>
      <c r="AG440" s="191">
        <v>2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</v>
      </c>
      <c r="D441" s="331">
        <v>0</v>
      </c>
      <c r="E441" s="193">
        <v>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</v>
      </c>
      <c r="R441" s="331">
        <v>0</v>
      </c>
      <c r="S441" s="193">
        <v>1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</v>
      </c>
      <c r="AF441" s="191">
        <v>0</v>
      </c>
      <c r="AG441" s="191">
        <v>3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</v>
      </c>
      <c r="D442" s="331">
        <v>0</v>
      </c>
      <c r="E442" s="193">
        <v>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</v>
      </c>
      <c r="R442" s="331">
        <v>0</v>
      </c>
      <c r="S442" s="193">
        <v>2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</v>
      </c>
      <c r="AF442" s="191">
        <v>0</v>
      </c>
      <c r="AG442" s="191">
        <v>3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</v>
      </c>
      <c r="AF443" s="191">
        <v>0</v>
      </c>
      <c r="AG443" s="191">
        <v>3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0</v>
      </c>
      <c r="S445" s="193">
        <v>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</v>
      </c>
      <c r="AF445" s="191">
        <v>0</v>
      </c>
      <c r="AG445" s="191">
        <v>1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</v>
      </c>
      <c r="R446" s="331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4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1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956</v>
      </c>
      <c r="D449" s="424">
        <v>20</v>
      </c>
      <c r="E449" s="424">
        <v>910</v>
      </c>
      <c r="F449" s="424">
        <v>0</v>
      </c>
      <c r="G449" s="424">
        <v>16</v>
      </c>
      <c r="H449" s="424">
        <v>8</v>
      </c>
      <c r="I449" s="424">
        <v>1</v>
      </c>
      <c r="J449" s="424">
        <v>0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749</v>
      </c>
      <c r="R449" s="424">
        <v>21</v>
      </c>
      <c r="S449" s="424">
        <v>708</v>
      </c>
      <c r="T449" s="424">
        <v>2</v>
      </c>
      <c r="U449" s="424">
        <v>15</v>
      </c>
      <c r="V449" s="424">
        <v>3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1705</v>
      </c>
      <c r="AF449" s="424">
        <v>41</v>
      </c>
      <c r="AG449" s="424">
        <v>1618</v>
      </c>
      <c r="AH449" s="424">
        <v>2</v>
      </c>
      <c r="AI449" s="424">
        <v>31</v>
      </c>
      <c r="AJ449" s="424">
        <v>11</v>
      </c>
      <c r="AK449" s="424">
        <v>1</v>
      </c>
      <c r="AL449" s="424">
        <v>0</v>
      </c>
      <c r="AM449" s="424">
        <v>1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1024</v>
      </c>
      <c r="D450" s="429">
        <v>23</v>
      </c>
      <c r="E450" s="429">
        <v>975</v>
      </c>
      <c r="F450" s="429">
        <v>0</v>
      </c>
      <c r="G450" s="429">
        <v>16</v>
      </c>
      <c r="H450" s="429">
        <v>8</v>
      </c>
      <c r="I450" s="429">
        <v>1</v>
      </c>
      <c r="J450" s="429">
        <v>0</v>
      </c>
      <c r="K450" s="429">
        <v>1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822</v>
      </c>
      <c r="R450" s="429">
        <v>24</v>
      </c>
      <c r="S450" s="429">
        <v>777</v>
      </c>
      <c r="T450" s="429">
        <v>2</v>
      </c>
      <c r="U450" s="429">
        <v>16</v>
      </c>
      <c r="V450" s="429">
        <v>3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1846</v>
      </c>
      <c r="AF450" s="429">
        <v>47</v>
      </c>
      <c r="AG450" s="429">
        <v>1752</v>
      </c>
      <c r="AH450" s="429">
        <v>2</v>
      </c>
      <c r="AI450" s="429">
        <v>32</v>
      </c>
      <c r="AJ450" s="429">
        <v>11</v>
      </c>
      <c r="AK450" s="429">
        <v>1</v>
      </c>
      <c r="AL450" s="429">
        <v>0</v>
      </c>
      <c r="AM450" s="429">
        <v>1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1031</v>
      </c>
      <c r="D451" s="434">
        <v>23</v>
      </c>
      <c r="E451" s="434">
        <v>982</v>
      </c>
      <c r="F451" s="434">
        <v>0</v>
      </c>
      <c r="G451" s="434">
        <v>16</v>
      </c>
      <c r="H451" s="434">
        <v>8</v>
      </c>
      <c r="I451" s="434">
        <v>1</v>
      </c>
      <c r="J451" s="434">
        <v>0</v>
      </c>
      <c r="K451" s="434">
        <v>1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832</v>
      </c>
      <c r="R451" s="434">
        <v>24</v>
      </c>
      <c r="S451" s="434">
        <v>787</v>
      </c>
      <c r="T451" s="434">
        <v>2</v>
      </c>
      <c r="U451" s="434">
        <v>16</v>
      </c>
      <c r="V451" s="434">
        <v>3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1863</v>
      </c>
      <c r="AF451" s="434">
        <v>47</v>
      </c>
      <c r="AG451" s="434">
        <v>1769</v>
      </c>
      <c r="AH451" s="434">
        <v>2</v>
      </c>
      <c r="AI451" s="434">
        <v>32</v>
      </c>
      <c r="AJ451" s="434">
        <v>11</v>
      </c>
      <c r="AK451" s="434">
        <v>1</v>
      </c>
      <c r="AL451" s="434">
        <v>0</v>
      </c>
      <c r="AM451" s="434">
        <v>1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1039</v>
      </c>
      <c r="D452" s="439">
        <v>23</v>
      </c>
      <c r="E452" s="439">
        <v>987</v>
      </c>
      <c r="F452" s="439">
        <v>0</v>
      </c>
      <c r="G452" s="439">
        <v>19</v>
      </c>
      <c r="H452" s="439">
        <v>8</v>
      </c>
      <c r="I452" s="439">
        <v>1</v>
      </c>
      <c r="J452" s="439">
        <v>0</v>
      </c>
      <c r="K452" s="439">
        <v>1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833</v>
      </c>
      <c r="R452" s="439">
        <v>24</v>
      </c>
      <c r="S452" s="439">
        <v>788</v>
      </c>
      <c r="T452" s="439">
        <v>2</v>
      </c>
      <c r="U452" s="439">
        <v>16</v>
      </c>
      <c r="V452" s="439">
        <v>3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1872</v>
      </c>
      <c r="AF452" s="439">
        <v>47</v>
      </c>
      <c r="AG452" s="439">
        <v>1775</v>
      </c>
      <c r="AH452" s="439">
        <v>2</v>
      </c>
      <c r="AI452" s="439">
        <v>35</v>
      </c>
      <c r="AJ452" s="439">
        <v>11</v>
      </c>
      <c r="AK452" s="439">
        <v>1</v>
      </c>
      <c r="AL452" s="439">
        <v>0</v>
      </c>
      <c r="AM452" s="439">
        <v>1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0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</v>
      </c>
      <c r="D479" s="331">
        <v>0</v>
      </c>
      <c r="E479" s="193">
        <v>3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</v>
      </c>
      <c r="AF479" s="193">
        <v>0</v>
      </c>
      <c r="AG479" s="191">
        <v>3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</v>
      </c>
      <c r="D480" s="331">
        <v>0</v>
      </c>
      <c r="E480" s="193">
        <v>3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</v>
      </c>
      <c r="AF480" s="191">
        <v>0</v>
      </c>
      <c r="AG480" s="191">
        <v>3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5</v>
      </c>
      <c r="D481" s="331">
        <v>1</v>
      </c>
      <c r="E481" s="193">
        <v>4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</v>
      </c>
      <c r="R481" s="331">
        <v>0</v>
      </c>
      <c r="S481" s="193">
        <v>2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7</v>
      </c>
      <c r="AF481" s="191">
        <v>1</v>
      </c>
      <c r="AG481" s="191">
        <v>6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</v>
      </c>
      <c r="D482" s="331">
        <v>0</v>
      </c>
      <c r="E482" s="193">
        <v>3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0</v>
      </c>
      <c r="R482" s="331">
        <v>0</v>
      </c>
      <c r="S482" s="193">
        <v>0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3</v>
      </c>
      <c r="AF482" s="191">
        <v>0</v>
      </c>
      <c r="AG482" s="191">
        <v>3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10</v>
      </c>
      <c r="D483" s="331">
        <v>2</v>
      </c>
      <c r="E483" s="193">
        <v>8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8</v>
      </c>
      <c r="R483" s="331">
        <v>2</v>
      </c>
      <c r="S483" s="193">
        <v>6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18</v>
      </c>
      <c r="AF483" s="191">
        <v>4</v>
      </c>
      <c r="AG483" s="191">
        <v>14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19</v>
      </c>
      <c r="D484" s="331">
        <v>0</v>
      </c>
      <c r="E484" s="193">
        <v>16</v>
      </c>
      <c r="F484" s="193">
        <v>0</v>
      </c>
      <c r="G484" s="193">
        <v>1</v>
      </c>
      <c r="H484" s="193">
        <v>2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13</v>
      </c>
      <c r="R484" s="331">
        <v>0</v>
      </c>
      <c r="S484" s="193">
        <v>13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32</v>
      </c>
      <c r="AF484" s="191">
        <v>0</v>
      </c>
      <c r="AG484" s="191">
        <v>29</v>
      </c>
      <c r="AH484" s="191">
        <v>0</v>
      </c>
      <c r="AI484" s="191">
        <v>1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27</v>
      </c>
      <c r="D485" s="331">
        <v>2</v>
      </c>
      <c r="E485" s="193">
        <v>24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13</v>
      </c>
      <c r="R485" s="331">
        <v>0</v>
      </c>
      <c r="S485" s="193">
        <v>13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40</v>
      </c>
      <c r="AF485" s="191">
        <v>2</v>
      </c>
      <c r="AG485" s="191">
        <v>37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58</v>
      </c>
      <c r="D486" s="331">
        <v>3</v>
      </c>
      <c r="E486" s="193">
        <v>53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33</v>
      </c>
      <c r="R486" s="331">
        <v>0</v>
      </c>
      <c r="S486" s="193">
        <v>31</v>
      </c>
      <c r="T486" s="193">
        <v>0</v>
      </c>
      <c r="U486" s="193">
        <v>2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91</v>
      </c>
      <c r="AF486" s="191">
        <v>3</v>
      </c>
      <c r="AG486" s="191">
        <v>84</v>
      </c>
      <c r="AH486" s="191">
        <v>0</v>
      </c>
      <c r="AI486" s="191">
        <v>3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108</v>
      </c>
      <c r="D487" s="331">
        <v>1</v>
      </c>
      <c r="E487" s="193">
        <v>104</v>
      </c>
      <c r="F487" s="193">
        <v>1</v>
      </c>
      <c r="G487" s="193">
        <v>0</v>
      </c>
      <c r="H487" s="193">
        <v>2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64</v>
      </c>
      <c r="R487" s="331">
        <v>0</v>
      </c>
      <c r="S487" s="193">
        <v>64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172</v>
      </c>
      <c r="AF487" s="191">
        <v>1</v>
      </c>
      <c r="AG487" s="191">
        <v>168</v>
      </c>
      <c r="AH487" s="191">
        <v>1</v>
      </c>
      <c r="AI487" s="191">
        <v>0</v>
      </c>
      <c r="AJ487" s="191">
        <v>2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87</v>
      </c>
      <c r="D488" s="331">
        <v>3</v>
      </c>
      <c r="E488" s="193">
        <v>80</v>
      </c>
      <c r="F488" s="193">
        <v>1</v>
      </c>
      <c r="G488" s="193">
        <v>0</v>
      </c>
      <c r="H488" s="193">
        <v>0</v>
      </c>
      <c r="I488" s="193">
        <v>3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50</v>
      </c>
      <c r="R488" s="331">
        <v>0</v>
      </c>
      <c r="S488" s="193">
        <v>50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137</v>
      </c>
      <c r="AF488" s="191">
        <v>3</v>
      </c>
      <c r="AG488" s="191">
        <v>130</v>
      </c>
      <c r="AH488" s="191">
        <v>1</v>
      </c>
      <c r="AI488" s="191">
        <v>0</v>
      </c>
      <c r="AJ488" s="191">
        <v>0</v>
      </c>
      <c r="AK488" s="191">
        <v>3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80</v>
      </c>
      <c r="D489" s="331">
        <v>2</v>
      </c>
      <c r="E489" s="193">
        <v>78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63</v>
      </c>
      <c r="R489" s="331">
        <v>0</v>
      </c>
      <c r="S489" s="193">
        <v>62</v>
      </c>
      <c r="T489" s="193">
        <v>0</v>
      </c>
      <c r="U489" s="193">
        <v>1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143</v>
      </c>
      <c r="AF489" s="191">
        <v>2</v>
      </c>
      <c r="AG489" s="191">
        <v>140</v>
      </c>
      <c r="AH489" s="191">
        <v>0</v>
      </c>
      <c r="AI489" s="191">
        <v>1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59</v>
      </c>
      <c r="D490" s="331">
        <v>3</v>
      </c>
      <c r="E490" s="193">
        <v>56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38</v>
      </c>
      <c r="R490" s="331">
        <v>0</v>
      </c>
      <c r="S490" s="193">
        <v>38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97</v>
      </c>
      <c r="AF490" s="191">
        <v>3</v>
      </c>
      <c r="AG490" s="191">
        <v>94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38</v>
      </c>
      <c r="D491" s="331">
        <v>3</v>
      </c>
      <c r="E491" s="193">
        <v>34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25</v>
      </c>
      <c r="R491" s="331">
        <v>0</v>
      </c>
      <c r="S491" s="193">
        <v>25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63</v>
      </c>
      <c r="AF491" s="191">
        <v>3</v>
      </c>
      <c r="AG491" s="191">
        <v>59</v>
      </c>
      <c r="AH491" s="191">
        <v>0</v>
      </c>
      <c r="AI491" s="191">
        <v>1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20</v>
      </c>
      <c r="D492" s="331">
        <v>1</v>
      </c>
      <c r="E492" s="193">
        <v>19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21</v>
      </c>
      <c r="R492" s="331">
        <v>0</v>
      </c>
      <c r="S492" s="193">
        <v>21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41</v>
      </c>
      <c r="AF492" s="191">
        <v>1</v>
      </c>
      <c r="AG492" s="191">
        <v>40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19</v>
      </c>
      <c r="D493" s="331">
        <v>1</v>
      </c>
      <c r="E493" s="193">
        <v>17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18</v>
      </c>
      <c r="R493" s="331">
        <v>0</v>
      </c>
      <c r="S493" s="193">
        <v>18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37</v>
      </c>
      <c r="AF493" s="191">
        <v>1</v>
      </c>
      <c r="AG493" s="191">
        <v>35</v>
      </c>
      <c r="AH493" s="191">
        <v>0</v>
      </c>
      <c r="AI493" s="191">
        <v>1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13</v>
      </c>
      <c r="D494" s="331">
        <v>0</v>
      </c>
      <c r="E494" s="193">
        <v>13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16</v>
      </c>
      <c r="R494" s="331">
        <v>0</v>
      </c>
      <c r="S494" s="193">
        <v>15</v>
      </c>
      <c r="T494" s="193">
        <v>0</v>
      </c>
      <c r="U494" s="193">
        <v>1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29</v>
      </c>
      <c r="AF494" s="191">
        <v>0</v>
      </c>
      <c r="AG494" s="191">
        <v>28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13</v>
      </c>
      <c r="D495" s="331">
        <v>0</v>
      </c>
      <c r="E495" s="193">
        <v>13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18</v>
      </c>
      <c r="R495" s="331">
        <v>0</v>
      </c>
      <c r="S495" s="193">
        <v>17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31</v>
      </c>
      <c r="AF495" s="191">
        <v>0</v>
      </c>
      <c r="AG495" s="191">
        <v>30</v>
      </c>
      <c r="AH495" s="191">
        <v>0</v>
      </c>
      <c r="AI495" s="191">
        <v>1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11</v>
      </c>
      <c r="D496" s="331">
        <v>1</v>
      </c>
      <c r="E496" s="193">
        <v>10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7</v>
      </c>
      <c r="R496" s="331">
        <v>1</v>
      </c>
      <c r="S496" s="193">
        <v>6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18</v>
      </c>
      <c r="AF496" s="191">
        <v>2</v>
      </c>
      <c r="AG496" s="191">
        <v>16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11</v>
      </c>
      <c r="D497" s="331">
        <v>0</v>
      </c>
      <c r="E497" s="193">
        <v>11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11</v>
      </c>
      <c r="R497" s="331">
        <v>0</v>
      </c>
      <c r="S497" s="193">
        <v>11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22</v>
      </c>
      <c r="AF497" s="191">
        <v>0</v>
      </c>
      <c r="AG497" s="191">
        <v>22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9</v>
      </c>
      <c r="D498" s="331">
        <v>1</v>
      </c>
      <c r="E498" s="193">
        <v>7</v>
      </c>
      <c r="F498" s="193">
        <v>0</v>
      </c>
      <c r="G498" s="193">
        <v>0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13</v>
      </c>
      <c r="R498" s="331">
        <v>2</v>
      </c>
      <c r="S498" s="193">
        <v>11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22</v>
      </c>
      <c r="AF498" s="191">
        <v>3</v>
      </c>
      <c r="AG498" s="191">
        <v>18</v>
      </c>
      <c r="AH498" s="191">
        <v>0</v>
      </c>
      <c r="AI498" s="191">
        <v>0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</v>
      </c>
      <c r="D499" s="331">
        <v>0</v>
      </c>
      <c r="E499" s="193">
        <v>7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10</v>
      </c>
      <c r="R499" s="331">
        <v>0</v>
      </c>
      <c r="S499" s="193">
        <v>10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17</v>
      </c>
      <c r="AF499" s="191">
        <v>0</v>
      </c>
      <c r="AG499" s="191">
        <v>17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</v>
      </c>
      <c r="D500" s="331">
        <v>0</v>
      </c>
      <c r="E500" s="193">
        <v>7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10</v>
      </c>
      <c r="R500" s="331">
        <v>0</v>
      </c>
      <c r="S500" s="193">
        <v>8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17</v>
      </c>
      <c r="AF500" s="191">
        <v>0</v>
      </c>
      <c r="AG500" s="191">
        <v>15</v>
      </c>
      <c r="AH500" s="191">
        <v>0</v>
      </c>
      <c r="AI500" s="191">
        <v>2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</v>
      </c>
      <c r="D501" s="331">
        <v>0</v>
      </c>
      <c r="E501" s="193">
        <v>9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8</v>
      </c>
      <c r="R501" s="331">
        <v>0</v>
      </c>
      <c r="S501" s="193">
        <v>8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17</v>
      </c>
      <c r="AF501" s="191">
        <v>0</v>
      </c>
      <c r="AG501" s="191">
        <v>17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10</v>
      </c>
      <c r="D502" s="331">
        <v>0</v>
      </c>
      <c r="E502" s="193">
        <v>10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12</v>
      </c>
      <c r="R502" s="331">
        <v>0</v>
      </c>
      <c r="S502" s="193">
        <v>11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22</v>
      </c>
      <c r="AF502" s="191">
        <v>0</v>
      </c>
      <c r="AG502" s="191">
        <v>21</v>
      </c>
      <c r="AH502" s="191">
        <v>0</v>
      </c>
      <c r="AI502" s="191">
        <v>1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9</v>
      </c>
      <c r="D503" s="331">
        <v>0</v>
      </c>
      <c r="E503" s="193">
        <v>9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13</v>
      </c>
      <c r="R503" s="331">
        <v>0</v>
      </c>
      <c r="S503" s="193">
        <v>13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22</v>
      </c>
      <c r="AF503" s="193">
        <v>0</v>
      </c>
      <c r="AG503" s="191">
        <v>22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12</v>
      </c>
      <c r="D504" s="331">
        <v>0</v>
      </c>
      <c r="E504" s="193">
        <v>11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11</v>
      </c>
      <c r="R504" s="331">
        <v>0</v>
      </c>
      <c r="S504" s="193">
        <v>11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23</v>
      </c>
      <c r="AF504" s="191">
        <v>0</v>
      </c>
      <c r="AG504" s="191">
        <v>22</v>
      </c>
      <c r="AH504" s="191">
        <v>0</v>
      </c>
      <c r="AI504" s="191">
        <v>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13</v>
      </c>
      <c r="D505" s="331">
        <v>0</v>
      </c>
      <c r="E505" s="193">
        <v>12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13</v>
      </c>
      <c r="R505" s="331">
        <v>1</v>
      </c>
      <c r="S505" s="193">
        <v>12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26</v>
      </c>
      <c r="AF505" s="191">
        <v>1</v>
      </c>
      <c r="AG505" s="191">
        <v>24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12</v>
      </c>
      <c r="D506" s="331">
        <v>0</v>
      </c>
      <c r="E506" s="193">
        <v>12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16</v>
      </c>
      <c r="R506" s="331">
        <v>0</v>
      </c>
      <c r="S506" s="193">
        <v>14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28</v>
      </c>
      <c r="AF506" s="191">
        <v>0</v>
      </c>
      <c r="AG506" s="191">
        <v>26</v>
      </c>
      <c r="AH506" s="191">
        <v>0</v>
      </c>
      <c r="AI506" s="191">
        <v>2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</v>
      </c>
      <c r="D507" s="331">
        <v>0</v>
      </c>
      <c r="E507" s="193">
        <v>7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7</v>
      </c>
      <c r="R507" s="331">
        <v>0</v>
      </c>
      <c r="S507" s="193">
        <v>7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16</v>
      </c>
      <c r="AF507" s="191">
        <v>0</v>
      </c>
      <c r="AG507" s="191">
        <v>14</v>
      </c>
      <c r="AH507" s="191">
        <v>0</v>
      </c>
      <c r="AI507" s="191">
        <v>2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8</v>
      </c>
      <c r="D508" s="331">
        <v>0</v>
      </c>
      <c r="E508" s="193">
        <v>8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15</v>
      </c>
      <c r="R508" s="331">
        <v>0</v>
      </c>
      <c r="S508" s="193">
        <v>15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23</v>
      </c>
      <c r="AF508" s="191">
        <v>0</v>
      </c>
      <c r="AG508" s="191">
        <v>23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6</v>
      </c>
      <c r="D509" s="331">
        <v>0</v>
      </c>
      <c r="E509" s="193">
        <v>6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9</v>
      </c>
      <c r="R509" s="331">
        <v>0</v>
      </c>
      <c r="S509" s="193">
        <v>9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15</v>
      </c>
      <c r="AF509" s="191">
        <v>0</v>
      </c>
      <c r="AG509" s="191">
        <v>15</v>
      </c>
      <c r="AH509" s="191">
        <v>0</v>
      </c>
      <c r="AI509" s="191">
        <v>0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</v>
      </c>
      <c r="D510" s="331">
        <v>0</v>
      </c>
      <c r="E510" s="193">
        <v>3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9</v>
      </c>
      <c r="R510" s="331">
        <v>0</v>
      </c>
      <c r="S510" s="193">
        <v>9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</v>
      </c>
      <c r="AF510" s="191">
        <v>0</v>
      </c>
      <c r="AG510" s="191">
        <v>12</v>
      </c>
      <c r="AH510" s="191">
        <v>0</v>
      </c>
      <c r="AI510" s="191">
        <v>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6</v>
      </c>
      <c r="D511" s="331">
        <v>0</v>
      </c>
      <c r="E511" s="193">
        <v>5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13</v>
      </c>
      <c r="R511" s="331">
        <v>0</v>
      </c>
      <c r="S511" s="193">
        <v>13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19</v>
      </c>
      <c r="AF511" s="191">
        <v>0</v>
      </c>
      <c r="AG511" s="191">
        <v>18</v>
      </c>
      <c r="AH511" s="191">
        <v>0</v>
      </c>
      <c r="AI511" s="191">
        <v>1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16</v>
      </c>
      <c r="D512" s="331">
        <v>1</v>
      </c>
      <c r="E512" s="193">
        <v>14</v>
      </c>
      <c r="F512" s="193">
        <v>0</v>
      </c>
      <c r="G512" s="193">
        <v>0</v>
      </c>
      <c r="H512" s="193">
        <v>1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11</v>
      </c>
      <c r="R512" s="331">
        <v>0</v>
      </c>
      <c r="S512" s="193">
        <v>11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27</v>
      </c>
      <c r="AF512" s="191">
        <v>1</v>
      </c>
      <c r="AG512" s="191">
        <v>25</v>
      </c>
      <c r="AH512" s="191">
        <v>0</v>
      </c>
      <c r="AI512" s="191">
        <v>0</v>
      </c>
      <c r="AJ512" s="191">
        <v>1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7</v>
      </c>
      <c r="D513" s="331">
        <v>0</v>
      </c>
      <c r="E513" s="193">
        <v>7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16</v>
      </c>
      <c r="R513" s="331">
        <v>0</v>
      </c>
      <c r="S513" s="193">
        <v>15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23</v>
      </c>
      <c r="AF513" s="191">
        <v>0</v>
      </c>
      <c r="AG513" s="191">
        <v>22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20</v>
      </c>
      <c r="D514" s="331">
        <v>0</v>
      </c>
      <c r="E514" s="193">
        <v>20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21</v>
      </c>
      <c r="R514" s="331">
        <v>0</v>
      </c>
      <c r="S514" s="193">
        <v>21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41</v>
      </c>
      <c r="AF514" s="191">
        <v>0</v>
      </c>
      <c r="AG514" s="191">
        <v>41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15</v>
      </c>
      <c r="D515" s="331">
        <v>0</v>
      </c>
      <c r="E515" s="193">
        <v>15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20</v>
      </c>
      <c r="R515" s="331">
        <v>0</v>
      </c>
      <c r="S515" s="193">
        <v>18</v>
      </c>
      <c r="T515" s="193">
        <v>0</v>
      </c>
      <c r="U515" s="193">
        <v>2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35</v>
      </c>
      <c r="AF515" s="191">
        <v>0</v>
      </c>
      <c r="AG515" s="191">
        <v>33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14</v>
      </c>
      <c r="D516" s="331">
        <v>1</v>
      </c>
      <c r="E516" s="193">
        <v>12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17</v>
      </c>
      <c r="R516" s="331">
        <v>2</v>
      </c>
      <c r="S516" s="193">
        <v>15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31</v>
      </c>
      <c r="AF516" s="191">
        <v>3</v>
      </c>
      <c r="AG516" s="191">
        <v>27</v>
      </c>
      <c r="AH516" s="191">
        <v>0</v>
      </c>
      <c r="AI516" s="191">
        <v>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18</v>
      </c>
      <c r="D517" s="331">
        <v>0</v>
      </c>
      <c r="E517" s="193">
        <v>18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31</v>
      </c>
      <c r="R517" s="331">
        <v>1</v>
      </c>
      <c r="S517" s="193">
        <v>30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49</v>
      </c>
      <c r="AF517" s="191">
        <v>1</v>
      </c>
      <c r="AG517" s="191">
        <v>48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17</v>
      </c>
      <c r="D518" s="331">
        <v>0</v>
      </c>
      <c r="E518" s="193">
        <v>16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24</v>
      </c>
      <c r="R518" s="331">
        <v>1</v>
      </c>
      <c r="S518" s="193">
        <v>20</v>
      </c>
      <c r="T518" s="193">
        <v>0</v>
      </c>
      <c r="U518" s="193">
        <v>2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41</v>
      </c>
      <c r="AF518" s="191">
        <v>1</v>
      </c>
      <c r="AG518" s="191">
        <v>36</v>
      </c>
      <c r="AH518" s="191">
        <v>0</v>
      </c>
      <c r="AI518" s="191">
        <v>3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</v>
      </c>
      <c r="D519" s="331">
        <v>0</v>
      </c>
      <c r="E519" s="193">
        <v>16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32</v>
      </c>
      <c r="R519" s="331">
        <v>0</v>
      </c>
      <c r="S519" s="193">
        <v>31</v>
      </c>
      <c r="T519" s="193">
        <v>0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48</v>
      </c>
      <c r="AF519" s="191">
        <v>0</v>
      </c>
      <c r="AG519" s="191">
        <v>47</v>
      </c>
      <c r="AH519" s="191">
        <v>0</v>
      </c>
      <c r="AI519" s="191">
        <v>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16</v>
      </c>
      <c r="D520" s="331">
        <v>0</v>
      </c>
      <c r="E520" s="193">
        <v>15</v>
      </c>
      <c r="F520" s="193">
        <v>0</v>
      </c>
      <c r="G520" s="193">
        <v>0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31</v>
      </c>
      <c r="R520" s="331">
        <v>1</v>
      </c>
      <c r="S520" s="193">
        <v>28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47</v>
      </c>
      <c r="AF520" s="191">
        <v>1</v>
      </c>
      <c r="AG520" s="191">
        <v>43</v>
      </c>
      <c r="AH520" s="191">
        <v>0</v>
      </c>
      <c r="AI520" s="191">
        <v>2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22</v>
      </c>
      <c r="D521" s="331">
        <v>0</v>
      </c>
      <c r="E521" s="193">
        <v>21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40</v>
      </c>
      <c r="R521" s="331">
        <v>0</v>
      </c>
      <c r="S521" s="193">
        <v>36</v>
      </c>
      <c r="T521" s="193">
        <v>0</v>
      </c>
      <c r="U521" s="193">
        <v>2</v>
      </c>
      <c r="V521" s="193">
        <v>2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62</v>
      </c>
      <c r="AF521" s="191">
        <v>0</v>
      </c>
      <c r="AG521" s="191">
        <v>57</v>
      </c>
      <c r="AH521" s="191">
        <v>0</v>
      </c>
      <c r="AI521" s="191">
        <v>3</v>
      </c>
      <c r="AJ521" s="191">
        <v>2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19</v>
      </c>
      <c r="D522" s="331">
        <v>0</v>
      </c>
      <c r="E522" s="193">
        <v>18</v>
      </c>
      <c r="F522" s="193">
        <v>0</v>
      </c>
      <c r="G522" s="193">
        <v>0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38</v>
      </c>
      <c r="R522" s="331">
        <v>0</v>
      </c>
      <c r="S522" s="193">
        <v>37</v>
      </c>
      <c r="T522" s="193">
        <v>0</v>
      </c>
      <c r="U522" s="193">
        <v>0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57</v>
      </c>
      <c r="AF522" s="191">
        <v>0</v>
      </c>
      <c r="AG522" s="191">
        <v>55</v>
      </c>
      <c r="AH522" s="191">
        <v>0</v>
      </c>
      <c r="AI522" s="191">
        <v>0</v>
      </c>
      <c r="AJ522" s="191">
        <v>2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22</v>
      </c>
      <c r="D523" s="331">
        <v>0</v>
      </c>
      <c r="E523" s="193">
        <v>21</v>
      </c>
      <c r="F523" s="193">
        <v>0</v>
      </c>
      <c r="G523" s="193">
        <v>0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52</v>
      </c>
      <c r="R523" s="331">
        <v>1</v>
      </c>
      <c r="S523" s="193">
        <v>50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74</v>
      </c>
      <c r="AF523" s="191">
        <v>1</v>
      </c>
      <c r="AG523" s="191">
        <v>71</v>
      </c>
      <c r="AH523" s="191">
        <v>0</v>
      </c>
      <c r="AI523" s="191">
        <v>1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18</v>
      </c>
      <c r="D524" s="331">
        <v>0</v>
      </c>
      <c r="E524" s="193">
        <v>16</v>
      </c>
      <c r="F524" s="193">
        <v>0</v>
      </c>
      <c r="G524" s="193">
        <v>0</v>
      </c>
      <c r="H524" s="193">
        <v>2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34</v>
      </c>
      <c r="R524" s="331">
        <v>1</v>
      </c>
      <c r="S524" s="193">
        <v>32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52</v>
      </c>
      <c r="AF524" s="191">
        <v>1</v>
      </c>
      <c r="AG524" s="191">
        <v>48</v>
      </c>
      <c r="AH524" s="191">
        <v>0</v>
      </c>
      <c r="AI524" s="191">
        <v>1</v>
      </c>
      <c r="AJ524" s="191">
        <v>2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11</v>
      </c>
      <c r="D525" s="331">
        <v>0</v>
      </c>
      <c r="E525" s="193">
        <v>11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18</v>
      </c>
      <c r="R525" s="331">
        <v>0</v>
      </c>
      <c r="S525" s="193">
        <v>18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29</v>
      </c>
      <c r="AF525" s="191">
        <v>0</v>
      </c>
      <c r="AG525" s="191">
        <v>29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</v>
      </c>
      <c r="D526" s="331">
        <v>1</v>
      </c>
      <c r="E526" s="193">
        <v>17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35</v>
      </c>
      <c r="R526" s="331">
        <v>3</v>
      </c>
      <c r="S526" s="193">
        <v>32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53</v>
      </c>
      <c r="AF526" s="191">
        <v>4</v>
      </c>
      <c r="AG526" s="191">
        <v>49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10</v>
      </c>
      <c r="D527" s="331">
        <v>0</v>
      </c>
      <c r="E527" s="193">
        <v>10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30</v>
      </c>
      <c r="R527" s="331">
        <v>2</v>
      </c>
      <c r="S527" s="193">
        <v>27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40</v>
      </c>
      <c r="AF527" s="193">
        <v>2</v>
      </c>
      <c r="AG527" s="191">
        <v>37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</v>
      </c>
      <c r="D528" s="331">
        <v>0</v>
      </c>
      <c r="E528" s="193">
        <v>9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18</v>
      </c>
      <c r="R528" s="331">
        <v>1</v>
      </c>
      <c r="S528" s="193">
        <v>17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27</v>
      </c>
      <c r="AF528" s="191">
        <v>1</v>
      </c>
      <c r="AG528" s="191">
        <v>26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8</v>
      </c>
      <c r="D529" s="331">
        <v>0</v>
      </c>
      <c r="E529" s="193">
        <v>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13</v>
      </c>
      <c r="R529" s="331">
        <v>0</v>
      </c>
      <c r="S529" s="193">
        <v>12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21</v>
      </c>
      <c r="AF529" s="191">
        <v>0</v>
      </c>
      <c r="AG529" s="191">
        <v>20</v>
      </c>
      <c r="AH529" s="191">
        <v>0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13</v>
      </c>
      <c r="D530" s="331">
        <v>1</v>
      </c>
      <c r="E530" s="193">
        <v>12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18</v>
      </c>
      <c r="R530" s="331">
        <v>0</v>
      </c>
      <c r="S530" s="193">
        <v>18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31</v>
      </c>
      <c r="AF530" s="191">
        <v>1</v>
      </c>
      <c r="AG530" s="191">
        <v>30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10</v>
      </c>
      <c r="D531" s="331">
        <v>0</v>
      </c>
      <c r="E531" s="193">
        <v>9</v>
      </c>
      <c r="F531" s="193">
        <v>0</v>
      </c>
      <c r="G531" s="193">
        <v>0</v>
      </c>
      <c r="H531" s="193">
        <v>1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18</v>
      </c>
      <c r="R531" s="331">
        <v>0</v>
      </c>
      <c r="S531" s="193">
        <v>18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28</v>
      </c>
      <c r="AF531" s="191">
        <v>0</v>
      </c>
      <c r="AG531" s="191">
        <v>27</v>
      </c>
      <c r="AH531" s="191">
        <v>0</v>
      </c>
      <c r="AI531" s="191">
        <v>0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</v>
      </c>
      <c r="D532" s="331">
        <v>0</v>
      </c>
      <c r="E532" s="193">
        <v>7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11</v>
      </c>
      <c r="R532" s="331">
        <v>0</v>
      </c>
      <c r="S532" s="193">
        <v>10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18</v>
      </c>
      <c r="AF532" s="191">
        <v>0</v>
      </c>
      <c r="AG532" s="191">
        <v>17</v>
      </c>
      <c r="AH532" s="191">
        <v>0</v>
      </c>
      <c r="AI532" s="191">
        <v>0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</v>
      </c>
      <c r="D533" s="331">
        <v>0</v>
      </c>
      <c r="E533" s="193">
        <v>3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7</v>
      </c>
      <c r="R533" s="331">
        <v>1</v>
      </c>
      <c r="S533" s="193">
        <v>6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10</v>
      </c>
      <c r="AF533" s="191">
        <v>1</v>
      </c>
      <c r="AG533" s="191">
        <v>9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</v>
      </c>
      <c r="D534" s="331">
        <v>0</v>
      </c>
      <c r="E534" s="193">
        <v>6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10</v>
      </c>
      <c r="R534" s="331">
        <v>0</v>
      </c>
      <c r="S534" s="193">
        <v>10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16</v>
      </c>
      <c r="AF534" s="191">
        <v>0</v>
      </c>
      <c r="AG534" s="191">
        <v>16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0</v>
      </c>
      <c r="D535" s="331">
        <v>0</v>
      </c>
      <c r="E535" s="193">
        <v>0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</v>
      </c>
      <c r="R535" s="331">
        <v>0</v>
      </c>
      <c r="S535" s="193">
        <v>2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</v>
      </c>
      <c r="AF535" s="191">
        <v>0</v>
      </c>
      <c r="AG535" s="191">
        <v>2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6</v>
      </c>
      <c r="D536" s="331">
        <v>1</v>
      </c>
      <c r="E536" s="193">
        <v>5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</v>
      </c>
      <c r="R536" s="331">
        <v>0</v>
      </c>
      <c r="S536" s="193">
        <v>5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11</v>
      </c>
      <c r="AF536" s="191">
        <v>1</v>
      </c>
      <c r="AG536" s="191">
        <v>10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</v>
      </c>
      <c r="D537" s="331">
        <v>0</v>
      </c>
      <c r="E537" s="193">
        <v>1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</v>
      </c>
      <c r="R537" s="331">
        <v>0</v>
      </c>
      <c r="S537" s="193">
        <v>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</v>
      </c>
      <c r="AF537" s="191">
        <v>0</v>
      </c>
      <c r="AG537" s="191">
        <v>3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0</v>
      </c>
      <c r="D538" s="331">
        <v>0</v>
      </c>
      <c r="E538" s="193">
        <v>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</v>
      </c>
      <c r="R538" s="331">
        <v>0</v>
      </c>
      <c r="S538" s="193">
        <v>3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</v>
      </c>
      <c r="AF538" s="191">
        <v>0</v>
      </c>
      <c r="AG538" s="191">
        <v>3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</v>
      </c>
      <c r="D539" s="331">
        <v>0</v>
      </c>
      <c r="E539" s="193">
        <v>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</v>
      </c>
      <c r="R539" s="331">
        <v>0</v>
      </c>
      <c r="S539" s="193">
        <v>1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</v>
      </c>
      <c r="AF539" s="191">
        <v>0</v>
      </c>
      <c r="AG539" s="191">
        <v>2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</v>
      </c>
      <c r="D540" s="331">
        <v>0</v>
      </c>
      <c r="E540" s="193">
        <v>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4</v>
      </c>
      <c r="R540" s="331">
        <v>0</v>
      </c>
      <c r="S540" s="193">
        <v>4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</v>
      </c>
      <c r="AF540" s="191">
        <v>0</v>
      </c>
      <c r="AG540" s="191">
        <v>6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0</v>
      </c>
      <c r="E541" s="193">
        <v>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4</v>
      </c>
      <c r="R541" s="331">
        <v>0</v>
      </c>
      <c r="S541" s="193">
        <v>4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7</v>
      </c>
      <c r="AF541" s="191">
        <v>0</v>
      </c>
      <c r="AG541" s="191">
        <v>7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</v>
      </c>
      <c r="D542" s="331">
        <v>0</v>
      </c>
      <c r="E542" s="193">
        <v>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</v>
      </c>
      <c r="R542" s="331">
        <v>0</v>
      </c>
      <c r="S542" s="193">
        <v>4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6</v>
      </c>
      <c r="AF542" s="191">
        <v>0</v>
      </c>
      <c r="AG542" s="191">
        <v>6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</v>
      </c>
      <c r="AF543" s="191">
        <v>0</v>
      </c>
      <c r="AG543" s="191">
        <v>2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1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</v>
      </c>
      <c r="AF544" s="191">
        <v>0</v>
      </c>
      <c r="AG544" s="191">
        <v>1</v>
      </c>
      <c r="AH544" s="191">
        <v>0</v>
      </c>
      <c r="AI544" s="191">
        <v>0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</v>
      </c>
      <c r="R545" s="331">
        <v>0</v>
      </c>
      <c r="S545" s="193">
        <v>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5</v>
      </c>
      <c r="AF545" s="191">
        <v>0</v>
      </c>
      <c r="AG545" s="191">
        <v>5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0</v>
      </c>
      <c r="T546" s="193">
        <v>0</v>
      </c>
      <c r="U546" s="193">
        <v>0</v>
      </c>
      <c r="V546" s="193">
        <v>1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</v>
      </c>
      <c r="AF546" s="191">
        <v>0</v>
      </c>
      <c r="AG546" s="191">
        <v>1</v>
      </c>
      <c r="AH546" s="191">
        <v>0</v>
      </c>
      <c r="AI546" s="191">
        <v>0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0</v>
      </c>
      <c r="AF547" s="191">
        <v>0</v>
      </c>
      <c r="AG547" s="191">
        <v>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</v>
      </c>
      <c r="D549" s="331">
        <v>0</v>
      </c>
      <c r="E549" s="193">
        <v>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</v>
      </c>
      <c r="AF549" s="191">
        <v>0</v>
      </c>
      <c r="AG549" s="191">
        <v>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982</v>
      </c>
      <c r="D551" s="424">
        <v>27</v>
      </c>
      <c r="E551" s="424">
        <v>925</v>
      </c>
      <c r="F551" s="424">
        <v>2</v>
      </c>
      <c r="G551" s="424">
        <v>13</v>
      </c>
      <c r="H551" s="424">
        <v>12</v>
      </c>
      <c r="I551" s="424">
        <v>3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1056</v>
      </c>
      <c r="R551" s="424">
        <v>19</v>
      </c>
      <c r="S551" s="424">
        <v>1009</v>
      </c>
      <c r="T551" s="424">
        <v>0</v>
      </c>
      <c r="U551" s="424">
        <v>24</v>
      </c>
      <c r="V551" s="424">
        <v>4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2038</v>
      </c>
      <c r="AF551" s="424">
        <v>46</v>
      </c>
      <c r="AG551" s="424">
        <v>1934</v>
      </c>
      <c r="AH551" s="424">
        <v>2</v>
      </c>
      <c r="AI551" s="424">
        <v>37</v>
      </c>
      <c r="AJ551" s="424">
        <v>16</v>
      </c>
      <c r="AK551" s="424">
        <v>3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1037</v>
      </c>
      <c r="D552" s="429">
        <v>29</v>
      </c>
      <c r="E552" s="429">
        <v>977</v>
      </c>
      <c r="F552" s="429">
        <v>2</v>
      </c>
      <c r="G552" s="429">
        <v>13</v>
      </c>
      <c r="H552" s="429">
        <v>13</v>
      </c>
      <c r="I552" s="429">
        <v>3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1129</v>
      </c>
      <c r="R552" s="429">
        <v>20</v>
      </c>
      <c r="S552" s="429">
        <v>1080</v>
      </c>
      <c r="T552" s="429">
        <v>0</v>
      </c>
      <c r="U552" s="429">
        <v>24</v>
      </c>
      <c r="V552" s="429">
        <v>5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2166</v>
      </c>
      <c r="AF552" s="429">
        <v>49</v>
      </c>
      <c r="AG552" s="429">
        <v>2057</v>
      </c>
      <c r="AH552" s="429">
        <v>2</v>
      </c>
      <c r="AI552" s="429">
        <v>37</v>
      </c>
      <c r="AJ552" s="429">
        <v>18</v>
      </c>
      <c r="AK552" s="429">
        <v>3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1041</v>
      </c>
      <c r="D553" s="434">
        <v>29</v>
      </c>
      <c r="E553" s="434">
        <v>981</v>
      </c>
      <c r="F553" s="434">
        <v>2</v>
      </c>
      <c r="G553" s="434">
        <v>13</v>
      </c>
      <c r="H553" s="434">
        <v>13</v>
      </c>
      <c r="I553" s="434">
        <v>3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1138</v>
      </c>
      <c r="R553" s="434">
        <v>20</v>
      </c>
      <c r="S553" s="434">
        <v>1087</v>
      </c>
      <c r="T553" s="434">
        <v>0</v>
      </c>
      <c r="U553" s="434">
        <v>24</v>
      </c>
      <c r="V553" s="434">
        <v>7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2179</v>
      </c>
      <c r="AF553" s="434">
        <v>49</v>
      </c>
      <c r="AG553" s="434">
        <v>2068</v>
      </c>
      <c r="AH553" s="434">
        <v>2</v>
      </c>
      <c r="AI553" s="434">
        <v>37</v>
      </c>
      <c r="AJ553" s="434">
        <v>20</v>
      </c>
      <c r="AK553" s="434">
        <v>3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1049</v>
      </c>
      <c r="D554" s="439">
        <v>29</v>
      </c>
      <c r="E554" s="439">
        <v>989</v>
      </c>
      <c r="F554" s="439">
        <v>2</v>
      </c>
      <c r="G554" s="439">
        <v>13</v>
      </c>
      <c r="H554" s="439">
        <v>13</v>
      </c>
      <c r="I554" s="439">
        <v>3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1145</v>
      </c>
      <c r="R554" s="439">
        <v>20</v>
      </c>
      <c r="S554" s="439">
        <v>1094</v>
      </c>
      <c r="T554" s="439">
        <v>0</v>
      </c>
      <c r="U554" s="439">
        <v>24</v>
      </c>
      <c r="V554" s="439">
        <v>7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2194</v>
      </c>
      <c r="AF554" s="439">
        <v>49</v>
      </c>
      <c r="AG554" s="439">
        <v>2083</v>
      </c>
      <c r="AH554" s="439">
        <v>2</v>
      </c>
      <c r="AI554" s="439">
        <v>37</v>
      </c>
      <c r="AJ554" s="439">
        <v>20</v>
      </c>
      <c r="AK554" s="439">
        <v>3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1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</v>
      </c>
      <c r="AF562" s="191">
        <v>1</v>
      </c>
      <c r="AG562" s="191">
        <v>2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0</v>
      </c>
      <c r="S564" s="193">
        <v>2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</v>
      </c>
      <c r="AF564" s="191">
        <v>0</v>
      </c>
      <c r="AG564" s="191">
        <v>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2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</v>
      </c>
      <c r="AF578" s="191">
        <v>0</v>
      </c>
      <c r="AG578" s="191">
        <v>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3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0</v>
      </c>
      <c r="S579" s="193">
        <v>3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</v>
      </c>
      <c r="AF579" s="191">
        <v>0</v>
      </c>
      <c r="AG579" s="191">
        <v>6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0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</v>
      </c>
      <c r="D581" s="331">
        <v>0</v>
      </c>
      <c r="E581" s="193">
        <v>3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</v>
      </c>
      <c r="AF581" s="193">
        <v>0</v>
      </c>
      <c r="AG581" s="191">
        <v>3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0</v>
      </c>
      <c r="AF582" s="191">
        <v>0</v>
      </c>
      <c r="AG582" s="191">
        <v>0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</v>
      </c>
      <c r="D583" s="331">
        <v>0</v>
      </c>
      <c r="E583" s="193">
        <v>2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</v>
      </c>
      <c r="AF583" s="191">
        <v>0</v>
      </c>
      <c r="AG583" s="191">
        <v>3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</v>
      </c>
      <c r="D584" s="331">
        <v>2</v>
      </c>
      <c r="E584" s="193">
        <v>2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</v>
      </c>
      <c r="R584" s="331">
        <v>0</v>
      </c>
      <c r="S584" s="193">
        <v>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</v>
      </c>
      <c r="AF584" s="191">
        <v>2</v>
      </c>
      <c r="AG584" s="191">
        <v>3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</v>
      </c>
      <c r="D585" s="331">
        <v>0</v>
      </c>
      <c r="E585" s="193">
        <v>1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</v>
      </c>
      <c r="R585" s="331">
        <v>1</v>
      </c>
      <c r="S585" s="193">
        <v>1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</v>
      </c>
      <c r="AF585" s="191">
        <v>1</v>
      </c>
      <c r="AG585" s="191">
        <v>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11</v>
      </c>
      <c r="D586" s="331">
        <v>0</v>
      </c>
      <c r="E586" s="193">
        <v>11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11</v>
      </c>
      <c r="R586" s="331">
        <v>0</v>
      </c>
      <c r="S586" s="193">
        <v>11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22</v>
      </c>
      <c r="AF586" s="191">
        <v>0</v>
      </c>
      <c r="AG586" s="191">
        <v>22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19</v>
      </c>
      <c r="D587" s="331">
        <v>3</v>
      </c>
      <c r="E587" s="193">
        <v>16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</v>
      </c>
      <c r="R587" s="331">
        <v>0</v>
      </c>
      <c r="S587" s="193">
        <v>8</v>
      </c>
      <c r="T587" s="193">
        <v>0</v>
      </c>
      <c r="U587" s="193">
        <v>0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28</v>
      </c>
      <c r="AF587" s="191">
        <v>3</v>
      </c>
      <c r="AG587" s="191">
        <v>24</v>
      </c>
      <c r="AH587" s="191">
        <v>0</v>
      </c>
      <c r="AI587" s="191">
        <v>0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56</v>
      </c>
      <c r="D588" s="331">
        <v>1</v>
      </c>
      <c r="E588" s="193">
        <v>52</v>
      </c>
      <c r="F588" s="193">
        <v>0</v>
      </c>
      <c r="G588" s="193">
        <v>0</v>
      </c>
      <c r="H588" s="193">
        <v>1</v>
      </c>
      <c r="I588" s="193">
        <v>2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30</v>
      </c>
      <c r="R588" s="331">
        <v>0</v>
      </c>
      <c r="S588" s="193">
        <v>30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86</v>
      </c>
      <c r="AF588" s="191">
        <v>1</v>
      </c>
      <c r="AG588" s="191">
        <v>82</v>
      </c>
      <c r="AH588" s="191">
        <v>0</v>
      </c>
      <c r="AI588" s="191">
        <v>0</v>
      </c>
      <c r="AJ588" s="191">
        <v>1</v>
      </c>
      <c r="AK588" s="191">
        <v>2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74</v>
      </c>
      <c r="D589" s="331">
        <v>0</v>
      </c>
      <c r="E589" s="193">
        <v>74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35</v>
      </c>
      <c r="R589" s="331">
        <v>0</v>
      </c>
      <c r="S589" s="193">
        <v>35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109</v>
      </c>
      <c r="AF589" s="191">
        <v>0</v>
      </c>
      <c r="AG589" s="191">
        <v>109</v>
      </c>
      <c r="AH589" s="191">
        <v>0</v>
      </c>
      <c r="AI589" s="191">
        <v>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91</v>
      </c>
      <c r="D590" s="331">
        <v>0</v>
      </c>
      <c r="E590" s="193">
        <v>91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40</v>
      </c>
      <c r="R590" s="331">
        <v>0</v>
      </c>
      <c r="S590" s="193">
        <v>40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131</v>
      </c>
      <c r="AF590" s="191">
        <v>0</v>
      </c>
      <c r="AG590" s="191">
        <v>131</v>
      </c>
      <c r="AH590" s="191">
        <v>0</v>
      </c>
      <c r="AI590" s="191">
        <v>0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58</v>
      </c>
      <c r="D591" s="331">
        <v>2</v>
      </c>
      <c r="E591" s="193">
        <v>55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1</v>
      </c>
      <c r="N591" s="193">
        <v>0</v>
      </c>
      <c r="O591" s="332">
        <v>0</v>
      </c>
      <c r="P591" s="180"/>
      <c r="Q591" s="190">
        <v>33</v>
      </c>
      <c r="R591" s="331">
        <v>0</v>
      </c>
      <c r="S591" s="193">
        <v>33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91</v>
      </c>
      <c r="AF591" s="191">
        <v>2</v>
      </c>
      <c r="AG591" s="191">
        <v>88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32</v>
      </c>
      <c r="D592" s="331">
        <v>0</v>
      </c>
      <c r="E592" s="193">
        <v>29</v>
      </c>
      <c r="F592" s="193">
        <v>0</v>
      </c>
      <c r="G592" s="193">
        <v>0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20</v>
      </c>
      <c r="R592" s="331">
        <v>1</v>
      </c>
      <c r="S592" s="193">
        <v>19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52</v>
      </c>
      <c r="AF592" s="191">
        <v>1</v>
      </c>
      <c r="AG592" s="191">
        <v>48</v>
      </c>
      <c r="AH592" s="191">
        <v>0</v>
      </c>
      <c r="AI592" s="191">
        <v>0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21</v>
      </c>
      <c r="D593" s="331">
        <v>2</v>
      </c>
      <c r="E593" s="193">
        <v>19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17</v>
      </c>
      <c r="R593" s="331">
        <v>0</v>
      </c>
      <c r="S593" s="193">
        <v>17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38</v>
      </c>
      <c r="AF593" s="191">
        <v>2</v>
      </c>
      <c r="AG593" s="191">
        <v>36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20</v>
      </c>
      <c r="D594" s="331">
        <v>0</v>
      </c>
      <c r="E594" s="193">
        <v>19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14</v>
      </c>
      <c r="R594" s="331">
        <v>1</v>
      </c>
      <c r="S594" s="193">
        <v>13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34</v>
      </c>
      <c r="AF594" s="191">
        <v>1</v>
      </c>
      <c r="AG594" s="191">
        <v>32</v>
      </c>
      <c r="AH594" s="191">
        <v>0</v>
      </c>
      <c r="AI594" s="191">
        <v>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17</v>
      </c>
      <c r="D595" s="331">
        <v>0</v>
      </c>
      <c r="E595" s="193">
        <v>17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14</v>
      </c>
      <c r="R595" s="331">
        <v>0</v>
      </c>
      <c r="S595" s="193">
        <v>14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31</v>
      </c>
      <c r="AF595" s="191">
        <v>0</v>
      </c>
      <c r="AG595" s="191">
        <v>31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</v>
      </c>
      <c r="D596" s="331">
        <v>1</v>
      </c>
      <c r="E596" s="193">
        <v>6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15</v>
      </c>
      <c r="R596" s="331">
        <v>0</v>
      </c>
      <c r="S596" s="193">
        <v>15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22</v>
      </c>
      <c r="AF596" s="191">
        <v>1</v>
      </c>
      <c r="AG596" s="191">
        <v>21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</v>
      </c>
      <c r="D597" s="331">
        <v>0</v>
      </c>
      <c r="E597" s="193">
        <v>8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11</v>
      </c>
      <c r="R597" s="331">
        <v>0</v>
      </c>
      <c r="S597" s="193">
        <v>9</v>
      </c>
      <c r="T597" s="193">
        <v>1</v>
      </c>
      <c r="U597" s="193">
        <v>0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19</v>
      </c>
      <c r="AF597" s="191">
        <v>0</v>
      </c>
      <c r="AG597" s="191">
        <v>17</v>
      </c>
      <c r="AH597" s="191">
        <v>1</v>
      </c>
      <c r="AI597" s="191">
        <v>0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</v>
      </c>
      <c r="D598" s="331">
        <v>0</v>
      </c>
      <c r="E598" s="193">
        <v>8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12</v>
      </c>
      <c r="R598" s="331">
        <v>0</v>
      </c>
      <c r="S598" s="193">
        <v>11</v>
      </c>
      <c r="T598" s="193">
        <v>0</v>
      </c>
      <c r="U598" s="193">
        <v>0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20</v>
      </c>
      <c r="AF598" s="191">
        <v>0</v>
      </c>
      <c r="AG598" s="191">
        <v>19</v>
      </c>
      <c r="AH598" s="191">
        <v>0</v>
      </c>
      <c r="AI598" s="191">
        <v>0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17</v>
      </c>
      <c r="D599" s="331">
        <v>0</v>
      </c>
      <c r="E599" s="193">
        <v>17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23</v>
      </c>
      <c r="R599" s="331">
        <v>0</v>
      </c>
      <c r="S599" s="193">
        <v>23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40</v>
      </c>
      <c r="AF599" s="191">
        <v>0</v>
      </c>
      <c r="AG599" s="191">
        <v>40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14</v>
      </c>
      <c r="D600" s="331">
        <v>1</v>
      </c>
      <c r="E600" s="193">
        <v>13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14</v>
      </c>
      <c r="R600" s="331">
        <v>0</v>
      </c>
      <c r="S600" s="193">
        <v>14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28</v>
      </c>
      <c r="AF600" s="191">
        <v>1</v>
      </c>
      <c r="AG600" s="191">
        <v>27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10</v>
      </c>
      <c r="D601" s="331">
        <v>0</v>
      </c>
      <c r="E601" s="193">
        <v>10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13</v>
      </c>
      <c r="R601" s="331">
        <v>0</v>
      </c>
      <c r="S601" s="193">
        <v>12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23</v>
      </c>
      <c r="AF601" s="191">
        <v>0</v>
      </c>
      <c r="AG601" s="191">
        <v>22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</v>
      </c>
      <c r="D602" s="331">
        <v>0</v>
      </c>
      <c r="E602" s="193">
        <v>9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19</v>
      </c>
      <c r="R602" s="331">
        <v>0</v>
      </c>
      <c r="S602" s="193">
        <v>18</v>
      </c>
      <c r="T602" s="193">
        <v>0</v>
      </c>
      <c r="U602" s="193">
        <v>0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28</v>
      </c>
      <c r="AF602" s="191">
        <v>0</v>
      </c>
      <c r="AG602" s="191">
        <v>27</v>
      </c>
      <c r="AH602" s="191">
        <v>0</v>
      </c>
      <c r="AI602" s="191">
        <v>0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9</v>
      </c>
      <c r="D603" s="331">
        <v>0</v>
      </c>
      <c r="E603" s="193">
        <v>8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13</v>
      </c>
      <c r="R603" s="331">
        <v>1</v>
      </c>
      <c r="S603" s="193">
        <v>12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22</v>
      </c>
      <c r="AF603" s="191">
        <v>1</v>
      </c>
      <c r="AG603" s="191">
        <v>20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11</v>
      </c>
      <c r="D604" s="331">
        <v>0</v>
      </c>
      <c r="E604" s="193">
        <v>10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13</v>
      </c>
      <c r="R604" s="331">
        <v>1</v>
      </c>
      <c r="S604" s="193">
        <v>10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24</v>
      </c>
      <c r="AF604" s="191">
        <v>1</v>
      </c>
      <c r="AG604" s="191">
        <v>20</v>
      </c>
      <c r="AH604" s="191">
        <v>0</v>
      </c>
      <c r="AI604" s="191">
        <v>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</v>
      </c>
      <c r="D605" s="331">
        <v>0</v>
      </c>
      <c r="E605" s="193">
        <v>7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14</v>
      </c>
      <c r="R605" s="331">
        <v>1</v>
      </c>
      <c r="S605" s="193">
        <v>13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21</v>
      </c>
      <c r="AF605" s="193">
        <v>1</v>
      </c>
      <c r="AG605" s="191">
        <v>20</v>
      </c>
      <c r="AH605" s="191">
        <v>0</v>
      </c>
      <c r="AI605" s="191">
        <v>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18</v>
      </c>
      <c r="D606" s="331">
        <v>0</v>
      </c>
      <c r="E606" s="193">
        <v>17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19</v>
      </c>
      <c r="R606" s="331">
        <v>0</v>
      </c>
      <c r="S606" s="193">
        <v>19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37</v>
      </c>
      <c r="AF606" s="191">
        <v>0</v>
      </c>
      <c r="AG606" s="191">
        <v>36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</v>
      </c>
      <c r="D607" s="331">
        <v>0</v>
      </c>
      <c r="E607" s="193">
        <v>5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13</v>
      </c>
      <c r="R607" s="331">
        <v>0</v>
      </c>
      <c r="S607" s="193">
        <v>12</v>
      </c>
      <c r="T607" s="193">
        <v>0</v>
      </c>
      <c r="U607" s="193">
        <v>0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18</v>
      </c>
      <c r="AF607" s="191">
        <v>0</v>
      </c>
      <c r="AG607" s="191">
        <v>17</v>
      </c>
      <c r="AH607" s="191">
        <v>0</v>
      </c>
      <c r="AI607" s="191">
        <v>0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</v>
      </c>
      <c r="D608" s="331">
        <v>0</v>
      </c>
      <c r="E608" s="193">
        <v>6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9</v>
      </c>
      <c r="R608" s="331">
        <v>0</v>
      </c>
      <c r="S608" s="193">
        <v>6</v>
      </c>
      <c r="T608" s="193">
        <v>1</v>
      </c>
      <c r="U608" s="193">
        <v>1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15</v>
      </c>
      <c r="AF608" s="191">
        <v>0</v>
      </c>
      <c r="AG608" s="191">
        <v>12</v>
      </c>
      <c r="AH608" s="191">
        <v>1</v>
      </c>
      <c r="AI608" s="191">
        <v>1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12</v>
      </c>
      <c r="D609" s="331">
        <v>0</v>
      </c>
      <c r="E609" s="193">
        <v>11</v>
      </c>
      <c r="F609" s="193">
        <v>0</v>
      </c>
      <c r="G609" s="193">
        <v>0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16</v>
      </c>
      <c r="R609" s="331">
        <v>0</v>
      </c>
      <c r="S609" s="193">
        <v>16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28</v>
      </c>
      <c r="AF609" s="191">
        <v>0</v>
      </c>
      <c r="AG609" s="191">
        <v>27</v>
      </c>
      <c r="AH609" s="191">
        <v>0</v>
      </c>
      <c r="AI609" s="191">
        <v>0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</v>
      </c>
      <c r="D610" s="331">
        <v>0</v>
      </c>
      <c r="E610" s="193">
        <v>9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8</v>
      </c>
      <c r="R610" s="331">
        <v>0</v>
      </c>
      <c r="S610" s="193">
        <v>8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17</v>
      </c>
      <c r="AF610" s="191">
        <v>0</v>
      </c>
      <c r="AG610" s="191">
        <v>17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</v>
      </c>
      <c r="D611" s="331">
        <v>1</v>
      </c>
      <c r="E611" s="193">
        <v>5</v>
      </c>
      <c r="F611" s="193">
        <v>0</v>
      </c>
      <c r="G611" s="193">
        <v>0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13</v>
      </c>
      <c r="R611" s="331">
        <v>0</v>
      </c>
      <c r="S611" s="193">
        <v>12</v>
      </c>
      <c r="T611" s="193">
        <v>0</v>
      </c>
      <c r="U611" s="193">
        <v>0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20</v>
      </c>
      <c r="AF611" s="191">
        <v>1</v>
      </c>
      <c r="AG611" s="191">
        <v>17</v>
      </c>
      <c r="AH611" s="191">
        <v>0</v>
      </c>
      <c r="AI611" s="191">
        <v>0</v>
      </c>
      <c r="AJ611" s="191">
        <v>2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</v>
      </c>
      <c r="D612" s="331">
        <v>0</v>
      </c>
      <c r="E612" s="193">
        <v>4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13</v>
      </c>
      <c r="R612" s="331">
        <v>0</v>
      </c>
      <c r="S612" s="193">
        <v>11</v>
      </c>
      <c r="T612" s="193">
        <v>0</v>
      </c>
      <c r="U612" s="193">
        <v>1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17</v>
      </c>
      <c r="AF612" s="191">
        <v>0</v>
      </c>
      <c r="AG612" s="191">
        <v>15</v>
      </c>
      <c r="AH612" s="191">
        <v>0</v>
      </c>
      <c r="AI612" s="191">
        <v>1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0</v>
      </c>
      <c r="E613" s="193">
        <v>9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10</v>
      </c>
      <c r="R613" s="331">
        <v>0</v>
      </c>
      <c r="S613" s="193">
        <v>10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19</v>
      </c>
      <c r="AF613" s="191">
        <v>0</v>
      </c>
      <c r="AG613" s="191">
        <v>19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</v>
      </c>
      <c r="D614" s="331">
        <v>0</v>
      </c>
      <c r="E614" s="193">
        <v>3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10</v>
      </c>
      <c r="R614" s="331">
        <v>0</v>
      </c>
      <c r="S614" s="193">
        <v>10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</v>
      </c>
      <c r="AF614" s="191">
        <v>0</v>
      </c>
      <c r="AG614" s="191">
        <v>13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12</v>
      </c>
      <c r="D615" s="331">
        <v>0</v>
      </c>
      <c r="E615" s="193">
        <v>12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7</v>
      </c>
      <c r="R615" s="331">
        <v>0</v>
      </c>
      <c r="S615" s="193">
        <v>7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19</v>
      </c>
      <c r="AF615" s="191">
        <v>0</v>
      </c>
      <c r="AG615" s="191">
        <v>19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19</v>
      </c>
      <c r="D616" s="331">
        <v>0</v>
      </c>
      <c r="E616" s="193">
        <v>19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18</v>
      </c>
      <c r="R616" s="331">
        <v>1</v>
      </c>
      <c r="S616" s="193">
        <v>16</v>
      </c>
      <c r="T616" s="193">
        <v>0</v>
      </c>
      <c r="U616" s="193">
        <v>0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37</v>
      </c>
      <c r="AF616" s="191">
        <v>1</v>
      </c>
      <c r="AG616" s="191">
        <v>35</v>
      </c>
      <c r="AH616" s="191">
        <v>0</v>
      </c>
      <c r="AI616" s="191">
        <v>0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14</v>
      </c>
      <c r="D617" s="331">
        <v>0</v>
      </c>
      <c r="E617" s="193">
        <v>14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22</v>
      </c>
      <c r="R617" s="331">
        <v>2</v>
      </c>
      <c r="S617" s="193">
        <v>20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36</v>
      </c>
      <c r="AF617" s="191">
        <v>2</v>
      </c>
      <c r="AG617" s="191">
        <v>34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17</v>
      </c>
      <c r="D618" s="331">
        <v>0</v>
      </c>
      <c r="E618" s="193">
        <v>17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25</v>
      </c>
      <c r="R618" s="331">
        <v>2</v>
      </c>
      <c r="S618" s="193">
        <v>22</v>
      </c>
      <c r="T618" s="193">
        <v>0</v>
      </c>
      <c r="U618" s="193">
        <v>0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42</v>
      </c>
      <c r="AF618" s="191">
        <v>2</v>
      </c>
      <c r="AG618" s="191">
        <v>39</v>
      </c>
      <c r="AH618" s="191">
        <v>0</v>
      </c>
      <c r="AI618" s="191">
        <v>0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15</v>
      </c>
      <c r="D619" s="331">
        <v>0</v>
      </c>
      <c r="E619" s="193">
        <v>15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34</v>
      </c>
      <c r="R619" s="331">
        <v>1</v>
      </c>
      <c r="S619" s="193">
        <v>31</v>
      </c>
      <c r="T619" s="193">
        <v>0</v>
      </c>
      <c r="U619" s="193">
        <v>1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49</v>
      </c>
      <c r="AF619" s="191">
        <v>1</v>
      </c>
      <c r="AG619" s="191">
        <v>46</v>
      </c>
      <c r="AH619" s="191">
        <v>0</v>
      </c>
      <c r="AI619" s="191">
        <v>1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23</v>
      </c>
      <c r="D620" s="331">
        <v>0</v>
      </c>
      <c r="E620" s="193">
        <v>23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24</v>
      </c>
      <c r="R620" s="331">
        <v>1</v>
      </c>
      <c r="S620" s="193">
        <v>23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47</v>
      </c>
      <c r="AF620" s="191">
        <v>1</v>
      </c>
      <c r="AG620" s="191">
        <v>46</v>
      </c>
      <c r="AH620" s="191">
        <v>0</v>
      </c>
      <c r="AI620" s="191">
        <v>0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17</v>
      </c>
      <c r="D621" s="331">
        <v>0</v>
      </c>
      <c r="E621" s="193">
        <v>17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30</v>
      </c>
      <c r="R621" s="331">
        <v>0</v>
      </c>
      <c r="S621" s="193">
        <v>27</v>
      </c>
      <c r="T621" s="193">
        <v>0</v>
      </c>
      <c r="U621" s="193">
        <v>0</v>
      </c>
      <c r="V621" s="193">
        <v>3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47</v>
      </c>
      <c r="AF621" s="191">
        <v>0</v>
      </c>
      <c r="AG621" s="191">
        <v>44</v>
      </c>
      <c r="AH621" s="191">
        <v>0</v>
      </c>
      <c r="AI621" s="191">
        <v>0</v>
      </c>
      <c r="AJ621" s="191">
        <v>3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23</v>
      </c>
      <c r="D622" s="331">
        <v>0</v>
      </c>
      <c r="E622" s="193">
        <v>23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23</v>
      </c>
      <c r="R622" s="331">
        <v>0</v>
      </c>
      <c r="S622" s="193">
        <v>22</v>
      </c>
      <c r="T622" s="193">
        <v>0</v>
      </c>
      <c r="U622" s="193">
        <v>0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46</v>
      </c>
      <c r="AF622" s="191">
        <v>0</v>
      </c>
      <c r="AG622" s="191">
        <v>45</v>
      </c>
      <c r="AH622" s="191">
        <v>0</v>
      </c>
      <c r="AI622" s="191">
        <v>0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13</v>
      </c>
      <c r="D623" s="331">
        <v>0</v>
      </c>
      <c r="E623" s="193">
        <v>13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34</v>
      </c>
      <c r="R623" s="331">
        <v>0</v>
      </c>
      <c r="S623" s="193">
        <v>33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47</v>
      </c>
      <c r="AF623" s="191">
        <v>0</v>
      </c>
      <c r="AG623" s="191">
        <v>46</v>
      </c>
      <c r="AH623" s="191">
        <v>0</v>
      </c>
      <c r="AI623" s="191">
        <v>1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11</v>
      </c>
      <c r="D624" s="331">
        <v>0</v>
      </c>
      <c r="E624" s="193">
        <v>10</v>
      </c>
      <c r="F624" s="193">
        <v>0</v>
      </c>
      <c r="G624" s="193">
        <v>0</v>
      </c>
      <c r="H624" s="193">
        <v>0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29</v>
      </c>
      <c r="R624" s="331">
        <v>0</v>
      </c>
      <c r="S624" s="193">
        <v>24</v>
      </c>
      <c r="T624" s="193">
        <v>1</v>
      </c>
      <c r="U624" s="193">
        <v>1</v>
      </c>
      <c r="V624" s="193">
        <v>3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40</v>
      </c>
      <c r="AF624" s="191">
        <v>0</v>
      </c>
      <c r="AG624" s="191">
        <v>34</v>
      </c>
      <c r="AH624" s="191">
        <v>1</v>
      </c>
      <c r="AI624" s="191">
        <v>1</v>
      </c>
      <c r="AJ624" s="191">
        <v>3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10</v>
      </c>
      <c r="D625" s="331">
        <v>0</v>
      </c>
      <c r="E625" s="193">
        <v>8</v>
      </c>
      <c r="F625" s="193">
        <v>0</v>
      </c>
      <c r="G625" s="193">
        <v>0</v>
      </c>
      <c r="H625" s="193">
        <v>1</v>
      </c>
      <c r="I625" s="193">
        <v>1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26</v>
      </c>
      <c r="R625" s="331">
        <v>1</v>
      </c>
      <c r="S625" s="193">
        <v>23</v>
      </c>
      <c r="T625" s="193">
        <v>0</v>
      </c>
      <c r="U625" s="193">
        <v>1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36</v>
      </c>
      <c r="AF625" s="191">
        <v>1</v>
      </c>
      <c r="AG625" s="191">
        <v>31</v>
      </c>
      <c r="AH625" s="191">
        <v>0</v>
      </c>
      <c r="AI625" s="191">
        <v>1</v>
      </c>
      <c r="AJ625" s="191">
        <v>2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13</v>
      </c>
      <c r="D626" s="331">
        <v>0</v>
      </c>
      <c r="E626" s="193">
        <v>13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19</v>
      </c>
      <c r="R626" s="331">
        <v>1</v>
      </c>
      <c r="S626" s="193">
        <v>17</v>
      </c>
      <c r="T626" s="193">
        <v>0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32</v>
      </c>
      <c r="AF626" s="191">
        <v>1</v>
      </c>
      <c r="AG626" s="191">
        <v>30</v>
      </c>
      <c r="AH626" s="191">
        <v>0</v>
      </c>
      <c r="AI626" s="191">
        <v>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17</v>
      </c>
      <c r="D627" s="331">
        <v>0</v>
      </c>
      <c r="E627" s="193">
        <v>17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17</v>
      </c>
      <c r="R627" s="331">
        <v>2</v>
      </c>
      <c r="S627" s="193">
        <v>13</v>
      </c>
      <c r="T627" s="193">
        <v>0</v>
      </c>
      <c r="U627" s="193">
        <v>1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34</v>
      </c>
      <c r="AF627" s="191">
        <v>2</v>
      </c>
      <c r="AG627" s="191">
        <v>30</v>
      </c>
      <c r="AH627" s="191">
        <v>0</v>
      </c>
      <c r="AI627" s="191">
        <v>1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16</v>
      </c>
      <c r="D628" s="331">
        <v>0</v>
      </c>
      <c r="E628" s="193">
        <v>14</v>
      </c>
      <c r="F628" s="193">
        <v>0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25</v>
      </c>
      <c r="R628" s="331">
        <v>0</v>
      </c>
      <c r="S628" s="193">
        <v>21</v>
      </c>
      <c r="T628" s="193">
        <v>0</v>
      </c>
      <c r="U628" s="193">
        <v>2</v>
      </c>
      <c r="V628" s="193">
        <v>2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41</v>
      </c>
      <c r="AF628" s="191">
        <v>0</v>
      </c>
      <c r="AG628" s="191">
        <v>35</v>
      </c>
      <c r="AH628" s="191">
        <v>0</v>
      </c>
      <c r="AI628" s="191">
        <v>4</v>
      </c>
      <c r="AJ628" s="191">
        <v>2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</v>
      </c>
      <c r="D629" s="331">
        <v>1</v>
      </c>
      <c r="E629" s="193">
        <v>6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14</v>
      </c>
      <c r="R629" s="331">
        <v>1</v>
      </c>
      <c r="S629" s="193">
        <v>13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21</v>
      </c>
      <c r="AF629" s="193">
        <v>2</v>
      </c>
      <c r="AG629" s="191">
        <v>19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</v>
      </c>
      <c r="D630" s="331">
        <v>0</v>
      </c>
      <c r="E630" s="193">
        <v>10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15</v>
      </c>
      <c r="R630" s="331">
        <v>0</v>
      </c>
      <c r="S630" s="193">
        <v>14</v>
      </c>
      <c r="T630" s="193">
        <v>0</v>
      </c>
      <c r="U630" s="193">
        <v>0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25</v>
      </c>
      <c r="AF630" s="191">
        <v>0</v>
      </c>
      <c r="AG630" s="191">
        <v>24</v>
      </c>
      <c r="AH630" s="191">
        <v>0</v>
      </c>
      <c r="AI630" s="191">
        <v>0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</v>
      </c>
      <c r="D631" s="331">
        <v>1</v>
      </c>
      <c r="E631" s="193">
        <v>4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15</v>
      </c>
      <c r="R631" s="331">
        <v>0</v>
      </c>
      <c r="S631" s="193">
        <v>15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20</v>
      </c>
      <c r="AF631" s="191">
        <v>1</v>
      </c>
      <c r="AG631" s="191">
        <v>19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</v>
      </c>
      <c r="D632" s="331">
        <v>0</v>
      </c>
      <c r="E632" s="193">
        <v>9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11</v>
      </c>
      <c r="R632" s="331">
        <v>1</v>
      </c>
      <c r="S632" s="193">
        <v>10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20</v>
      </c>
      <c r="AF632" s="191">
        <v>1</v>
      </c>
      <c r="AG632" s="191">
        <v>19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11</v>
      </c>
      <c r="D633" s="331">
        <v>0</v>
      </c>
      <c r="E633" s="193">
        <v>11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8</v>
      </c>
      <c r="R633" s="331">
        <v>0</v>
      </c>
      <c r="S633" s="193">
        <v>8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19</v>
      </c>
      <c r="AF633" s="191">
        <v>0</v>
      </c>
      <c r="AG633" s="191">
        <v>19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9</v>
      </c>
      <c r="D634" s="331">
        <v>0</v>
      </c>
      <c r="E634" s="193">
        <v>9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12</v>
      </c>
      <c r="R634" s="331">
        <v>0</v>
      </c>
      <c r="S634" s="193">
        <v>11</v>
      </c>
      <c r="T634" s="193">
        <v>0</v>
      </c>
      <c r="U634" s="193">
        <v>0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21</v>
      </c>
      <c r="AF634" s="191">
        <v>0</v>
      </c>
      <c r="AG634" s="191">
        <v>20</v>
      </c>
      <c r="AH634" s="191">
        <v>0</v>
      </c>
      <c r="AI634" s="191">
        <v>0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</v>
      </c>
      <c r="D635" s="331">
        <v>0</v>
      </c>
      <c r="E635" s="193">
        <v>3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0</v>
      </c>
      <c r="R635" s="331">
        <v>0</v>
      </c>
      <c r="S635" s="193">
        <v>0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</v>
      </c>
      <c r="AF635" s="191">
        <v>0</v>
      </c>
      <c r="AG635" s="191">
        <v>3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</v>
      </c>
      <c r="D636" s="331">
        <v>0</v>
      </c>
      <c r="E636" s="193">
        <v>4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7</v>
      </c>
      <c r="R636" s="331">
        <v>0</v>
      </c>
      <c r="S636" s="193">
        <v>7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11</v>
      </c>
      <c r="AF636" s="191">
        <v>0</v>
      </c>
      <c r="AG636" s="191">
        <v>11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</v>
      </c>
      <c r="D637" s="331">
        <v>1</v>
      </c>
      <c r="E637" s="193">
        <v>4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</v>
      </c>
      <c r="R637" s="331">
        <v>1</v>
      </c>
      <c r="S637" s="193">
        <v>2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8</v>
      </c>
      <c r="AF637" s="191">
        <v>2</v>
      </c>
      <c r="AG637" s="191">
        <v>6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</v>
      </c>
      <c r="D638" s="331">
        <v>0</v>
      </c>
      <c r="E638" s="193">
        <v>4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8</v>
      </c>
      <c r="R638" s="331">
        <v>0</v>
      </c>
      <c r="S638" s="193">
        <v>7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12</v>
      </c>
      <c r="AF638" s="191">
        <v>0</v>
      </c>
      <c r="AG638" s="191">
        <v>11</v>
      </c>
      <c r="AH638" s="191">
        <v>0</v>
      </c>
      <c r="AI638" s="191">
        <v>0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6</v>
      </c>
      <c r="D639" s="331">
        <v>0</v>
      </c>
      <c r="E639" s="193">
        <v>6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</v>
      </c>
      <c r="R639" s="331">
        <v>0</v>
      </c>
      <c r="S639" s="193">
        <v>7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13</v>
      </c>
      <c r="AF639" s="191">
        <v>0</v>
      </c>
      <c r="AG639" s="191">
        <v>13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0</v>
      </c>
      <c r="D640" s="331">
        <v>0</v>
      </c>
      <c r="E640" s="193">
        <v>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</v>
      </c>
      <c r="R640" s="331">
        <v>0</v>
      </c>
      <c r="S640" s="193">
        <v>1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</v>
      </c>
      <c r="AF640" s="191">
        <v>0</v>
      </c>
      <c r="AG640" s="191">
        <v>1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</v>
      </c>
      <c r="D641" s="331">
        <v>0</v>
      </c>
      <c r="E641" s="193">
        <v>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</v>
      </c>
      <c r="R641" s="331">
        <v>0</v>
      </c>
      <c r="S641" s="193">
        <v>2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</v>
      </c>
      <c r="AF641" s="191">
        <v>0</v>
      </c>
      <c r="AG641" s="191">
        <v>3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</v>
      </c>
      <c r="D642" s="331">
        <v>0</v>
      </c>
      <c r="E642" s="193">
        <v>2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5</v>
      </c>
      <c r="AF642" s="191">
        <v>0</v>
      </c>
      <c r="AG642" s="191">
        <v>5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</v>
      </c>
      <c r="D643" s="331">
        <v>0</v>
      </c>
      <c r="E643" s="193">
        <v>1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</v>
      </c>
      <c r="R643" s="331">
        <v>0</v>
      </c>
      <c r="S643" s="193">
        <v>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</v>
      </c>
      <c r="AF643" s="191">
        <v>0</v>
      </c>
      <c r="AG643" s="191">
        <v>3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</v>
      </c>
      <c r="D644" s="331">
        <v>0</v>
      </c>
      <c r="E644" s="193">
        <v>3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</v>
      </c>
      <c r="R644" s="331">
        <v>0</v>
      </c>
      <c r="S644" s="193">
        <v>3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6</v>
      </c>
      <c r="AF644" s="191">
        <v>0</v>
      </c>
      <c r="AG644" s="191">
        <v>6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11</v>
      </c>
      <c r="D645" s="331">
        <v>0</v>
      </c>
      <c r="E645" s="193">
        <v>11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8</v>
      </c>
      <c r="R645" s="331">
        <v>0</v>
      </c>
      <c r="S645" s="193">
        <v>8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19</v>
      </c>
      <c r="AF645" s="191">
        <v>0</v>
      </c>
      <c r="AG645" s="191">
        <v>19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0</v>
      </c>
      <c r="R646" s="331">
        <v>0</v>
      </c>
      <c r="S646" s="193">
        <v>0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</v>
      </c>
      <c r="AF646" s="191">
        <v>0</v>
      </c>
      <c r="AG646" s="191">
        <v>1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</v>
      </c>
      <c r="AF647" s="191">
        <v>0</v>
      </c>
      <c r="AG647" s="191">
        <v>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</v>
      </c>
      <c r="R648" s="331">
        <v>0</v>
      </c>
      <c r="S648" s="193">
        <v>2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</v>
      </c>
      <c r="AF648" s="191">
        <v>0</v>
      </c>
      <c r="AG648" s="191">
        <v>2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</v>
      </c>
      <c r="D649" s="331">
        <v>0</v>
      </c>
      <c r="E649" s="193">
        <v>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</v>
      </c>
      <c r="AF649" s="191">
        <v>0</v>
      </c>
      <c r="AG649" s="191">
        <v>1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0</v>
      </c>
      <c r="R650" s="331">
        <v>0</v>
      </c>
      <c r="S650" s="193">
        <v>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</v>
      </c>
      <c r="AF650" s="191">
        <v>0</v>
      </c>
      <c r="AG650" s="191">
        <v>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</v>
      </c>
      <c r="D652" s="333">
        <v>0</v>
      </c>
      <c r="E652" s="334">
        <v>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</v>
      </c>
      <c r="AF652" s="195">
        <v>0</v>
      </c>
      <c r="AG652" s="195">
        <v>3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824</v>
      </c>
      <c r="D653" s="424">
        <v>13</v>
      </c>
      <c r="E653" s="424">
        <v>793</v>
      </c>
      <c r="F653" s="424">
        <v>0</v>
      </c>
      <c r="G653" s="424">
        <v>5</v>
      </c>
      <c r="H653" s="424">
        <v>5</v>
      </c>
      <c r="I653" s="424">
        <v>5</v>
      </c>
      <c r="J653" s="424">
        <v>0</v>
      </c>
      <c r="K653" s="424">
        <v>0</v>
      </c>
      <c r="L653" s="424">
        <v>0</v>
      </c>
      <c r="M653" s="424">
        <v>3</v>
      </c>
      <c r="N653" s="424">
        <v>0</v>
      </c>
      <c r="O653" s="425">
        <v>0</v>
      </c>
      <c r="P653" s="185"/>
      <c r="Q653" s="426">
        <v>871</v>
      </c>
      <c r="R653" s="424">
        <v>19</v>
      </c>
      <c r="S653" s="424">
        <v>813</v>
      </c>
      <c r="T653" s="424">
        <v>3</v>
      </c>
      <c r="U653" s="424">
        <v>12</v>
      </c>
      <c r="V653" s="424">
        <v>24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1695</v>
      </c>
      <c r="AF653" s="424">
        <v>32</v>
      </c>
      <c r="AG653" s="424">
        <v>1606</v>
      </c>
      <c r="AH653" s="424">
        <v>3</v>
      </c>
      <c r="AI653" s="424">
        <v>17</v>
      </c>
      <c r="AJ653" s="424">
        <v>29</v>
      </c>
      <c r="AK653" s="424">
        <v>5</v>
      </c>
      <c r="AL653" s="424">
        <v>0</v>
      </c>
      <c r="AM653" s="424">
        <v>0</v>
      </c>
      <c r="AN653" s="424">
        <v>0</v>
      </c>
      <c r="AO653" s="424">
        <v>3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882</v>
      </c>
      <c r="D654" s="429">
        <v>16</v>
      </c>
      <c r="E654" s="429">
        <v>848</v>
      </c>
      <c r="F654" s="429">
        <v>0</v>
      </c>
      <c r="G654" s="429">
        <v>5</v>
      </c>
      <c r="H654" s="429">
        <v>5</v>
      </c>
      <c r="I654" s="429">
        <v>5</v>
      </c>
      <c r="J654" s="429">
        <v>0</v>
      </c>
      <c r="K654" s="429">
        <v>0</v>
      </c>
      <c r="L654" s="429">
        <v>0</v>
      </c>
      <c r="M654" s="429">
        <v>3</v>
      </c>
      <c r="N654" s="429">
        <v>0</v>
      </c>
      <c r="O654" s="430">
        <v>0</v>
      </c>
      <c r="P654" s="185"/>
      <c r="Q654" s="431">
        <v>929</v>
      </c>
      <c r="R654" s="429">
        <v>20</v>
      </c>
      <c r="S654" s="429">
        <v>868</v>
      </c>
      <c r="T654" s="429">
        <v>3</v>
      </c>
      <c r="U654" s="429">
        <v>12</v>
      </c>
      <c r="V654" s="429">
        <v>26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1811</v>
      </c>
      <c r="AF654" s="429">
        <v>36</v>
      </c>
      <c r="AG654" s="429">
        <v>1716</v>
      </c>
      <c r="AH654" s="429">
        <v>3</v>
      </c>
      <c r="AI654" s="429">
        <v>17</v>
      </c>
      <c r="AJ654" s="429">
        <v>31</v>
      </c>
      <c r="AK654" s="429">
        <v>5</v>
      </c>
      <c r="AL654" s="429">
        <v>0</v>
      </c>
      <c r="AM654" s="429">
        <v>0</v>
      </c>
      <c r="AN654" s="429">
        <v>0</v>
      </c>
      <c r="AO654" s="429">
        <v>3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898</v>
      </c>
      <c r="D655" s="434">
        <v>16</v>
      </c>
      <c r="E655" s="434">
        <v>864</v>
      </c>
      <c r="F655" s="434">
        <v>0</v>
      </c>
      <c r="G655" s="434">
        <v>5</v>
      </c>
      <c r="H655" s="434">
        <v>5</v>
      </c>
      <c r="I655" s="434">
        <v>5</v>
      </c>
      <c r="J655" s="434">
        <v>0</v>
      </c>
      <c r="K655" s="434">
        <v>0</v>
      </c>
      <c r="L655" s="434">
        <v>0</v>
      </c>
      <c r="M655" s="434">
        <v>3</v>
      </c>
      <c r="N655" s="434">
        <v>0</v>
      </c>
      <c r="O655" s="435">
        <v>0</v>
      </c>
      <c r="P655" s="185"/>
      <c r="Q655" s="436">
        <v>942</v>
      </c>
      <c r="R655" s="434">
        <v>20</v>
      </c>
      <c r="S655" s="434">
        <v>881</v>
      </c>
      <c r="T655" s="434">
        <v>3</v>
      </c>
      <c r="U655" s="434">
        <v>12</v>
      </c>
      <c r="V655" s="434">
        <v>26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1840</v>
      </c>
      <c r="AF655" s="434">
        <v>36</v>
      </c>
      <c r="AG655" s="434">
        <v>1745</v>
      </c>
      <c r="AH655" s="434">
        <v>3</v>
      </c>
      <c r="AI655" s="434">
        <v>17</v>
      </c>
      <c r="AJ655" s="434">
        <v>31</v>
      </c>
      <c r="AK655" s="434">
        <v>5</v>
      </c>
      <c r="AL655" s="434">
        <v>0</v>
      </c>
      <c r="AM655" s="434">
        <v>0</v>
      </c>
      <c r="AN655" s="434">
        <v>0</v>
      </c>
      <c r="AO655" s="434">
        <v>3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908</v>
      </c>
      <c r="D656" s="439">
        <v>16</v>
      </c>
      <c r="E656" s="439">
        <v>874</v>
      </c>
      <c r="F656" s="439">
        <v>0</v>
      </c>
      <c r="G656" s="439">
        <v>5</v>
      </c>
      <c r="H656" s="439">
        <v>5</v>
      </c>
      <c r="I656" s="439">
        <v>5</v>
      </c>
      <c r="J656" s="439">
        <v>0</v>
      </c>
      <c r="K656" s="439">
        <v>0</v>
      </c>
      <c r="L656" s="439">
        <v>0</v>
      </c>
      <c r="M656" s="439">
        <v>3</v>
      </c>
      <c r="N656" s="439">
        <v>0</v>
      </c>
      <c r="O656" s="440">
        <v>0</v>
      </c>
      <c r="P656" s="185"/>
      <c r="Q656" s="441">
        <v>952</v>
      </c>
      <c r="R656" s="439">
        <v>21</v>
      </c>
      <c r="S656" s="439">
        <v>890</v>
      </c>
      <c r="T656" s="439">
        <v>3</v>
      </c>
      <c r="U656" s="439">
        <v>12</v>
      </c>
      <c r="V656" s="439">
        <v>26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1860</v>
      </c>
      <c r="AF656" s="439">
        <v>37</v>
      </c>
      <c r="AG656" s="439">
        <v>1764</v>
      </c>
      <c r="AH656" s="439">
        <v>3</v>
      </c>
      <c r="AI656" s="439">
        <v>17</v>
      </c>
      <c r="AJ656" s="439">
        <v>31</v>
      </c>
      <c r="AK656" s="439">
        <v>5</v>
      </c>
      <c r="AL656" s="439">
        <v>0</v>
      </c>
      <c r="AM656" s="439">
        <v>0</v>
      </c>
      <c r="AN656" s="439">
        <v>0</v>
      </c>
      <c r="AO656" s="439">
        <v>3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0</v>
      </c>
      <c r="F659" s="187">
        <v>0</v>
      </c>
      <c r="G659" s="187">
        <v>0</v>
      </c>
      <c r="H659" s="187">
        <v>1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</v>
      </c>
      <c r="AF659" s="187">
        <v>0</v>
      </c>
      <c r="AG659" s="188">
        <v>0</v>
      </c>
      <c r="AH659" s="188">
        <v>0</v>
      </c>
      <c r="AI659" s="188">
        <v>0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</v>
      </c>
      <c r="AF660" s="191">
        <v>0</v>
      </c>
      <c r="AG660" s="191">
        <v>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</v>
      </c>
      <c r="D683" s="331">
        <v>0</v>
      </c>
      <c r="E683" s="193">
        <v>2</v>
      </c>
      <c r="F683" s="193">
        <v>0</v>
      </c>
      <c r="G683" s="193">
        <v>0</v>
      </c>
      <c r="H683" s="193">
        <v>1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</v>
      </c>
      <c r="AF683" s="193">
        <v>0</v>
      </c>
      <c r="AG683" s="191">
        <v>3</v>
      </c>
      <c r="AH683" s="191">
        <v>0</v>
      </c>
      <c r="AI683" s="191">
        <v>0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</v>
      </c>
      <c r="AF685" s="191">
        <v>0</v>
      </c>
      <c r="AG685" s="191">
        <v>3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</v>
      </c>
      <c r="AF686" s="191">
        <v>0</v>
      </c>
      <c r="AG686" s="191">
        <v>1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</v>
      </c>
      <c r="D689" s="331">
        <v>0</v>
      </c>
      <c r="E689" s="193">
        <v>2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</v>
      </c>
      <c r="R689" s="331">
        <v>0</v>
      </c>
      <c r="S689" s="193">
        <v>0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0</v>
      </c>
      <c r="AG689" s="191">
        <v>2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</v>
      </c>
      <c r="D690" s="331">
        <v>0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0</v>
      </c>
      <c r="R690" s="331">
        <v>0</v>
      </c>
      <c r="S690" s="193">
        <v>0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</v>
      </c>
      <c r="AF690" s="191">
        <v>0</v>
      </c>
      <c r="AG690" s="191">
        <v>1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</v>
      </c>
      <c r="R691" s="331">
        <v>0</v>
      </c>
      <c r="S691" s="193">
        <v>3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6</v>
      </c>
      <c r="AF691" s="191">
        <v>0</v>
      </c>
      <c r="AG691" s="191">
        <v>6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</v>
      </c>
      <c r="D692" s="331">
        <v>0</v>
      </c>
      <c r="E692" s="193">
        <v>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7</v>
      </c>
      <c r="R692" s="331">
        <v>1</v>
      </c>
      <c r="S692" s="193">
        <v>6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11</v>
      </c>
      <c r="AF692" s="191">
        <v>1</v>
      </c>
      <c r="AG692" s="191">
        <v>10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8</v>
      </c>
      <c r="D693" s="331">
        <v>0</v>
      </c>
      <c r="E693" s="193">
        <v>8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</v>
      </c>
      <c r="R693" s="331">
        <v>0</v>
      </c>
      <c r="S693" s="193">
        <v>3</v>
      </c>
      <c r="T693" s="193">
        <v>0</v>
      </c>
      <c r="U693" s="193">
        <v>0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12</v>
      </c>
      <c r="AF693" s="191">
        <v>0</v>
      </c>
      <c r="AG693" s="191">
        <v>11</v>
      </c>
      <c r="AH693" s="191">
        <v>0</v>
      </c>
      <c r="AI693" s="191">
        <v>0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</v>
      </c>
      <c r="D694" s="331">
        <v>1</v>
      </c>
      <c r="E694" s="193">
        <v>7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9</v>
      </c>
      <c r="R694" s="331">
        <v>0</v>
      </c>
      <c r="S694" s="193">
        <v>8</v>
      </c>
      <c r="T694" s="193">
        <v>0</v>
      </c>
      <c r="U694" s="193">
        <v>0</v>
      </c>
      <c r="V694" s="193">
        <v>0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17</v>
      </c>
      <c r="AF694" s="191">
        <v>1</v>
      </c>
      <c r="AG694" s="191">
        <v>15</v>
      </c>
      <c r="AH694" s="191">
        <v>0</v>
      </c>
      <c r="AI694" s="191">
        <v>0</v>
      </c>
      <c r="AJ694" s="191">
        <v>0</v>
      </c>
      <c r="AK694" s="191">
        <v>1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4</v>
      </c>
      <c r="D695" s="331">
        <v>0</v>
      </c>
      <c r="E695" s="193">
        <v>4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6</v>
      </c>
      <c r="R695" s="331">
        <v>0</v>
      </c>
      <c r="S695" s="193">
        <v>6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10</v>
      </c>
      <c r="AF695" s="191">
        <v>0</v>
      </c>
      <c r="AG695" s="191">
        <v>10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12</v>
      </c>
      <c r="D696" s="331">
        <v>0</v>
      </c>
      <c r="E696" s="193">
        <v>11</v>
      </c>
      <c r="F696" s="193">
        <v>0</v>
      </c>
      <c r="G696" s="193">
        <v>0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6</v>
      </c>
      <c r="R696" s="331">
        <v>0</v>
      </c>
      <c r="S696" s="193">
        <v>5</v>
      </c>
      <c r="T696" s="193">
        <v>0</v>
      </c>
      <c r="U696" s="193">
        <v>0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18</v>
      </c>
      <c r="AF696" s="191">
        <v>0</v>
      </c>
      <c r="AG696" s="191">
        <v>16</v>
      </c>
      <c r="AH696" s="191">
        <v>0</v>
      </c>
      <c r="AI696" s="191">
        <v>0</v>
      </c>
      <c r="AJ696" s="191">
        <v>2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16</v>
      </c>
      <c r="D697" s="331">
        <v>0</v>
      </c>
      <c r="E697" s="193">
        <v>15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9</v>
      </c>
      <c r="R697" s="331">
        <v>0</v>
      </c>
      <c r="S697" s="193">
        <v>9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25</v>
      </c>
      <c r="AF697" s="191">
        <v>0</v>
      </c>
      <c r="AG697" s="191">
        <v>24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19</v>
      </c>
      <c r="D698" s="331">
        <v>1</v>
      </c>
      <c r="E698" s="193">
        <v>18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6</v>
      </c>
      <c r="R698" s="331">
        <v>0</v>
      </c>
      <c r="S698" s="193">
        <v>6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25</v>
      </c>
      <c r="AF698" s="191">
        <v>1</v>
      </c>
      <c r="AG698" s="191">
        <v>24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8</v>
      </c>
      <c r="D699" s="331">
        <v>0</v>
      </c>
      <c r="E699" s="193">
        <v>8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8</v>
      </c>
      <c r="R699" s="331">
        <v>0</v>
      </c>
      <c r="S699" s="193">
        <v>7</v>
      </c>
      <c r="T699" s="193">
        <v>0</v>
      </c>
      <c r="U699" s="193">
        <v>0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16</v>
      </c>
      <c r="AF699" s="191">
        <v>0</v>
      </c>
      <c r="AG699" s="191">
        <v>15</v>
      </c>
      <c r="AH699" s="191">
        <v>0</v>
      </c>
      <c r="AI699" s="191">
        <v>0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21</v>
      </c>
      <c r="D700" s="331">
        <v>0</v>
      </c>
      <c r="E700" s="193">
        <v>20</v>
      </c>
      <c r="F700" s="193">
        <v>0</v>
      </c>
      <c r="G700" s="193">
        <v>0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16</v>
      </c>
      <c r="R700" s="331">
        <v>0</v>
      </c>
      <c r="S700" s="193">
        <v>15</v>
      </c>
      <c r="T700" s="193">
        <v>0</v>
      </c>
      <c r="U700" s="193">
        <v>0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37</v>
      </c>
      <c r="AF700" s="191">
        <v>0</v>
      </c>
      <c r="AG700" s="191">
        <v>35</v>
      </c>
      <c r="AH700" s="191">
        <v>0</v>
      </c>
      <c r="AI700" s="191">
        <v>0</v>
      </c>
      <c r="AJ700" s="191">
        <v>2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11</v>
      </c>
      <c r="D701" s="331">
        <v>0</v>
      </c>
      <c r="E701" s="193">
        <v>11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9</v>
      </c>
      <c r="R701" s="331">
        <v>0</v>
      </c>
      <c r="S701" s="193">
        <v>9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20</v>
      </c>
      <c r="AF701" s="191">
        <v>0</v>
      </c>
      <c r="AG701" s="191">
        <v>20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15</v>
      </c>
      <c r="D702" s="331">
        <v>0</v>
      </c>
      <c r="E702" s="193">
        <v>13</v>
      </c>
      <c r="F702" s="193">
        <v>0</v>
      </c>
      <c r="G702" s="193">
        <v>0</v>
      </c>
      <c r="H702" s="193">
        <v>2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13</v>
      </c>
      <c r="R702" s="331">
        <v>0</v>
      </c>
      <c r="S702" s="193">
        <v>13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28</v>
      </c>
      <c r="AF702" s="191">
        <v>0</v>
      </c>
      <c r="AG702" s="191">
        <v>26</v>
      </c>
      <c r="AH702" s="191">
        <v>0</v>
      </c>
      <c r="AI702" s="191">
        <v>0</v>
      </c>
      <c r="AJ702" s="191">
        <v>2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18</v>
      </c>
      <c r="D703" s="331">
        <v>1</v>
      </c>
      <c r="E703" s="193">
        <v>17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8</v>
      </c>
      <c r="R703" s="331">
        <v>1</v>
      </c>
      <c r="S703" s="193">
        <v>7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26</v>
      </c>
      <c r="AF703" s="191">
        <v>2</v>
      </c>
      <c r="AG703" s="191">
        <v>24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</v>
      </c>
      <c r="D704" s="331">
        <v>0</v>
      </c>
      <c r="E704" s="193">
        <v>8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</v>
      </c>
      <c r="R704" s="331">
        <v>0</v>
      </c>
      <c r="S704" s="193">
        <v>4</v>
      </c>
      <c r="T704" s="193">
        <v>0</v>
      </c>
      <c r="U704" s="193">
        <v>0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</v>
      </c>
      <c r="AF704" s="191">
        <v>0</v>
      </c>
      <c r="AG704" s="191">
        <v>12</v>
      </c>
      <c r="AH704" s="191">
        <v>0</v>
      </c>
      <c r="AI704" s="191">
        <v>0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17</v>
      </c>
      <c r="D705" s="331">
        <v>0</v>
      </c>
      <c r="E705" s="193">
        <v>15</v>
      </c>
      <c r="F705" s="193">
        <v>0</v>
      </c>
      <c r="G705" s="193">
        <v>1</v>
      </c>
      <c r="H705" s="193">
        <v>0</v>
      </c>
      <c r="I705" s="193">
        <v>1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8</v>
      </c>
      <c r="R705" s="331">
        <v>0</v>
      </c>
      <c r="S705" s="193">
        <v>8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25</v>
      </c>
      <c r="AF705" s="191">
        <v>0</v>
      </c>
      <c r="AG705" s="191">
        <v>23</v>
      </c>
      <c r="AH705" s="191">
        <v>0</v>
      </c>
      <c r="AI705" s="191">
        <v>1</v>
      </c>
      <c r="AJ705" s="191">
        <v>0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20</v>
      </c>
      <c r="D706" s="331">
        <v>0</v>
      </c>
      <c r="E706" s="193">
        <v>19</v>
      </c>
      <c r="F706" s="193">
        <v>0</v>
      </c>
      <c r="G706" s="193">
        <v>0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</v>
      </c>
      <c r="R706" s="331">
        <v>0</v>
      </c>
      <c r="S706" s="193">
        <v>5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25</v>
      </c>
      <c r="AF706" s="191">
        <v>0</v>
      </c>
      <c r="AG706" s="191">
        <v>24</v>
      </c>
      <c r="AH706" s="191">
        <v>0</v>
      </c>
      <c r="AI706" s="191">
        <v>0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12</v>
      </c>
      <c r="D707" s="331">
        <v>0</v>
      </c>
      <c r="E707" s="193">
        <v>12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13</v>
      </c>
      <c r="R707" s="331">
        <v>1</v>
      </c>
      <c r="S707" s="193">
        <v>12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25</v>
      </c>
      <c r="AF707" s="193">
        <v>1</v>
      </c>
      <c r="AG707" s="191">
        <v>24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</v>
      </c>
      <c r="D708" s="331">
        <v>0</v>
      </c>
      <c r="E708" s="193">
        <v>7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9</v>
      </c>
      <c r="R708" s="331">
        <v>0</v>
      </c>
      <c r="S708" s="193">
        <v>8</v>
      </c>
      <c r="T708" s="193">
        <v>0</v>
      </c>
      <c r="U708" s="193">
        <v>0</v>
      </c>
      <c r="V708" s="193">
        <v>1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16</v>
      </c>
      <c r="AF708" s="191">
        <v>0</v>
      </c>
      <c r="AG708" s="191">
        <v>15</v>
      </c>
      <c r="AH708" s="191">
        <v>0</v>
      </c>
      <c r="AI708" s="191">
        <v>0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14</v>
      </c>
      <c r="D709" s="331">
        <v>0</v>
      </c>
      <c r="E709" s="193">
        <v>13</v>
      </c>
      <c r="F709" s="193">
        <v>0</v>
      </c>
      <c r="G709" s="193">
        <v>0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8</v>
      </c>
      <c r="R709" s="331">
        <v>0</v>
      </c>
      <c r="S709" s="193">
        <v>8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22</v>
      </c>
      <c r="AF709" s="191">
        <v>0</v>
      </c>
      <c r="AG709" s="191">
        <v>21</v>
      </c>
      <c r="AH709" s="191">
        <v>0</v>
      </c>
      <c r="AI709" s="191">
        <v>0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18</v>
      </c>
      <c r="D710" s="331">
        <v>1</v>
      </c>
      <c r="E710" s="193">
        <v>17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11</v>
      </c>
      <c r="R710" s="331">
        <v>0</v>
      </c>
      <c r="S710" s="193">
        <v>11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29</v>
      </c>
      <c r="AF710" s="191">
        <v>1</v>
      </c>
      <c r="AG710" s="191">
        <v>28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14</v>
      </c>
      <c r="D711" s="331">
        <v>0</v>
      </c>
      <c r="E711" s="193">
        <v>14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12</v>
      </c>
      <c r="R711" s="331">
        <v>0</v>
      </c>
      <c r="S711" s="193">
        <v>12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26</v>
      </c>
      <c r="AF711" s="191">
        <v>0</v>
      </c>
      <c r="AG711" s="191">
        <v>26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13</v>
      </c>
      <c r="D712" s="331">
        <v>0</v>
      </c>
      <c r="E712" s="193">
        <v>13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11</v>
      </c>
      <c r="R712" s="331">
        <v>0</v>
      </c>
      <c r="S712" s="193">
        <v>10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24</v>
      </c>
      <c r="AF712" s="191">
        <v>0</v>
      </c>
      <c r="AG712" s="191">
        <v>23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</v>
      </c>
      <c r="D713" s="331">
        <v>0</v>
      </c>
      <c r="E713" s="193">
        <v>5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</v>
      </c>
      <c r="R713" s="331">
        <v>0</v>
      </c>
      <c r="S713" s="193">
        <v>4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</v>
      </c>
      <c r="AF713" s="191">
        <v>0</v>
      </c>
      <c r="AG713" s="191">
        <v>9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</v>
      </c>
      <c r="D714" s="331">
        <v>0</v>
      </c>
      <c r="E714" s="193">
        <v>11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</v>
      </c>
      <c r="R714" s="331">
        <v>0</v>
      </c>
      <c r="S714" s="193">
        <v>5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16</v>
      </c>
      <c r="AF714" s="191">
        <v>0</v>
      </c>
      <c r="AG714" s="191">
        <v>16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11</v>
      </c>
      <c r="D715" s="331">
        <v>0</v>
      </c>
      <c r="E715" s="193">
        <v>10</v>
      </c>
      <c r="F715" s="193">
        <v>0</v>
      </c>
      <c r="G715" s="193">
        <v>0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</v>
      </c>
      <c r="R715" s="331">
        <v>0</v>
      </c>
      <c r="S715" s="193">
        <v>8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19</v>
      </c>
      <c r="AF715" s="191">
        <v>0</v>
      </c>
      <c r="AG715" s="191">
        <v>18</v>
      </c>
      <c r="AH715" s="191">
        <v>0</v>
      </c>
      <c r="AI715" s="191">
        <v>0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</v>
      </c>
      <c r="D716" s="331">
        <v>0</v>
      </c>
      <c r="E716" s="193">
        <v>6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9</v>
      </c>
      <c r="R716" s="331">
        <v>0</v>
      </c>
      <c r="S716" s="193">
        <v>9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15</v>
      </c>
      <c r="AF716" s="191">
        <v>0</v>
      </c>
      <c r="AG716" s="191">
        <v>15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16</v>
      </c>
      <c r="D717" s="331">
        <v>0</v>
      </c>
      <c r="E717" s="193">
        <v>16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10</v>
      </c>
      <c r="R717" s="331">
        <v>0</v>
      </c>
      <c r="S717" s="193">
        <v>9</v>
      </c>
      <c r="T717" s="193">
        <v>0</v>
      </c>
      <c r="U717" s="193">
        <v>0</v>
      </c>
      <c r="V717" s="193">
        <v>0</v>
      </c>
      <c r="W717" s="193">
        <v>1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26</v>
      </c>
      <c r="AF717" s="191">
        <v>0</v>
      </c>
      <c r="AG717" s="191">
        <v>25</v>
      </c>
      <c r="AH717" s="191">
        <v>0</v>
      </c>
      <c r="AI717" s="191">
        <v>0</v>
      </c>
      <c r="AJ717" s="191">
        <v>0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15</v>
      </c>
      <c r="D718" s="331">
        <v>0</v>
      </c>
      <c r="E718" s="193">
        <v>15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10</v>
      </c>
      <c r="R718" s="331">
        <v>1</v>
      </c>
      <c r="S718" s="193">
        <v>9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25</v>
      </c>
      <c r="AF718" s="191">
        <v>1</v>
      </c>
      <c r="AG718" s="191">
        <v>24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5</v>
      </c>
      <c r="D719" s="331">
        <v>0</v>
      </c>
      <c r="E719" s="193">
        <v>2</v>
      </c>
      <c r="F719" s="193">
        <v>0</v>
      </c>
      <c r="G719" s="193">
        <v>0</v>
      </c>
      <c r="H719" s="193">
        <v>2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</v>
      </c>
      <c r="R719" s="331">
        <v>0</v>
      </c>
      <c r="S719" s="193">
        <v>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9</v>
      </c>
      <c r="AF719" s="191">
        <v>0</v>
      </c>
      <c r="AG719" s="191">
        <v>6</v>
      </c>
      <c r="AH719" s="191">
        <v>0</v>
      </c>
      <c r="AI719" s="191">
        <v>0</v>
      </c>
      <c r="AJ719" s="191">
        <v>2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</v>
      </c>
      <c r="D720" s="331">
        <v>0</v>
      </c>
      <c r="E720" s="193">
        <v>6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</v>
      </c>
      <c r="R720" s="331">
        <v>0</v>
      </c>
      <c r="S720" s="193">
        <v>5</v>
      </c>
      <c r="T720" s="193">
        <v>0</v>
      </c>
      <c r="U720" s="193">
        <v>0</v>
      </c>
      <c r="V720" s="193">
        <v>1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12</v>
      </c>
      <c r="AF720" s="191">
        <v>0</v>
      </c>
      <c r="AG720" s="191">
        <v>11</v>
      </c>
      <c r="AH720" s="191">
        <v>0</v>
      </c>
      <c r="AI720" s="191">
        <v>0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</v>
      </c>
      <c r="D721" s="331">
        <v>0</v>
      </c>
      <c r="E721" s="193">
        <v>8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7</v>
      </c>
      <c r="R721" s="331">
        <v>0</v>
      </c>
      <c r="S721" s="193">
        <v>7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15</v>
      </c>
      <c r="AF721" s="191">
        <v>0</v>
      </c>
      <c r="AG721" s="191">
        <v>15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</v>
      </c>
      <c r="D722" s="331">
        <v>0</v>
      </c>
      <c r="E722" s="193">
        <v>7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</v>
      </c>
      <c r="R722" s="331">
        <v>0</v>
      </c>
      <c r="S722" s="193">
        <v>4</v>
      </c>
      <c r="T722" s="193">
        <v>0</v>
      </c>
      <c r="U722" s="193">
        <v>1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13</v>
      </c>
      <c r="AF722" s="191">
        <v>0</v>
      </c>
      <c r="AG722" s="191">
        <v>11</v>
      </c>
      <c r="AH722" s="191">
        <v>0</v>
      </c>
      <c r="AI722" s="191">
        <v>1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9</v>
      </c>
      <c r="D723" s="331">
        <v>0</v>
      </c>
      <c r="E723" s="193">
        <v>7</v>
      </c>
      <c r="F723" s="193">
        <v>0</v>
      </c>
      <c r="G723" s="193">
        <v>1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</v>
      </c>
      <c r="R723" s="331">
        <v>0</v>
      </c>
      <c r="S723" s="193">
        <v>7</v>
      </c>
      <c r="T723" s="193">
        <v>0</v>
      </c>
      <c r="U723" s="193">
        <v>0</v>
      </c>
      <c r="V723" s="193">
        <v>2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18</v>
      </c>
      <c r="AF723" s="191">
        <v>0</v>
      </c>
      <c r="AG723" s="191">
        <v>14</v>
      </c>
      <c r="AH723" s="191">
        <v>0</v>
      </c>
      <c r="AI723" s="191">
        <v>1</v>
      </c>
      <c r="AJ723" s="191">
        <v>3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9</v>
      </c>
      <c r="D724" s="331">
        <v>0</v>
      </c>
      <c r="E724" s="193">
        <v>8</v>
      </c>
      <c r="F724" s="193">
        <v>0</v>
      </c>
      <c r="G724" s="193">
        <v>0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</v>
      </c>
      <c r="R724" s="331">
        <v>0</v>
      </c>
      <c r="S724" s="193">
        <v>6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15</v>
      </c>
      <c r="AF724" s="191">
        <v>0</v>
      </c>
      <c r="AG724" s="191">
        <v>14</v>
      </c>
      <c r="AH724" s="191">
        <v>0</v>
      </c>
      <c r="AI724" s="191">
        <v>0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</v>
      </c>
      <c r="D725" s="331">
        <v>0</v>
      </c>
      <c r="E725" s="193">
        <v>6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9</v>
      </c>
      <c r="R725" s="331">
        <v>0</v>
      </c>
      <c r="S725" s="193">
        <v>8</v>
      </c>
      <c r="T725" s="193">
        <v>0</v>
      </c>
      <c r="U725" s="193">
        <v>0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15</v>
      </c>
      <c r="AF725" s="191">
        <v>0</v>
      </c>
      <c r="AG725" s="191">
        <v>14</v>
      </c>
      <c r="AH725" s="191">
        <v>0</v>
      </c>
      <c r="AI725" s="191">
        <v>0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9</v>
      </c>
      <c r="D726" s="331">
        <v>0</v>
      </c>
      <c r="E726" s="193">
        <v>9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10</v>
      </c>
      <c r="R726" s="331">
        <v>1</v>
      </c>
      <c r="S726" s="193">
        <v>9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19</v>
      </c>
      <c r="AF726" s="191">
        <v>1</v>
      </c>
      <c r="AG726" s="191">
        <v>18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</v>
      </c>
      <c r="D727" s="331">
        <v>0</v>
      </c>
      <c r="E727" s="193">
        <v>9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</v>
      </c>
      <c r="R727" s="331">
        <v>0</v>
      </c>
      <c r="S727" s="193">
        <v>8</v>
      </c>
      <c r="T727" s="193">
        <v>0</v>
      </c>
      <c r="U727" s="193">
        <v>0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18</v>
      </c>
      <c r="AF727" s="191">
        <v>0</v>
      </c>
      <c r="AG727" s="191">
        <v>17</v>
      </c>
      <c r="AH727" s="191">
        <v>0</v>
      </c>
      <c r="AI727" s="191">
        <v>0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</v>
      </c>
      <c r="D728" s="331">
        <v>0</v>
      </c>
      <c r="E728" s="193">
        <v>6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</v>
      </c>
      <c r="R728" s="331">
        <v>0</v>
      </c>
      <c r="S728" s="193">
        <v>5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11</v>
      </c>
      <c r="AF728" s="191">
        <v>0</v>
      </c>
      <c r="AG728" s="191">
        <v>11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</v>
      </c>
      <c r="D729" s="331">
        <v>0</v>
      </c>
      <c r="E729" s="193">
        <v>6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</v>
      </c>
      <c r="R729" s="331">
        <v>0</v>
      </c>
      <c r="S729" s="193">
        <v>2</v>
      </c>
      <c r="T729" s="193">
        <v>0</v>
      </c>
      <c r="U729" s="193">
        <v>0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</v>
      </c>
      <c r="AF729" s="191">
        <v>0</v>
      </c>
      <c r="AG729" s="191">
        <v>8</v>
      </c>
      <c r="AH729" s="191">
        <v>0</v>
      </c>
      <c r="AI729" s="191">
        <v>0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</v>
      </c>
      <c r="D730" s="331">
        <v>0</v>
      </c>
      <c r="E730" s="193">
        <v>7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10</v>
      </c>
      <c r="R730" s="331">
        <v>0</v>
      </c>
      <c r="S730" s="193">
        <v>9</v>
      </c>
      <c r="T730" s="193">
        <v>0</v>
      </c>
      <c r="U730" s="193">
        <v>0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17</v>
      </c>
      <c r="AF730" s="191">
        <v>0</v>
      </c>
      <c r="AG730" s="191">
        <v>16</v>
      </c>
      <c r="AH730" s="191">
        <v>0</v>
      </c>
      <c r="AI730" s="191">
        <v>0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11</v>
      </c>
      <c r="D731" s="331">
        <v>0</v>
      </c>
      <c r="E731" s="193">
        <v>10</v>
      </c>
      <c r="F731" s="193">
        <v>0</v>
      </c>
      <c r="G731" s="193">
        <v>0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</v>
      </c>
      <c r="R731" s="331">
        <v>0</v>
      </c>
      <c r="S731" s="193">
        <v>9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20</v>
      </c>
      <c r="AF731" s="193">
        <v>0</v>
      </c>
      <c r="AG731" s="191">
        <v>19</v>
      </c>
      <c r="AH731" s="191">
        <v>0</v>
      </c>
      <c r="AI731" s="191">
        <v>0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</v>
      </c>
      <c r="D732" s="331">
        <v>0</v>
      </c>
      <c r="E732" s="193">
        <v>5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8</v>
      </c>
      <c r="R732" s="331">
        <v>0</v>
      </c>
      <c r="S732" s="193">
        <v>8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13</v>
      </c>
      <c r="AF732" s="191">
        <v>0</v>
      </c>
      <c r="AG732" s="191">
        <v>13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8</v>
      </c>
      <c r="D733" s="331">
        <v>0</v>
      </c>
      <c r="E733" s="193">
        <v>7</v>
      </c>
      <c r="F733" s="193">
        <v>0</v>
      </c>
      <c r="G733" s="193">
        <v>0</v>
      </c>
      <c r="H733" s="193">
        <v>1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12</v>
      </c>
      <c r="R733" s="331">
        <v>0</v>
      </c>
      <c r="S733" s="193">
        <v>11</v>
      </c>
      <c r="T733" s="193">
        <v>0</v>
      </c>
      <c r="U733" s="193">
        <v>0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20</v>
      </c>
      <c r="AF733" s="191">
        <v>0</v>
      </c>
      <c r="AG733" s="191">
        <v>18</v>
      </c>
      <c r="AH733" s="191">
        <v>0</v>
      </c>
      <c r="AI733" s="191">
        <v>0</v>
      </c>
      <c r="AJ733" s="191">
        <v>2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</v>
      </c>
      <c r="D734" s="331">
        <v>0</v>
      </c>
      <c r="E734" s="193">
        <v>3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7</v>
      </c>
      <c r="R734" s="331">
        <v>0</v>
      </c>
      <c r="S734" s="193">
        <v>7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10</v>
      </c>
      <c r="AF734" s="191">
        <v>0</v>
      </c>
      <c r="AG734" s="191">
        <v>10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7</v>
      </c>
      <c r="D735" s="331">
        <v>0</v>
      </c>
      <c r="E735" s="193">
        <v>6</v>
      </c>
      <c r="F735" s="193">
        <v>0</v>
      </c>
      <c r="G735" s="193">
        <v>0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8</v>
      </c>
      <c r="R735" s="331">
        <v>0</v>
      </c>
      <c r="S735" s="193">
        <v>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15</v>
      </c>
      <c r="AF735" s="191">
        <v>0</v>
      </c>
      <c r="AG735" s="191">
        <v>14</v>
      </c>
      <c r="AH735" s="191">
        <v>0</v>
      </c>
      <c r="AI735" s="191">
        <v>0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</v>
      </c>
      <c r="D736" s="331">
        <v>0</v>
      </c>
      <c r="E736" s="193">
        <v>5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</v>
      </c>
      <c r="R736" s="331">
        <v>0</v>
      </c>
      <c r="S736" s="193">
        <v>5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10</v>
      </c>
      <c r="AF736" s="191">
        <v>0</v>
      </c>
      <c r="AG736" s="191">
        <v>10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5</v>
      </c>
      <c r="D737" s="331">
        <v>0</v>
      </c>
      <c r="E737" s="193">
        <v>5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</v>
      </c>
      <c r="R737" s="331">
        <v>0</v>
      </c>
      <c r="S737" s="193">
        <v>4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9</v>
      </c>
      <c r="AF737" s="191">
        <v>0</v>
      </c>
      <c r="AG737" s="191">
        <v>9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</v>
      </c>
      <c r="D738" s="331">
        <v>0</v>
      </c>
      <c r="E738" s="193">
        <v>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</v>
      </c>
      <c r="R738" s="331">
        <v>0</v>
      </c>
      <c r="S738" s="193">
        <v>3</v>
      </c>
      <c r="T738" s="193">
        <v>0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</v>
      </c>
      <c r="AF738" s="191">
        <v>0</v>
      </c>
      <c r="AG738" s="191">
        <v>5</v>
      </c>
      <c r="AH738" s="191">
        <v>0</v>
      </c>
      <c r="AI738" s="191">
        <v>0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</v>
      </c>
      <c r="D739" s="331">
        <v>0</v>
      </c>
      <c r="E739" s="193">
        <v>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0</v>
      </c>
      <c r="S739" s="193">
        <v>3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</v>
      </c>
      <c r="AF739" s="191">
        <v>0</v>
      </c>
      <c r="AG739" s="191">
        <v>5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0</v>
      </c>
      <c r="R740" s="331">
        <v>0</v>
      </c>
      <c r="S740" s="193">
        <v>0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</v>
      </c>
      <c r="AF740" s="191">
        <v>0</v>
      </c>
      <c r="AG740" s="191">
        <v>2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</v>
      </c>
      <c r="D741" s="331">
        <v>0</v>
      </c>
      <c r="E741" s="193">
        <v>2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0</v>
      </c>
      <c r="R741" s="331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</v>
      </c>
      <c r="AF741" s="191">
        <v>0</v>
      </c>
      <c r="AG741" s="191">
        <v>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</v>
      </c>
      <c r="D742" s="331">
        <v>0</v>
      </c>
      <c r="E742" s="193">
        <v>3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</v>
      </c>
      <c r="R742" s="331">
        <v>0</v>
      </c>
      <c r="S742" s="193">
        <v>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4</v>
      </c>
      <c r="AF742" s="191">
        <v>0</v>
      </c>
      <c r="AG742" s="191">
        <v>4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</v>
      </c>
      <c r="D743" s="331">
        <v>0</v>
      </c>
      <c r="E743" s="193">
        <v>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</v>
      </c>
      <c r="R743" s="331">
        <v>0</v>
      </c>
      <c r="S743" s="193">
        <v>4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5</v>
      </c>
      <c r="AF743" s="191">
        <v>0</v>
      </c>
      <c r="AG743" s="191">
        <v>5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</v>
      </c>
      <c r="D745" s="331">
        <v>0</v>
      </c>
      <c r="E745" s="193">
        <v>2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3</v>
      </c>
      <c r="AF745" s="191">
        <v>0</v>
      </c>
      <c r="AG745" s="191">
        <v>3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</v>
      </c>
      <c r="R746" s="331">
        <v>0</v>
      </c>
      <c r="S746" s="193">
        <v>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4</v>
      </c>
      <c r="AF746" s="191">
        <v>0</v>
      </c>
      <c r="AG746" s="191">
        <v>4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4</v>
      </c>
      <c r="R747" s="331">
        <v>0</v>
      </c>
      <c r="S747" s="193">
        <v>4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</v>
      </c>
      <c r="AF747" s="191">
        <v>0</v>
      </c>
      <c r="AG747" s="191">
        <v>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</v>
      </c>
      <c r="D749" s="331">
        <v>0</v>
      </c>
      <c r="E749" s="193">
        <v>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</v>
      </c>
      <c r="R749" s="331">
        <v>0</v>
      </c>
      <c r="S749" s="193">
        <v>2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</v>
      </c>
      <c r="AF749" s="191">
        <v>0</v>
      </c>
      <c r="AG749" s="191">
        <v>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</v>
      </c>
      <c r="AF750" s="191">
        <v>0</v>
      </c>
      <c r="AG750" s="191">
        <v>3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5</v>
      </c>
      <c r="R751" s="331">
        <v>0</v>
      </c>
      <c r="S751" s="193">
        <v>5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7</v>
      </c>
      <c r="AF751" s="191">
        <v>0</v>
      </c>
      <c r="AG751" s="191">
        <v>7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</v>
      </c>
      <c r="D752" s="331">
        <v>0</v>
      </c>
      <c r="E752" s="193">
        <v>3</v>
      </c>
      <c r="F752" s="193">
        <v>0</v>
      </c>
      <c r="G752" s="193">
        <v>0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</v>
      </c>
      <c r="AF752" s="191">
        <v>0</v>
      </c>
      <c r="AG752" s="191">
        <v>6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0</v>
      </c>
      <c r="R753" s="331">
        <v>0</v>
      </c>
      <c r="S753" s="193">
        <v>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0</v>
      </c>
      <c r="AF753" s="191">
        <v>0</v>
      </c>
      <c r="AG753" s="191">
        <v>0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2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</v>
      </c>
      <c r="R754" s="333">
        <v>0</v>
      </c>
      <c r="S754" s="334">
        <v>1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3</v>
      </c>
      <c r="AF754" s="195">
        <v>0</v>
      </c>
      <c r="AG754" s="195">
        <v>3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452</v>
      </c>
      <c r="D755" s="424">
        <v>4</v>
      </c>
      <c r="E755" s="424">
        <v>430</v>
      </c>
      <c r="F755" s="424">
        <v>0</v>
      </c>
      <c r="G755" s="424">
        <v>3</v>
      </c>
      <c r="H755" s="424">
        <v>13</v>
      </c>
      <c r="I755" s="424">
        <v>2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354</v>
      </c>
      <c r="R755" s="424">
        <v>5</v>
      </c>
      <c r="S755" s="424">
        <v>329</v>
      </c>
      <c r="T755" s="424">
        <v>0</v>
      </c>
      <c r="U755" s="424">
        <v>3</v>
      </c>
      <c r="V755" s="424">
        <v>15</v>
      </c>
      <c r="W755" s="424">
        <v>2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806</v>
      </c>
      <c r="AF755" s="424">
        <v>9</v>
      </c>
      <c r="AG755" s="424">
        <v>759</v>
      </c>
      <c r="AH755" s="424">
        <v>0</v>
      </c>
      <c r="AI755" s="424">
        <v>6</v>
      </c>
      <c r="AJ755" s="424">
        <v>28</v>
      </c>
      <c r="AK755" s="424">
        <v>4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492</v>
      </c>
      <c r="D756" s="429">
        <v>4</v>
      </c>
      <c r="E756" s="429">
        <v>468</v>
      </c>
      <c r="F756" s="429">
        <v>0</v>
      </c>
      <c r="G756" s="429">
        <v>3</v>
      </c>
      <c r="H756" s="429">
        <v>15</v>
      </c>
      <c r="I756" s="429">
        <v>2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390</v>
      </c>
      <c r="R756" s="429">
        <v>5</v>
      </c>
      <c r="S756" s="429">
        <v>364</v>
      </c>
      <c r="T756" s="429">
        <v>0</v>
      </c>
      <c r="U756" s="429">
        <v>3</v>
      </c>
      <c r="V756" s="429">
        <v>16</v>
      </c>
      <c r="W756" s="429">
        <v>2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882</v>
      </c>
      <c r="AF756" s="429">
        <v>9</v>
      </c>
      <c r="AG756" s="429">
        <v>832</v>
      </c>
      <c r="AH756" s="429">
        <v>0</v>
      </c>
      <c r="AI756" s="429">
        <v>6</v>
      </c>
      <c r="AJ756" s="429">
        <v>31</v>
      </c>
      <c r="AK756" s="429">
        <v>4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504</v>
      </c>
      <c r="D757" s="434">
        <v>4</v>
      </c>
      <c r="E757" s="434">
        <v>479</v>
      </c>
      <c r="F757" s="434">
        <v>0</v>
      </c>
      <c r="G757" s="434">
        <v>3</v>
      </c>
      <c r="H757" s="434">
        <v>16</v>
      </c>
      <c r="I757" s="434">
        <v>2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409</v>
      </c>
      <c r="R757" s="434">
        <v>5</v>
      </c>
      <c r="S757" s="434">
        <v>383</v>
      </c>
      <c r="T757" s="434">
        <v>0</v>
      </c>
      <c r="U757" s="434">
        <v>3</v>
      </c>
      <c r="V757" s="434">
        <v>16</v>
      </c>
      <c r="W757" s="434">
        <v>2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913</v>
      </c>
      <c r="AF757" s="434">
        <v>9</v>
      </c>
      <c r="AG757" s="434">
        <v>862</v>
      </c>
      <c r="AH757" s="434">
        <v>0</v>
      </c>
      <c r="AI757" s="434">
        <v>6</v>
      </c>
      <c r="AJ757" s="434">
        <v>32</v>
      </c>
      <c r="AK757" s="434">
        <v>4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510</v>
      </c>
      <c r="D758" s="439">
        <v>4</v>
      </c>
      <c r="E758" s="439">
        <v>484</v>
      </c>
      <c r="F758" s="439">
        <v>0</v>
      </c>
      <c r="G758" s="439">
        <v>3</v>
      </c>
      <c r="H758" s="439">
        <v>17</v>
      </c>
      <c r="I758" s="439">
        <v>2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411</v>
      </c>
      <c r="R758" s="439">
        <v>5</v>
      </c>
      <c r="S758" s="439">
        <v>385</v>
      </c>
      <c r="T758" s="439">
        <v>0</v>
      </c>
      <c r="U758" s="439">
        <v>3</v>
      </c>
      <c r="V758" s="439">
        <v>16</v>
      </c>
      <c r="W758" s="439">
        <v>2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921</v>
      </c>
      <c r="AF758" s="439">
        <v>9</v>
      </c>
      <c r="AG758" s="439">
        <v>869</v>
      </c>
      <c r="AH758" s="439">
        <v>0</v>
      </c>
      <c r="AI758" s="439">
        <v>6</v>
      </c>
      <c r="AJ758" s="439">
        <v>33</v>
      </c>
      <c r="AK758" s="439">
        <v>4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</v>
      </c>
      <c r="D761" s="329">
        <v>0</v>
      </c>
      <c r="E761" s="187">
        <v>3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5</v>
      </c>
      <c r="AF761" s="187">
        <v>0</v>
      </c>
      <c r="AG761" s="188">
        <v>5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1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1</v>
      </c>
      <c r="T762" s="193">
        <v>0</v>
      </c>
      <c r="U762" s="193">
        <v>0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</v>
      </c>
      <c r="AF762" s="191">
        <v>0</v>
      </c>
      <c r="AG762" s="191">
        <v>2</v>
      </c>
      <c r="AH762" s="191">
        <v>0</v>
      </c>
      <c r="AI762" s="191">
        <v>1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</v>
      </c>
      <c r="AF768" s="191">
        <v>0</v>
      </c>
      <c r="AG768" s="191">
        <v>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</v>
      </c>
      <c r="AF790" s="191">
        <v>0</v>
      </c>
      <c r="AG790" s="191">
        <v>3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</v>
      </c>
      <c r="D791" s="331">
        <v>0</v>
      </c>
      <c r="E791" s="193">
        <v>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</v>
      </c>
      <c r="AF792" s="191">
        <v>0</v>
      </c>
      <c r="AG792" s="191">
        <v>1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</v>
      </c>
      <c r="D793" s="331">
        <v>1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</v>
      </c>
      <c r="AF793" s="191">
        <v>1</v>
      </c>
      <c r="AG793" s="191">
        <v>2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</v>
      </c>
      <c r="R794" s="331">
        <v>0</v>
      </c>
      <c r="S794" s="193">
        <v>1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</v>
      </c>
      <c r="AF794" s="191">
        <v>0</v>
      </c>
      <c r="AG794" s="191">
        <v>2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</v>
      </c>
      <c r="AF795" s="191">
        <v>0</v>
      </c>
      <c r="AG795" s="191">
        <v>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</v>
      </c>
      <c r="D796" s="331">
        <v>0</v>
      </c>
      <c r="E796" s="193">
        <v>3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4</v>
      </c>
      <c r="R796" s="331">
        <v>0</v>
      </c>
      <c r="S796" s="193">
        <v>4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7</v>
      </c>
      <c r="AF796" s="191">
        <v>0</v>
      </c>
      <c r="AG796" s="191">
        <v>7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</v>
      </c>
      <c r="D797" s="331">
        <v>0</v>
      </c>
      <c r="E797" s="193">
        <v>4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3</v>
      </c>
      <c r="R797" s="331">
        <v>0</v>
      </c>
      <c r="S797" s="193">
        <v>3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</v>
      </c>
      <c r="AF797" s="191">
        <v>0</v>
      </c>
      <c r="AG797" s="191">
        <v>7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12</v>
      </c>
      <c r="D798" s="331">
        <v>1</v>
      </c>
      <c r="E798" s="193">
        <v>11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</v>
      </c>
      <c r="R798" s="331">
        <v>0</v>
      </c>
      <c r="S798" s="193">
        <v>3</v>
      </c>
      <c r="T798" s="193">
        <v>0</v>
      </c>
      <c r="U798" s="193">
        <v>0</v>
      </c>
      <c r="V798" s="193">
        <v>0</v>
      </c>
      <c r="W798" s="193">
        <v>1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16</v>
      </c>
      <c r="AF798" s="191">
        <v>1</v>
      </c>
      <c r="AG798" s="191">
        <v>14</v>
      </c>
      <c r="AH798" s="191">
        <v>0</v>
      </c>
      <c r="AI798" s="191">
        <v>0</v>
      </c>
      <c r="AJ798" s="191">
        <v>0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8</v>
      </c>
      <c r="D799" s="331">
        <v>0</v>
      </c>
      <c r="E799" s="193">
        <v>7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8</v>
      </c>
      <c r="R799" s="331">
        <v>0</v>
      </c>
      <c r="S799" s="193">
        <v>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16</v>
      </c>
      <c r="AF799" s="191">
        <v>0</v>
      </c>
      <c r="AG799" s="191">
        <v>15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7</v>
      </c>
      <c r="D800" s="331">
        <v>0</v>
      </c>
      <c r="E800" s="193">
        <v>7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8</v>
      </c>
      <c r="R800" s="331">
        <v>0</v>
      </c>
      <c r="S800" s="193">
        <v>8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15</v>
      </c>
      <c r="AF800" s="191">
        <v>0</v>
      </c>
      <c r="AG800" s="191">
        <v>15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13</v>
      </c>
      <c r="D801" s="331">
        <v>0</v>
      </c>
      <c r="E801" s="193">
        <v>11</v>
      </c>
      <c r="F801" s="193">
        <v>0</v>
      </c>
      <c r="G801" s="193">
        <v>0</v>
      </c>
      <c r="H801" s="193">
        <v>2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6</v>
      </c>
      <c r="R801" s="331">
        <v>0</v>
      </c>
      <c r="S801" s="193">
        <v>5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19</v>
      </c>
      <c r="AF801" s="191">
        <v>0</v>
      </c>
      <c r="AG801" s="191">
        <v>16</v>
      </c>
      <c r="AH801" s="191">
        <v>0</v>
      </c>
      <c r="AI801" s="191">
        <v>0</v>
      </c>
      <c r="AJ801" s="191">
        <v>3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8</v>
      </c>
      <c r="D802" s="331">
        <v>0</v>
      </c>
      <c r="E802" s="193">
        <v>7</v>
      </c>
      <c r="F802" s="193">
        <v>0</v>
      </c>
      <c r="G802" s="193">
        <v>0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8</v>
      </c>
      <c r="R802" s="331">
        <v>3</v>
      </c>
      <c r="S802" s="193">
        <v>3</v>
      </c>
      <c r="T802" s="193">
        <v>0</v>
      </c>
      <c r="U802" s="193">
        <v>0</v>
      </c>
      <c r="V802" s="193">
        <v>0</v>
      </c>
      <c r="W802" s="193">
        <v>2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16</v>
      </c>
      <c r="AF802" s="191">
        <v>3</v>
      </c>
      <c r="AG802" s="191">
        <v>10</v>
      </c>
      <c r="AH802" s="191">
        <v>0</v>
      </c>
      <c r="AI802" s="191">
        <v>0</v>
      </c>
      <c r="AJ802" s="191">
        <v>1</v>
      </c>
      <c r="AK802" s="191">
        <v>2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11</v>
      </c>
      <c r="D803" s="331">
        <v>0</v>
      </c>
      <c r="E803" s="193">
        <v>11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5</v>
      </c>
      <c r="R803" s="331">
        <v>0</v>
      </c>
      <c r="S803" s="193">
        <v>5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16</v>
      </c>
      <c r="AF803" s="191">
        <v>0</v>
      </c>
      <c r="AG803" s="191">
        <v>16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</v>
      </c>
      <c r="D804" s="331">
        <v>0</v>
      </c>
      <c r="E804" s="193">
        <v>5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</v>
      </c>
      <c r="R804" s="331">
        <v>0</v>
      </c>
      <c r="S804" s="193">
        <v>4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9</v>
      </c>
      <c r="AF804" s="191">
        <v>0</v>
      </c>
      <c r="AG804" s="191">
        <v>9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8</v>
      </c>
      <c r="D805" s="331">
        <v>0</v>
      </c>
      <c r="E805" s="193">
        <v>6</v>
      </c>
      <c r="F805" s="193">
        <v>0</v>
      </c>
      <c r="G805" s="193">
        <v>1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7</v>
      </c>
      <c r="R805" s="331">
        <v>0</v>
      </c>
      <c r="S805" s="193">
        <v>7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15</v>
      </c>
      <c r="AF805" s="191">
        <v>0</v>
      </c>
      <c r="AG805" s="191">
        <v>13</v>
      </c>
      <c r="AH805" s="191">
        <v>0</v>
      </c>
      <c r="AI805" s="191">
        <v>1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</v>
      </c>
      <c r="D806" s="331">
        <v>0</v>
      </c>
      <c r="E806" s="193">
        <v>8</v>
      </c>
      <c r="F806" s="193">
        <v>0</v>
      </c>
      <c r="G806" s="193">
        <v>1</v>
      </c>
      <c r="H806" s="193">
        <v>0</v>
      </c>
      <c r="I806" s="193">
        <v>1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</v>
      </c>
      <c r="R806" s="331">
        <v>0</v>
      </c>
      <c r="S806" s="193">
        <v>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14</v>
      </c>
      <c r="AF806" s="191">
        <v>0</v>
      </c>
      <c r="AG806" s="191">
        <v>12</v>
      </c>
      <c r="AH806" s="191">
        <v>0</v>
      </c>
      <c r="AI806" s="191">
        <v>1</v>
      </c>
      <c r="AJ806" s="191">
        <v>0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14</v>
      </c>
      <c r="D807" s="331">
        <v>1</v>
      </c>
      <c r="E807" s="193">
        <v>13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10</v>
      </c>
      <c r="R807" s="331">
        <v>1</v>
      </c>
      <c r="S807" s="193">
        <v>7</v>
      </c>
      <c r="T807" s="193">
        <v>0</v>
      </c>
      <c r="U807" s="193">
        <v>0</v>
      </c>
      <c r="V807" s="193">
        <v>2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24</v>
      </c>
      <c r="AF807" s="191">
        <v>2</v>
      </c>
      <c r="AG807" s="191">
        <v>20</v>
      </c>
      <c r="AH807" s="191">
        <v>0</v>
      </c>
      <c r="AI807" s="191">
        <v>0</v>
      </c>
      <c r="AJ807" s="191">
        <v>2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12</v>
      </c>
      <c r="D808" s="331">
        <v>1</v>
      </c>
      <c r="E808" s="193">
        <v>11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</v>
      </c>
      <c r="R808" s="331">
        <v>1</v>
      </c>
      <c r="S808" s="193">
        <v>2</v>
      </c>
      <c r="T808" s="193">
        <v>0</v>
      </c>
      <c r="U808" s="193">
        <v>0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16</v>
      </c>
      <c r="AF808" s="191">
        <v>2</v>
      </c>
      <c r="AG808" s="191">
        <v>13</v>
      </c>
      <c r="AH808" s="191">
        <v>0</v>
      </c>
      <c r="AI808" s="191">
        <v>0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18</v>
      </c>
      <c r="D809" s="331">
        <v>0</v>
      </c>
      <c r="E809" s="193">
        <v>17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12</v>
      </c>
      <c r="R809" s="331">
        <v>0</v>
      </c>
      <c r="S809" s="193">
        <v>12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30</v>
      </c>
      <c r="AF809" s="193">
        <v>0</v>
      </c>
      <c r="AG809" s="191">
        <v>29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12</v>
      </c>
      <c r="D810" s="331">
        <v>0</v>
      </c>
      <c r="E810" s="193">
        <v>12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</v>
      </c>
      <c r="R810" s="331">
        <v>0</v>
      </c>
      <c r="S810" s="193">
        <v>5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17</v>
      </c>
      <c r="AF810" s="191">
        <v>0</v>
      </c>
      <c r="AG810" s="191">
        <v>17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</v>
      </c>
      <c r="D811" s="331">
        <v>0</v>
      </c>
      <c r="E811" s="193">
        <v>4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10</v>
      </c>
      <c r="R811" s="331">
        <v>0</v>
      </c>
      <c r="S811" s="193">
        <v>10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15</v>
      </c>
      <c r="AF811" s="191">
        <v>0</v>
      </c>
      <c r="AG811" s="191">
        <v>14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</v>
      </c>
      <c r="D812" s="331">
        <v>0</v>
      </c>
      <c r="E812" s="193">
        <v>10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</v>
      </c>
      <c r="R812" s="331">
        <v>0</v>
      </c>
      <c r="S812" s="193">
        <v>5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15</v>
      </c>
      <c r="AF812" s="191">
        <v>0</v>
      </c>
      <c r="AG812" s="191">
        <v>15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12</v>
      </c>
      <c r="D813" s="331">
        <v>0</v>
      </c>
      <c r="E813" s="193">
        <v>12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11</v>
      </c>
      <c r="R813" s="331">
        <v>0</v>
      </c>
      <c r="S813" s="193">
        <v>11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23</v>
      </c>
      <c r="AF813" s="191">
        <v>0</v>
      </c>
      <c r="AG813" s="191">
        <v>23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</v>
      </c>
      <c r="D814" s="331">
        <v>0</v>
      </c>
      <c r="E814" s="193">
        <v>7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</v>
      </c>
      <c r="R814" s="331">
        <v>0</v>
      </c>
      <c r="S814" s="193">
        <v>8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15</v>
      </c>
      <c r="AF814" s="191">
        <v>0</v>
      </c>
      <c r="AG814" s="191">
        <v>15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9</v>
      </c>
      <c r="D815" s="331">
        <v>1</v>
      </c>
      <c r="E815" s="193">
        <v>7</v>
      </c>
      <c r="F815" s="193">
        <v>0</v>
      </c>
      <c r="G815" s="193">
        <v>0</v>
      </c>
      <c r="H815" s="193">
        <v>0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8</v>
      </c>
      <c r="R815" s="331">
        <v>1</v>
      </c>
      <c r="S815" s="193">
        <v>7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17</v>
      </c>
      <c r="AF815" s="191">
        <v>2</v>
      </c>
      <c r="AG815" s="191">
        <v>14</v>
      </c>
      <c r="AH815" s="191">
        <v>0</v>
      </c>
      <c r="AI815" s="191">
        <v>0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10</v>
      </c>
      <c r="D816" s="331">
        <v>0</v>
      </c>
      <c r="E816" s="193">
        <v>9</v>
      </c>
      <c r="F816" s="193">
        <v>0</v>
      </c>
      <c r="G816" s="193">
        <v>0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6</v>
      </c>
      <c r="R816" s="331">
        <v>0</v>
      </c>
      <c r="S816" s="193">
        <v>6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16</v>
      </c>
      <c r="AF816" s="191">
        <v>0</v>
      </c>
      <c r="AG816" s="191">
        <v>15</v>
      </c>
      <c r="AH816" s="191">
        <v>0</v>
      </c>
      <c r="AI816" s="191">
        <v>0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</v>
      </c>
      <c r="D817" s="331">
        <v>0</v>
      </c>
      <c r="E817" s="193">
        <v>8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6</v>
      </c>
      <c r="R817" s="331">
        <v>1</v>
      </c>
      <c r="S817" s="193">
        <v>4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</v>
      </c>
      <c r="AF817" s="191">
        <v>1</v>
      </c>
      <c r="AG817" s="191">
        <v>12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</v>
      </c>
      <c r="D818" s="331">
        <v>0</v>
      </c>
      <c r="E818" s="193">
        <v>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</v>
      </c>
      <c r="R818" s="331">
        <v>0</v>
      </c>
      <c r="S818" s="193">
        <v>5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13</v>
      </c>
      <c r="AF818" s="191">
        <v>0</v>
      </c>
      <c r="AG818" s="191">
        <v>13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8</v>
      </c>
      <c r="D819" s="331">
        <v>1</v>
      </c>
      <c r="E819" s="193">
        <v>7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14</v>
      </c>
      <c r="R819" s="331">
        <v>3</v>
      </c>
      <c r="S819" s="193">
        <v>10</v>
      </c>
      <c r="T819" s="193">
        <v>0</v>
      </c>
      <c r="U819" s="193">
        <v>0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22</v>
      </c>
      <c r="AF819" s="191">
        <v>4</v>
      </c>
      <c r="AG819" s="191">
        <v>17</v>
      </c>
      <c r="AH819" s="191">
        <v>0</v>
      </c>
      <c r="AI819" s="191">
        <v>0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</v>
      </c>
      <c r="D820" s="331">
        <v>0</v>
      </c>
      <c r="E820" s="193">
        <v>6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</v>
      </c>
      <c r="R820" s="331">
        <v>1</v>
      </c>
      <c r="S820" s="193">
        <v>3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</v>
      </c>
      <c r="AF820" s="191">
        <v>1</v>
      </c>
      <c r="AG820" s="191">
        <v>9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11</v>
      </c>
      <c r="D821" s="331">
        <v>0</v>
      </c>
      <c r="E821" s="193">
        <v>11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9</v>
      </c>
      <c r="R821" s="331">
        <v>1</v>
      </c>
      <c r="S821" s="193">
        <v>8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20</v>
      </c>
      <c r="AF821" s="191">
        <v>1</v>
      </c>
      <c r="AG821" s="191">
        <v>19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</v>
      </c>
      <c r="D822" s="331">
        <v>0</v>
      </c>
      <c r="E822" s="193">
        <v>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</v>
      </c>
      <c r="R822" s="331">
        <v>0</v>
      </c>
      <c r="S822" s="193">
        <v>8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14</v>
      </c>
      <c r="AF822" s="191">
        <v>0</v>
      </c>
      <c r="AG822" s="191">
        <v>14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8</v>
      </c>
      <c r="D823" s="331">
        <v>0</v>
      </c>
      <c r="E823" s="193">
        <v>7</v>
      </c>
      <c r="F823" s="193">
        <v>0</v>
      </c>
      <c r="G823" s="193">
        <v>0</v>
      </c>
      <c r="H823" s="193">
        <v>0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7</v>
      </c>
      <c r="R823" s="331">
        <v>0</v>
      </c>
      <c r="S823" s="193">
        <v>7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15</v>
      </c>
      <c r="AF823" s="191">
        <v>0</v>
      </c>
      <c r="AG823" s="191">
        <v>14</v>
      </c>
      <c r="AH823" s="191">
        <v>0</v>
      </c>
      <c r="AI823" s="191">
        <v>0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8</v>
      </c>
      <c r="D824" s="331">
        <v>1</v>
      </c>
      <c r="E824" s="193">
        <v>7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9</v>
      </c>
      <c r="R824" s="331">
        <v>1</v>
      </c>
      <c r="S824" s="193">
        <v>8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17</v>
      </c>
      <c r="AF824" s="191">
        <v>2</v>
      </c>
      <c r="AG824" s="191">
        <v>15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</v>
      </c>
      <c r="D825" s="331">
        <v>0</v>
      </c>
      <c r="E825" s="193">
        <v>7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6</v>
      </c>
      <c r="R825" s="331">
        <v>0</v>
      </c>
      <c r="S825" s="193">
        <v>6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13</v>
      </c>
      <c r="AF825" s="191">
        <v>0</v>
      </c>
      <c r="AG825" s="191">
        <v>13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</v>
      </c>
      <c r="D826" s="331">
        <v>0</v>
      </c>
      <c r="E826" s="193">
        <v>8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</v>
      </c>
      <c r="R826" s="331">
        <v>2</v>
      </c>
      <c r="S826" s="193">
        <v>10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20</v>
      </c>
      <c r="AF826" s="191">
        <v>2</v>
      </c>
      <c r="AG826" s="191">
        <v>18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</v>
      </c>
      <c r="D827" s="331">
        <v>0</v>
      </c>
      <c r="E827" s="193">
        <v>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10</v>
      </c>
      <c r="R827" s="331">
        <v>2</v>
      </c>
      <c r="S827" s="193">
        <v>8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13</v>
      </c>
      <c r="AF827" s="191">
        <v>2</v>
      </c>
      <c r="AG827" s="191">
        <v>11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</v>
      </c>
      <c r="D828" s="331">
        <v>0</v>
      </c>
      <c r="E828" s="193">
        <v>6</v>
      </c>
      <c r="F828" s="193">
        <v>0</v>
      </c>
      <c r="G828" s="193">
        <v>0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</v>
      </c>
      <c r="R828" s="331">
        <v>0</v>
      </c>
      <c r="S828" s="193">
        <v>8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15</v>
      </c>
      <c r="AF828" s="191">
        <v>0</v>
      </c>
      <c r="AG828" s="191">
        <v>14</v>
      </c>
      <c r="AH828" s="191">
        <v>0</v>
      </c>
      <c r="AI828" s="191">
        <v>0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</v>
      </c>
      <c r="D829" s="331">
        <v>0</v>
      </c>
      <c r="E829" s="193">
        <v>3</v>
      </c>
      <c r="F829" s="193">
        <v>0</v>
      </c>
      <c r="G829" s="193">
        <v>0</v>
      </c>
      <c r="H829" s="193">
        <v>1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</v>
      </c>
      <c r="R829" s="331">
        <v>0</v>
      </c>
      <c r="S829" s="193">
        <v>7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11</v>
      </c>
      <c r="AF829" s="191">
        <v>0</v>
      </c>
      <c r="AG829" s="191">
        <v>10</v>
      </c>
      <c r="AH829" s="191">
        <v>0</v>
      </c>
      <c r="AI829" s="191">
        <v>0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8</v>
      </c>
      <c r="D830" s="331">
        <v>0</v>
      </c>
      <c r="E830" s="193">
        <v>8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</v>
      </c>
      <c r="R830" s="331">
        <v>0</v>
      </c>
      <c r="S830" s="193">
        <v>4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12</v>
      </c>
      <c r="AF830" s="191">
        <v>0</v>
      </c>
      <c r="AG830" s="191">
        <v>12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</v>
      </c>
      <c r="D831" s="331">
        <v>0</v>
      </c>
      <c r="E831" s="193">
        <v>3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</v>
      </c>
      <c r="R831" s="331">
        <v>0</v>
      </c>
      <c r="S831" s="193">
        <v>4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7</v>
      </c>
      <c r="AF831" s="191">
        <v>0</v>
      </c>
      <c r="AG831" s="191">
        <v>7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12</v>
      </c>
      <c r="D832" s="331">
        <v>0</v>
      </c>
      <c r="E832" s="193">
        <v>11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8</v>
      </c>
      <c r="R832" s="331">
        <v>0</v>
      </c>
      <c r="S832" s="193">
        <v>8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20</v>
      </c>
      <c r="AF832" s="191">
        <v>0</v>
      </c>
      <c r="AG832" s="191">
        <v>19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8</v>
      </c>
      <c r="D833" s="331">
        <v>0</v>
      </c>
      <c r="E833" s="193">
        <v>8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8</v>
      </c>
      <c r="R833" s="331">
        <v>0</v>
      </c>
      <c r="S833" s="193">
        <v>8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16</v>
      </c>
      <c r="AF833" s="193">
        <v>0</v>
      </c>
      <c r="AG833" s="191">
        <v>16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</v>
      </c>
      <c r="D834" s="331">
        <v>0</v>
      </c>
      <c r="E834" s="193">
        <v>4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</v>
      </c>
      <c r="R834" s="331">
        <v>0</v>
      </c>
      <c r="S834" s="193">
        <v>2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</v>
      </c>
      <c r="AF834" s="191">
        <v>0</v>
      </c>
      <c r="AG834" s="191">
        <v>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</v>
      </c>
      <c r="D835" s="331">
        <v>0</v>
      </c>
      <c r="E835" s="193">
        <v>3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0</v>
      </c>
      <c r="S835" s="193">
        <v>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</v>
      </c>
      <c r="AF835" s="191">
        <v>0</v>
      </c>
      <c r="AG835" s="191">
        <v>5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</v>
      </c>
      <c r="D836" s="331">
        <v>0</v>
      </c>
      <c r="E836" s="193">
        <v>3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</v>
      </c>
      <c r="R836" s="331">
        <v>0</v>
      </c>
      <c r="S836" s="193">
        <v>1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</v>
      </c>
      <c r="AF836" s="191">
        <v>0</v>
      </c>
      <c r="AG836" s="191">
        <v>4</v>
      </c>
      <c r="AH836" s="191">
        <v>0</v>
      </c>
      <c r="AI836" s="191">
        <v>1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</v>
      </c>
      <c r="D837" s="331">
        <v>0</v>
      </c>
      <c r="E837" s="193">
        <v>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</v>
      </c>
      <c r="R837" s="331">
        <v>0</v>
      </c>
      <c r="S837" s="193">
        <v>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8</v>
      </c>
      <c r="AF837" s="191">
        <v>0</v>
      </c>
      <c r="AG837" s="191">
        <v>8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</v>
      </c>
      <c r="D838" s="331">
        <v>0</v>
      </c>
      <c r="E838" s="193">
        <v>4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</v>
      </c>
      <c r="R838" s="331">
        <v>0</v>
      </c>
      <c r="S838" s="193">
        <v>2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</v>
      </c>
      <c r="AF838" s="191">
        <v>0</v>
      </c>
      <c r="AG838" s="191">
        <v>6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0</v>
      </c>
      <c r="E839" s="193">
        <v>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</v>
      </c>
      <c r="R839" s="331">
        <v>0</v>
      </c>
      <c r="S839" s="193">
        <v>3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6</v>
      </c>
      <c r="AF839" s="191">
        <v>0</v>
      </c>
      <c r="AG839" s="191">
        <v>6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0</v>
      </c>
      <c r="S840" s="193">
        <v>3</v>
      </c>
      <c r="T840" s="193">
        <v>0</v>
      </c>
      <c r="U840" s="193">
        <v>0</v>
      </c>
      <c r="V840" s="193">
        <v>1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</v>
      </c>
      <c r="AF840" s="191">
        <v>0</v>
      </c>
      <c r="AG840" s="191">
        <v>4</v>
      </c>
      <c r="AH840" s="191">
        <v>0</v>
      </c>
      <c r="AI840" s="191">
        <v>0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0</v>
      </c>
      <c r="R841" s="331">
        <v>0</v>
      </c>
      <c r="S841" s="193">
        <v>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0</v>
      </c>
      <c r="AF841" s="191">
        <v>0</v>
      </c>
      <c r="AG841" s="191">
        <v>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</v>
      </c>
      <c r="D842" s="331">
        <v>0</v>
      </c>
      <c r="E842" s="193">
        <v>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</v>
      </c>
      <c r="R842" s="331">
        <v>0</v>
      </c>
      <c r="S842" s="193">
        <v>1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</v>
      </c>
      <c r="AF842" s="191">
        <v>0</v>
      </c>
      <c r="AG842" s="191">
        <v>3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</v>
      </c>
      <c r="D843" s="331">
        <v>0</v>
      </c>
      <c r="E843" s="193">
        <v>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0</v>
      </c>
      <c r="R843" s="331">
        <v>0</v>
      </c>
      <c r="S843" s="193">
        <v>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</v>
      </c>
      <c r="AF843" s="191">
        <v>0</v>
      </c>
      <c r="AG843" s="191">
        <v>2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</v>
      </c>
      <c r="D844" s="331">
        <v>0</v>
      </c>
      <c r="E844" s="193">
        <v>5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6</v>
      </c>
      <c r="R844" s="331">
        <v>0</v>
      </c>
      <c r="S844" s="193">
        <v>6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11</v>
      </c>
      <c r="AF844" s="191">
        <v>0</v>
      </c>
      <c r="AG844" s="191">
        <v>11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0</v>
      </c>
      <c r="R845" s="331">
        <v>0</v>
      </c>
      <c r="S845" s="193">
        <v>0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0</v>
      </c>
      <c r="AF845" s="191">
        <v>0</v>
      </c>
      <c r="AG845" s="191">
        <v>0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</v>
      </c>
      <c r="AF846" s="191">
        <v>0</v>
      </c>
      <c r="AG846" s="191">
        <v>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</v>
      </c>
      <c r="R849" s="331">
        <v>0</v>
      </c>
      <c r="S849" s="193">
        <v>4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</v>
      </c>
      <c r="AF849" s="191">
        <v>0</v>
      </c>
      <c r="AG849" s="191">
        <v>4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0</v>
      </c>
      <c r="AF850" s="191">
        <v>0</v>
      </c>
      <c r="AG850" s="191">
        <v>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</v>
      </c>
      <c r="AF852" s="191">
        <v>0</v>
      </c>
      <c r="AG852" s="191">
        <v>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341</v>
      </c>
      <c r="D857" s="424">
        <v>7</v>
      </c>
      <c r="E857" s="424">
        <v>318</v>
      </c>
      <c r="F857" s="424">
        <v>0</v>
      </c>
      <c r="G857" s="424">
        <v>6</v>
      </c>
      <c r="H857" s="424">
        <v>7</v>
      </c>
      <c r="I857" s="424">
        <v>3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281</v>
      </c>
      <c r="R857" s="424">
        <v>17</v>
      </c>
      <c r="S857" s="424">
        <v>254</v>
      </c>
      <c r="T857" s="424">
        <v>0</v>
      </c>
      <c r="U857" s="424">
        <v>2</v>
      </c>
      <c r="V857" s="424">
        <v>5</v>
      </c>
      <c r="W857" s="424">
        <v>3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622</v>
      </c>
      <c r="AF857" s="424">
        <v>24</v>
      </c>
      <c r="AG857" s="424">
        <v>572</v>
      </c>
      <c r="AH857" s="424">
        <v>0</v>
      </c>
      <c r="AI857" s="424">
        <v>8</v>
      </c>
      <c r="AJ857" s="424">
        <v>12</v>
      </c>
      <c r="AK857" s="424">
        <v>6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362</v>
      </c>
      <c r="D858" s="429">
        <v>7</v>
      </c>
      <c r="E858" s="429">
        <v>339</v>
      </c>
      <c r="F858" s="429">
        <v>0</v>
      </c>
      <c r="G858" s="429">
        <v>6</v>
      </c>
      <c r="H858" s="429">
        <v>7</v>
      </c>
      <c r="I858" s="429">
        <v>3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304</v>
      </c>
      <c r="R858" s="429">
        <v>17</v>
      </c>
      <c r="S858" s="429">
        <v>276</v>
      </c>
      <c r="T858" s="429">
        <v>0</v>
      </c>
      <c r="U858" s="429">
        <v>2</v>
      </c>
      <c r="V858" s="429">
        <v>6</v>
      </c>
      <c r="W858" s="429">
        <v>3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666</v>
      </c>
      <c r="AF858" s="429">
        <v>24</v>
      </c>
      <c r="AG858" s="429">
        <v>615</v>
      </c>
      <c r="AH858" s="429">
        <v>0</v>
      </c>
      <c r="AI858" s="429">
        <v>8</v>
      </c>
      <c r="AJ858" s="429">
        <v>13</v>
      </c>
      <c r="AK858" s="429">
        <v>6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363</v>
      </c>
      <c r="D859" s="434">
        <v>7</v>
      </c>
      <c r="E859" s="434">
        <v>340</v>
      </c>
      <c r="F859" s="434">
        <v>0</v>
      </c>
      <c r="G859" s="434">
        <v>6</v>
      </c>
      <c r="H859" s="434">
        <v>7</v>
      </c>
      <c r="I859" s="434">
        <v>3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310</v>
      </c>
      <c r="R859" s="434">
        <v>17</v>
      </c>
      <c r="S859" s="434">
        <v>282</v>
      </c>
      <c r="T859" s="434">
        <v>0</v>
      </c>
      <c r="U859" s="434">
        <v>2</v>
      </c>
      <c r="V859" s="434">
        <v>6</v>
      </c>
      <c r="W859" s="434">
        <v>3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673</v>
      </c>
      <c r="AF859" s="434">
        <v>24</v>
      </c>
      <c r="AG859" s="434">
        <v>622</v>
      </c>
      <c r="AH859" s="434">
        <v>0</v>
      </c>
      <c r="AI859" s="434">
        <v>8</v>
      </c>
      <c r="AJ859" s="434">
        <v>13</v>
      </c>
      <c r="AK859" s="434">
        <v>6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372</v>
      </c>
      <c r="D860" s="439">
        <v>7</v>
      </c>
      <c r="E860" s="439">
        <v>348</v>
      </c>
      <c r="F860" s="439">
        <v>0</v>
      </c>
      <c r="G860" s="439">
        <v>7</v>
      </c>
      <c r="H860" s="439">
        <v>7</v>
      </c>
      <c r="I860" s="439">
        <v>3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319</v>
      </c>
      <c r="R860" s="439">
        <v>17</v>
      </c>
      <c r="S860" s="439">
        <v>290</v>
      </c>
      <c r="T860" s="439">
        <v>0</v>
      </c>
      <c r="U860" s="439">
        <v>2</v>
      </c>
      <c r="V860" s="439">
        <v>7</v>
      </c>
      <c r="W860" s="439">
        <v>3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691</v>
      </c>
      <c r="AF860" s="439">
        <v>24</v>
      </c>
      <c r="AG860" s="439">
        <v>638</v>
      </c>
      <c r="AH860" s="439">
        <v>0</v>
      </c>
      <c r="AI860" s="439">
        <v>9</v>
      </c>
      <c r="AJ860" s="439">
        <v>14</v>
      </c>
      <c r="AK860" s="439">
        <v>6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0.6</v>
      </c>
      <c r="R863" s="89">
        <v>0</v>
      </c>
      <c r="S863" s="90">
        <v>0.6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</v>
      </c>
      <c r="AF863" s="321">
        <v>0</v>
      </c>
      <c r="AG863" s="89">
        <v>1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</v>
      </c>
      <c r="D864" s="92">
        <v>0</v>
      </c>
      <c r="E864" s="92">
        <v>0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0.4</v>
      </c>
      <c r="D868" s="92">
        <v>0</v>
      </c>
      <c r="E868" s="92">
        <v>0.4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0.60000000000000009</v>
      </c>
      <c r="R868" s="92">
        <v>0.2</v>
      </c>
      <c r="S868" s="92">
        <v>0.4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</v>
      </c>
      <c r="AF868" s="264">
        <v>0.2</v>
      </c>
      <c r="AG868" s="122">
        <v>0.8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0.2</v>
      </c>
      <c r="D869" s="92">
        <v>0</v>
      </c>
      <c r="E869" s="92">
        <v>0.2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1.2</v>
      </c>
      <c r="AF870" s="264">
        <v>0</v>
      </c>
      <c r="AG870" s="122">
        <v>1.2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1.2</v>
      </c>
      <c r="D877" s="92">
        <v>0</v>
      </c>
      <c r="E877" s="92">
        <v>1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1.2</v>
      </c>
      <c r="AF877" s="264">
        <v>0</v>
      </c>
      <c r="AG877" s="122">
        <v>1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0.2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64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0.6</v>
      </c>
      <c r="D880" s="92">
        <v>0</v>
      </c>
      <c r="E880" s="92">
        <v>0.6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0.6</v>
      </c>
      <c r="AF880" s="264">
        <v>0</v>
      </c>
      <c r="AG880" s="122">
        <v>0.6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64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0.4</v>
      </c>
      <c r="AF883" s="264">
        <v>0</v>
      </c>
      <c r="AG883" s="122">
        <v>0.4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0.8</v>
      </c>
      <c r="D884" s="92">
        <v>0</v>
      </c>
      <c r="E884" s="92">
        <v>0.8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</v>
      </c>
      <c r="AF884" s="264">
        <v>0</v>
      </c>
      <c r="AG884" s="122">
        <v>1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1.5999999999999999</v>
      </c>
      <c r="D885" s="92">
        <v>0</v>
      </c>
      <c r="E885" s="92">
        <v>1.4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0.6</v>
      </c>
      <c r="R885" s="92">
        <v>0</v>
      </c>
      <c r="S885" s="92">
        <v>0.6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2.2000000000000002</v>
      </c>
      <c r="AF885" s="264">
        <v>0</v>
      </c>
      <c r="AG885" s="122">
        <v>2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1.4</v>
      </c>
      <c r="F886" s="92">
        <v>0</v>
      </c>
      <c r="G886" s="92">
        <v>0.6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0.2</v>
      </c>
      <c r="R886" s="92">
        <v>0</v>
      </c>
      <c r="S886" s="92">
        <v>0.2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2.2000000000000002</v>
      </c>
      <c r="AF886" s="264">
        <v>0</v>
      </c>
      <c r="AG886" s="122">
        <v>1.6</v>
      </c>
      <c r="AH886" s="122">
        <v>0</v>
      </c>
      <c r="AI886" s="122">
        <v>0.6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2.2000000000000002</v>
      </c>
      <c r="D887" s="122">
        <v>0</v>
      </c>
      <c r="E887" s="92">
        <v>2.2000000000000002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0.6</v>
      </c>
      <c r="R887" s="122">
        <v>0</v>
      </c>
      <c r="S887" s="92">
        <v>0.6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2.8</v>
      </c>
      <c r="AF887" s="264">
        <v>0</v>
      </c>
      <c r="AG887" s="122">
        <v>2.8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2.4</v>
      </c>
      <c r="D888" s="92">
        <v>0</v>
      </c>
      <c r="E888" s="92">
        <v>2.4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0.2</v>
      </c>
      <c r="R888" s="92">
        <v>0</v>
      </c>
      <c r="S888" s="92">
        <v>0.2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2.6</v>
      </c>
      <c r="AF888" s="264">
        <v>0</v>
      </c>
      <c r="AG888" s="122">
        <v>2.6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3.4000000000000004</v>
      </c>
      <c r="D889" s="92">
        <v>0.2</v>
      </c>
      <c r="E889" s="92">
        <v>3.2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1.4</v>
      </c>
      <c r="R889" s="92">
        <v>0</v>
      </c>
      <c r="S889" s="92">
        <v>1.2</v>
      </c>
      <c r="T889" s="92">
        <v>0</v>
      </c>
      <c r="U889" s="92">
        <v>0.2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4.8000000000000007</v>
      </c>
      <c r="AF889" s="264">
        <v>0.2</v>
      </c>
      <c r="AG889" s="122">
        <v>4.4000000000000004</v>
      </c>
      <c r="AH889" s="122">
        <v>0</v>
      </c>
      <c r="AI889" s="122">
        <v>0.2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4.8</v>
      </c>
      <c r="D890" s="92">
        <v>1.2</v>
      </c>
      <c r="E890" s="92">
        <v>3.6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1.5999999999999999</v>
      </c>
      <c r="R890" s="92">
        <v>0.2</v>
      </c>
      <c r="S890" s="92">
        <v>1.4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6.4</v>
      </c>
      <c r="AF890" s="264">
        <v>1.4</v>
      </c>
      <c r="AG890" s="122">
        <v>5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7.2</v>
      </c>
      <c r="D891" s="92">
        <v>1</v>
      </c>
      <c r="E891" s="92">
        <v>6.2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3.6</v>
      </c>
      <c r="R891" s="92">
        <v>0.6</v>
      </c>
      <c r="S891" s="92">
        <v>3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10.799999999999999</v>
      </c>
      <c r="AF891" s="264">
        <v>1.6</v>
      </c>
      <c r="AG891" s="122">
        <v>9.1999999999999993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14.799999999999999</v>
      </c>
      <c r="D892" s="92">
        <v>0.2</v>
      </c>
      <c r="E892" s="92">
        <v>13.2</v>
      </c>
      <c r="F892" s="92">
        <v>0</v>
      </c>
      <c r="G892" s="92">
        <v>1</v>
      </c>
      <c r="H892" s="92">
        <v>0.4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6.4</v>
      </c>
      <c r="R892" s="92">
        <v>0.4</v>
      </c>
      <c r="S892" s="92">
        <v>6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21.2</v>
      </c>
      <c r="AF892" s="264">
        <v>0.6</v>
      </c>
      <c r="AG892" s="122">
        <v>19.2</v>
      </c>
      <c r="AH892" s="122">
        <v>0</v>
      </c>
      <c r="AI892" s="122">
        <v>1</v>
      </c>
      <c r="AJ892" s="122">
        <v>0.4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26.8</v>
      </c>
      <c r="D893" s="92">
        <v>2</v>
      </c>
      <c r="E893" s="92">
        <v>23.8</v>
      </c>
      <c r="F893" s="92">
        <v>0</v>
      </c>
      <c r="G893" s="92">
        <v>1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6.6000000000000005</v>
      </c>
      <c r="R893" s="92">
        <v>0</v>
      </c>
      <c r="S893" s="92">
        <v>6.4</v>
      </c>
      <c r="T893" s="92">
        <v>0</v>
      </c>
      <c r="U893" s="92">
        <v>0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33.400000000000006</v>
      </c>
      <c r="AF893" s="264">
        <v>2</v>
      </c>
      <c r="AG893" s="122">
        <v>30.2</v>
      </c>
      <c r="AH893" s="122">
        <v>0</v>
      </c>
      <c r="AI893" s="122">
        <v>1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54.999999999999993</v>
      </c>
      <c r="D894" s="92">
        <v>2.8</v>
      </c>
      <c r="E894" s="92">
        <v>50.6</v>
      </c>
      <c r="F894" s="92">
        <v>0</v>
      </c>
      <c r="G894" s="92">
        <v>0.8</v>
      </c>
      <c r="H894" s="92">
        <v>0.4</v>
      </c>
      <c r="I894" s="92">
        <v>0.4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17.600000000000001</v>
      </c>
      <c r="R894" s="92">
        <v>0</v>
      </c>
      <c r="S894" s="92">
        <v>17</v>
      </c>
      <c r="T894" s="92">
        <v>0</v>
      </c>
      <c r="U894" s="92">
        <v>0.6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72.600000000000009</v>
      </c>
      <c r="AF894" s="264">
        <v>2.8</v>
      </c>
      <c r="AG894" s="122">
        <v>67.599999999999994</v>
      </c>
      <c r="AH894" s="122">
        <v>0</v>
      </c>
      <c r="AI894" s="122">
        <v>1.4</v>
      </c>
      <c r="AJ894" s="122">
        <v>0.4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89.2</v>
      </c>
      <c r="D895" s="92">
        <v>0.6</v>
      </c>
      <c r="E895" s="92">
        <v>87</v>
      </c>
      <c r="F895" s="92">
        <v>0.2</v>
      </c>
      <c r="G895" s="92">
        <v>1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29.6</v>
      </c>
      <c r="R895" s="92">
        <v>0</v>
      </c>
      <c r="S895" s="92">
        <v>29.6</v>
      </c>
      <c r="T895" s="92">
        <v>0</v>
      </c>
      <c r="U895" s="92">
        <v>0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118.8</v>
      </c>
      <c r="AF895" s="264">
        <v>0.6</v>
      </c>
      <c r="AG895" s="122">
        <v>116.6</v>
      </c>
      <c r="AH895" s="122">
        <v>0.2</v>
      </c>
      <c r="AI895" s="122">
        <v>1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100.2</v>
      </c>
      <c r="D896" s="92">
        <v>3.4</v>
      </c>
      <c r="E896" s="92">
        <v>95</v>
      </c>
      <c r="F896" s="92">
        <v>0.2</v>
      </c>
      <c r="G896" s="92">
        <v>1</v>
      </c>
      <c r="H896" s="92">
        <v>0</v>
      </c>
      <c r="I896" s="92">
        <v>0.6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27.2</v>
      </c>
      <c r="R896" s="92">
        <v>0</v>
      </c>
      <c r="S896" s="92">
        <v>27.2</v>
      </c>
      <c r="T896" s="92">
        <v>0</v>
      </c>
      <c r="U896" s="92">
        <v>0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127.4</v>
      </c>
      <c r="AF896" s="264">
        <v>3.4</v>
      </c>
      <c r="AG896" s="122">
        <v>122.2</v>
      </c>
      <c r="AH896" s="122">
        <v>0.2</v>
      </c>
      <c r="AI896" s="122">
        <v>1</v>
      </c>
      <c r="AJ896" s="122">
        <v>0</v>
      </c>
      <c r="AK896" s="122">
        <v>0.6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79.400000000000006</v>
      </c>
      <c r="D897" s="92">
        <v>1.6</v>
      </c>
      <c r="E897" s="92">
        <v>76.400000000000006</v>
      </c>
      <c r="F897" s="92">
        <v>0</v>
      </c>
      <c r="G897" s="92">
        <v>0.8</v>
      </c>
      <c r="H897" s="92">
        <v>0.2</v>
      </c>
      <c r="I897" s="92">
        <v>0</v>
      </c>
      <c r="J897" s="92">
        <v>0</v>
      </c>
      <c r="K897" s="92">
        <v>0.2</v>
      </c>
      <c r="L897" s="92">
        <v>0</v>
      </c>
      <c r="M897" s="92">
        <v>0.2</v>
      </c>
      <c r="N897" s="92">
        <v>0</v>
      </c>
      <c r="O897" s="93">
        <v>0</v>
      </c>
      <c r="P897" s="8"/>
      <c r="Q897" s="97">
        <v>30.599999999999998</v>
      </c>
      <c r="R897" s="92">
        <v>0.4</v>
      </c>
      <c r="S897" s="92">
        <v>29.6</v>
      </c>
      <c r="T897" s="92">
        <v>0</v>
      </c>
      <c r="U897" s="92">
        <v>0.4</v>
      </c>
      <c r="V897" s="92">
        <v>0</v>
      </c>
      <c r="W897" s="92">
        <v>0</v>
      </c>
      <c r="X897" s="92">
        <v>0.2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110.00000000000001</v>
      </c>
      <c r="AF897" s="264">
        <v>2</v>
      </c>
      <c r="AG897" s="122">
        <v>106</v>
      </c>
      <c r="AH897" s="122">
        <v>0</v>
      </c>
      <c r="AI897" s="122">
        <v>1.2</v>
      </c>
      <c r="AJ897" s="122">
        <v>0.2</v>
      </c>
      <c r="AK897" s="122">
        <v>0</v>
      </c>
      <c r="AL897" s="122">
        <v>0.2</v>
      </c>
      <c r="AM897" s="122">
        <v>0.2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54.400000000000006</v>
      </c>
      <c r="D898" s="92">
        <v>1.2</v>
      </c>
      <c r="E898" s="92">
        <v>52</v>
      </c>
      <c r="F898" s="92">
        <v>0</v>
      </c>
      <c r="G898" s="92">
        <v>0.4</v>
      </c>
      <c r="H898" s="92">
        <v>0.4</v>
      </c>
      <c r="I898" s="92">
        <v>0.2</v>
      </c>
      <c r="J898" s="92">
        <v>0</v>
      </c>
      <c r="K898" s="92">
        <v>0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20.799999999999997</v>
      </c>
      <c r="R898" s="92">
        <v>0.4</v>
      </c>
      <c r="S898" s="92">
        <v>20.2</v>
      </c>
      <c r="T898" s="92">
        <v>0</v>
      </c>
      <c r="U898" s="92">
        <v>0.2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75.2</v>
      </c>
      <c r="AF898" s="264">
        <v>1.6</v>
      </c>
      <c r="AG898" s="122">
        <v>72.2</v>
      </c>
      <c r="AH898" s="122">
        <v>0</v>
      </c>
      <c r="AI898" s="122">
        <v>0.6</v>
      </c>
      <c r="AJ898" s="122">
        <v>0.4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29.999999999999996</v>
      </c>
      <c r="D899" s="92">
        <v>1.2</v>
      </c>
      <c r="E899" s="92">
        <v>28.2</v>
      </c>
      <c r="F899" s="92">
        <v>0</v>
      </c>
      <c r="G899" s="92">
        <v>0.4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16.8</v>
      </c>
      <c r="R899" s="92">
        <v>0.4</v>
      </c>
      <c r="S899" s="92">
        <v>15.8</v>
      </c>
      <c r="T899" s="92">
        <v>0</v>
      </c>
      <c r="U899" s="92">
        <v>0.6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46.800000000000004</v>
      </c>
      <c r="AF899" s="264">
        <v>1.6</v>
      </c>
      <c r="AG899" s="122">
        <v>44</v>
      </c>
      <c r="AH899" s="122">
        <v>0</v>
      </c>
      <c r="AI899" s="122">
        <v>1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18.2</v>
      </c>
      <c r="D900" s="92">
        <v>0.6</v>
      </c>
      <c r="E900" s="92">
        <v>17</v>
      </c>
      <c r="F900" s="92">
        <v>0</v>
      </c>
      <c r="G900" s="92">
        <v>0.2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0.2</v>
      </c>
      <c r="N900" s="92">
        <v>0</v>
      </c>
      <c r="O900" s="93">
        <v>0</v>
      </c>
      <c r="P900" s="8"/>
      <c r="Q900" s="97">
        <v>14.2</v>
      </c>
      <c r="R900" s="92">
        <v>0.2</v>
      </c>
      <c r="S900" s="92">
        <v>13.6</v>
      </c>
      <c r="T900" s="92">
        <v>0</v>
      </c>
      <c r="U900" s="92">
        <v>0.4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32.400000000000006</v>
      </c>
      <c r="AF900" s="264">
        <v>0.8</v>
      </c>
      <c r="AG900" s="122">
        <v>30.6</v>
      </c>
      <c r="AH900" s="122">
        <v>0</v>
      </c>
      <c r="AI900" s="122">
        <v>0.6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0.2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15.6</v>
      </c>
      <c r="D901" s="92">
        <v>0.2</v>
      </c>
      <c r="E901" s="92">
        <v>14.8</v>
      </c>
      <c r="F901" s="92">
        <v>0</v>
      </c>
      <c r="G901" s="92">
        <v>0.6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12</v>
      </c>
      <c r="R901" s="92">
        <v>0</v>
      </c>
      <c r="S901" s="92">
        <v>11</v>
      </c>
      <c r="T901" s="92">
        <v>0</v>
      </c>
      <c r="U901" s="92">
        <v>1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27.6</v>
      </c>
      <c r="AF901" s="264">
        <v>0.2</v>
      </c>
      <c r="AG901" s="122">
        <v>25.8</v>
      </c>
      <c r="AH901" s="122">
        <v>0</v>
      </c>
      <c r="AI901" s="122">
        <v>1.6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11.4</v>
      </c>
      <c r="D902" s="92">
        <v>0.4</v>
      </c>
      <c r="E902" s="92">
        <v>10.6</v>
      </c>
      <c r="F902" s="92">
        <v>0</v>
      </c>
      <c r="G902" s="92">
        <v>0.4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10.199999999999999</v>
      </c>
      <c r="R902" s="92">
        <v>0</v>
      </c>
      <c r="S902" s="92">
        <v>10</v>
      </c>
      <c r="T902" s="92">
        <v>0</v>
      </c>
      <c r="U902" s="92">
        <v>0.2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21.6</v>
      </c>
      <c r="AF902" s="264">
        <v>0.4</v>
      </c>
      <c r="AG902" s="122">
        <v>20.6</v>
      </c>
      <c r="AH902" s="122">
        <v>0</v>
      </c>
      <c r="AI902" s="122">
        <v>0.6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11.8</v>
      </c>
      <c r="D903" s="92">
        <v>0</v>
      </c>
      <c r="E903" s="92">
        <v>11.8</v>
      </c>
      <c r="F903" s="92">
        <v>0</v>
      </c>
      <c r="G903" s="92">
        <v>0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9.9999999999999982</v>
      </c>
      <c r="R903" s="92">
        <v>0</v>
      </c>
      <c r="S903" s="92">
        <v>9.1999999999999993</v>
      </c>
      <c r="T903" s="92">
        <v>0.2</v>
      </c>
      <c r="U903" s="92">
        <v>0.4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21.799999999999997</v>
      </c>
      <c r="AF903" s="264">
        <v>0</v>
      </c>
      <c r="AG903" s="122">
        <v>21</v>
      </c>
      <c r="AH903" s="122">
        <v>0.2</v>
      </c>
      <c r="AI903" s="122">
        <v>0.4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9.6</v>
      </c>
      <c r="D904" s="92">
        <v>0.4</v>
      </c>
      <c r="E904" s="92">
        <v>9.1999999999999993</v>
      </c>
      <c r="F904" s="92">
        <v>0</v>
      </c>
      <c r="G904" s="92">
        <v>0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7.4</v>
      </c>
      <c r="R904" s="92">
        <v>0.4</v>
      </c>
      <c r="S904" s="92">
        <v>6.6</v>
      </c>
      <c r="T904" s="92">
        <v>0</v>
      </c>
      <c r="U904" s="92">
        <v>0.2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17</v>
      </c>
      <c r="AF904" s="264">
        <v>0.8</v>
      </c>
      <c r="AG904" s="122">
        <v>15.8</v>
      </c>
      <c r="AH904" s="122">
        <v>0</v>
      </c>
      <c r="AI904" s="122">
        <v>0.2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11</v>
      </c>
      <c r="D905" s="92">
        <v>0.2</v>
      </c>
      <c r="E905" s="92">
        <v>10.8</v>
      </c>
      <c r="F905" s="92">
        <v>0</v>
      </c>
      <c r="G905" s="92">
        <v>0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11.599999999999998</v>
      </c>
      <c r="R905" s="92">
        <v>0.2</v>
      </c>
      <c r="S905" s="92">
        <v>11.2</v>
      </c>
      <c r="T905" s="92">
        <v>0</v>
      </c>
      <c r="U905" s="92">
        <v>0.2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22.599999999999998</v>
      </c>
      <c r="AF905" s="264">
        <v>0.4</v>
      </c>
      <c r="AG905" s="122">
        <v>22</v>
      </c>
      <c r="AH905" s="122">
        <v>0</v>
      </c>
      <c r="AI905" s="122">
        <v>0.2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9.8000000000000007</v>
      </c>
      <c r="D906" s="92">
        <v>0.8</v>
      </c>
      <c r="E906" s="92">
        <v>8.6</v>
      </c>
      <c r="F906" s="92">
        <v>0</v>
      </c>
      <c r="G906" s="92">
        <v>0</v>
      </c>
      <c r="H906" s="92">
        <v>0.4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10</v>
      </c>
      <c r="R906" s="92">
        <v>1</v>
      </c>
      <c r="S906" s="92">
        <v>8.6</v>
      </c>
      <c r="T906" s="92">
        <v>0</v>
      </c>
      <c r="U906" s="92">
        <v>0.4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19.799999999999997</v>
      </c>
      <c r="AF906" s="264">
        <v>1.8</v>
      </c>
      <c r="AG906" s="122">
        <v>17.2</v>
      </c>
      <c r="AH906" s="122">
        <v>0</v>
      </c>
      <c r="AI906" s="122">
        <v>0.4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9.8000000000000007</v>
      </c>
      <c r="D907" s="92">
        <v>0</v>
      </c>
      <c r="E907" s="92">
        <v>9.8000000000000007</v>
      </c>
      <c r="F907" s="92">
        <v>0</v>
      </c>
      <c r="G907" s="92">
        <v>0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9.8000000000000007</v>
      </c>
      <c r="R907" s="92">
        <v>0</v>
      </c>
      <c r="S907" s="92">
        <v>9.4</v>
      </c>
      <c r="T907" s="92">
        <v>0</v>
      </c>
      <c r="U907" s="92">
        <v>0.4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19.599999999999998</v>
      </c>
      <c r="AF907" s="264">
        <v>0</v>
      </c>
      <c r="AG907" s="122">
        <v>19.2</v>
      </c>
      <c r="AH907" s="122">
        <v>0</v>
      </c>
      <c r="AI907" s="122">
        <v>0.4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</v>
      </c>
      <c r="D908" s="92">
        <v>0</v>
      </c>
      <c r="E908" s="92">
        <v>7.8</v>
      </c>
      <c r="F908" s="92">
        <v>0</v>
      </c>
      <c r="G908" s="92">
        <v>0.2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11.2</v>
      </c>
      <c r="R908" s="92">
        <v>0</v>
      </c>
      <c r="S908" s="92">
        <v>10.4</v>
      </c>
      <c r="T908" s="92">
        <v>0</v>
      </c>
      <c r="U908" s="92">
        <v>0.6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19.2</v>
      </c>
      <c r="AF908" s="264">
        <v>0</v>
      </c>
      <c r="AG908" s="122">
        <v>18.2</v>
      </c>
      <c r="AH908" s="122">
        <v>0</v>
      </c>
      <c r="AI908" s="122">
        <v>0.8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8.1999999999999993</v>
      </c>
      <c r="D909" s="92">
        <v>0</v>
      </c>
      <c r="E909" s="92">
        <v>7.8</v>
      </c>
      <c r="F909" s="92">
        <v>0</v>
      </c>
      <c r="G909" s="92">
        <v>0.4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7.6000000000000005</v>
      </c>
      <c r="R909" s="92">
        <v>0.2</v>
      </c>
      <c r="S909" s="92">
        <v>7.2</v>
      </c>
      <c r="T909" s="92">
        <v>0</v>
      </c>
      <c r="U909" s="92">
        <v>0.2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15.799999999999999</v>
      </c>
      <c r="AF909" s="264">
        <v>0.2</v>
      </c>
      <c r="AG909" s="122">
        <v>15</v>
      </c>
      <c r="AH909" s="122">
        <v>0</v>
      </c>
      <c r="AI909" s="122">
        <v>0.6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9.6</v>
      </c>
      <c r="D910" s="92">
        <v>0</v>
      </c>
      <c r="E910" s="92">
        <v>9.1999999999999993</v>
      </c>
      <c r="F910" s="92">
        <v>0</v>
      </c>
      <c r="G910" s="92">
        <v>0.4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10.6</v>
      </c>
      <c r="R910" s="92">
        <v>0.2</v>
      </c>
      <c r="S910" s="92">
        <v>9.4</v>
      </c>
      <c r="T910" s="92">
        <v>0</v>
      </c>
      <c r="U910" s="92">
        <v>0.8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20.2</v>
      </c>
      <c r="AF910" s="264">
        <v>0.2</v>
      </c>
      <c r="AG910" s="122">
        <v>18.600000000000001</v>
      </c>
      <c r="AH910" s="122">
        <v>0</v>
      </c>
      <c r="AI910" s="122">
        <v>1.2</v>
      </c>
      <c r="AJ910" s="122">
        <v>0.2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6.6000000000000005</v>
      </c>
      <c r="D911" s="122">
        <v>0</v>
      </c>
      <c r="E911" s="92">
        <v>6.2</v>
      </c>
      <c r="F911" s="92">
        <v>0</v>
      </c>
      <c r="G911" s="92">
        <v>0.4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10.799999999999999</v>
      </c>
      <c r="R911" s="122">
        <v>0.2</v>
      </c>
      <c r="S911" s="92">
        <v>10.4</v>
      </c>
      <c r="T911" s="92">
        <v>0</v>
      </c>
      <c r="U911" s="92">
        <v>0.2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17.400000000000002</v>
      </c>
      <c r="AF911" s="264">
        <v>0.2</v>
      </c>
      <c r="AG911" s="122">
        <v>16.600000000000001</v>
      </c>
      <c r="AH911" s="122">
        <v>0</v>
      </c>
      <c r="AI911" s="122">
        <v>0.6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12.4</v>
      </c>
      <c r="D912" s="92">
        <v>0</v>
      </c>
      <c r="E912" s="92">
        <v>12</v>
      </c>
      <c r="F912" s="92">
        <v>0</v>
      </c>
      <c r="G912" s="92">
        <v>0.4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10.799999999999999</v>
      </c>
      <c r="R912" s="92">
        <v>0</v>
      </c>
      <c r="S912" s="92">
        <v>10.4</v>
      </c>
      <c r="T912" s="92">
        <v>0</v>
      </c>
      <c r="U912" s="92">
        <v>0.2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23.2</v>
      </c>
      <c r="AF912" s="264">
        <v>0</v>
      </c>
      <c r="AG912" s="122">
        <v>22.4</v>
      </c>
      <c r="AH912" s="122">
        <v>0</v>
      </c>
      <c r="AI912" s="122">
        <v>0.6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9.1999999999999993</v>
      </c>
      <c r="D913" s="92">
        <v>0</v>
      </c>
      <c r="E913" s="92">
        <v>8</v>
      </c>
      <c r="F913" s="92">
        <v>0.2</v>
      </c>
      <c r="G913" s="92">
        <v>0.8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8.9999999999999982</v>
      </c>
      <c r="R913" s="92">
        <v>0.4</v>
      </c>
      <c r="S913" s="92">
        <v>8.1999999999999993</v>
      </c>
      <c r="T913" s="92">
        <v>0</v>
      </c>
      <c r="U913" s="92">
        <v>0.2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18.199999999999996</v>
      </c>
      <c r="AF913" s="264">
        <v>0.4</v>
      </c>
      <c r="AG913" s="122">
        <v>16.2</v>
      </c>
      <c r="AH913" s="122">
        <v>0.2</v>
      </c>
      <c r="AI913" s="122">
        <v>1</v>
      </c>
      <c r="AJ913" s="122">
        <v>0.4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8.1999999999999993</v>
      </c>
      <c r="D914" s="92">
        <v>0</v>
      </c>
      <c r="E914" s="92">
        <v>8.1999999999999993</v>
      </c>
      <c r="F914" s="92">
        <v>0</v>
      </c>
      <c r="G914" s="92">
        <v>0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11.199999999999998</v>
      </c>
      <c r="R914" s="92">
        <v>0</v>
      </c>
      <c r="S914" s="92">
        <v>10.199999999999999</v>
      </c>
      <c r="T914" s="92">
        <v>0.2</v>
      </c>
      <c r="U914" s="92">
        <v>0.6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19.399999999999999</v>
      </c>
      <c r="AF914" s="264">
        <v>0</v>
      </c>
      <c r="AG914" s="122">
        <v>18.399999999999999</v>
      </c>
      <c r="AH914" s="122">
        <v>0.2</v>
      </c>
      <c r="AI914" s="122">
        <v>0.6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</v>
      </c>
      <c r="D915" s="92">
        <v>0.2</v>
      </c>
      <c r="E915" s="92">
        <v>7</v>
      </c>
      <c r="F915" s="92">
        <v>0</v>
      </c>
      <c r="G915" s="92">
        <v>0.4</v>
      </c>
      <c r="H915" s="92">
        <v>0.4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10.199999999999999</v>
      </c>
      <c r="R915" s="92">
        <v>0.2</v>
      </c>
      <c r="S915" s="92">
        <v>9.4</v>
      </c>
      <c r="T915" s="92">
        <v>0</v>
      </c>
      <c r="U915" s="92">
        <v>0.6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18.199999999999996</v>
      </c>
      <c r="AF915" s="264">
        <v>0.4</v>
      </c>
      <c r="AG915" s="122">
        <v>16.399999999999999</v>
      </c>
      <c r="AH915" s="122">
        <v>0</v>
      </c>
      <c r="AI915" s="122">
        <v>1</v>
      </c>
      <c r="AJ915" s="122">
        <v>0.4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8.1999999999999993</v>
      </c>
      <c r="D916" s="92">
        <v>0.2</v>
      </c>
      <c r="E916" s="92">
        <v>7.6</v>
      </c>
      <c r="F916" s="92">
        <v>0</v>
      </c>
      <c r="G916" s="92">
        <v>0.4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10.199999999999999</v>
      </c>
      <c r="R916" s="92">
        <v>0</v>
      </c>
      <c r="S916" s="92">
        <v>10</v>
      </c>
      <c r="T916" s="92">
        <v>0</v>
      </c>
      <c r="U916" s="92">
        <v>0.2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18.400000000000002</v>
      </c>
      <c r="AF916" s="264">
        <v>0.2</v>
      </c>
      <c r="AG916" s="122">
        <v>17.600000000000001</v>
      </c>
      <c r="AH916" s="122">
        <v>0</v>
      </c>
      <c r="AI916" s="122">
        <v>0.6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10.399999999999999</v>
      </c>
      <c r="D917" s="92">
        <v>0.2</v>
      </c>
      <c r="E917" s="92">
        <v>9.8000000000000007</v>
      </c>
      <c r="F917" s="92">
        <v>0</v>
      </c>
      <c r="G917" s="92">
        <v>0.2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9.1999999999999975</v>
      </c>
      <c r="R917" s="92">
        <v>0.2</v>
      </c>
      <c r="S917" s="92">
        <v>8.1999999999999993</v>
      </c>
      <c r="T917" s="92">
        <v>0</v>
      </c>
      <c r="U917" s="92">
        <v>0.6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19.599999999999998</v>
      </c>
      <c r="AF917" s="264">
        <v>0.4</v>
      </c>
      <c r="AG917" s="122">
        <v>18</v>
      </c>
      <c r="AH917" s="122">
        <v>0</v>
      </c>
      <c r="AI917" s="122">
        <v>0.8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7.2</v>
      </c>
      <c r="D918" s="92">
        <v>0</v>
      </c>
      <c r="E918" s="92">
        <v>6.8</v>
      </c>
      <c r="F918" s="92">
        <v>0</v>
      </c>
      <c r="G918" s="92">
        <v>0.4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10.199999999999999</v>
      </c>
      <c r="R918" s="92">
        <v>0.6</v>
      </c>
      <c r="S918" s="92">
        <v>8.4</v>
      </c>
      <c r="T918" s="92">
        <v>0</v>
      </c>
      <c r="U918" s="92">
        <v>1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17.399999999999999</v>
      </c>
      <c r="AF918" s="264">
        <v>0.6</v>
      </c>
      <c r="AG918" s="122">
        <v>15.2</v>
      </c>
      <c r="AH918" s="122">
        <v>0</v>
      </c>
      <c r="AI918" s="122">
        <v>1.4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7.4</v>
      </c>
      <c r="D919" s="92">
        <v>0.2</v>
      </c>
      <c r="E919" s="92">
        <v>6.8</v>
      </c>
      <c r="F919" s="92">
        <v>0</v>
      </c>
      <c r="G919" s="92">
        <v>0.2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8.3999999999999986</v>
      </c>
      <c r="R919" s="92">
        <v>0.2</v>
      </c>
      <c r="S919" s="92">
        <v>8.1999999999999993</v>
      </c>
      <c r="T919" s="92">
        <v>0</v>
      </c>
      <c r="U919" s="92">
        <v>0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15.799999999999999</v>
      </c>
      <c r="AF919" s="264">
        <v>0.4</v>
      </c>
      <c r="AG919" s="122">
        <v>15</v>
      </c>
      <c r="AH919" s="122">
        <v>0</v>
      </c>
      <c r="AI919" s="122">
        <v>0.2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9.3999999999999986</v>
      </c>
      <c r="D920" s="92">
        <v>0.4</v>
      </c>
      <c r="E920" s="92">
        <v>8.6</v>
      </c>
      <c r="F920" s="92">
        <v>0</v>
      </c>
      <c r="G920" s="92">
        <v>0.2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9.1999999999999993</v>
      </c>
      <c r="R920" s="92">
        <v>0</v>
      </c>
      <c r="S920" s="92">
        <v>9.1999999999999993</v>
      </c>
      <c r="T920" s="92">
        <v>0</v>
      </c>
      <c r="U920" s="92">
        <v>0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18.599999999999998</v>
      </c>
      <c r="AF920" s="264">
        <v>0.4</v>
      </c>
      <c r="AG920" s="122">
        <v>17.8</v>
      </c>
      <c r="AH920" s="122">
        <v>0</v>
      </c>
      <c r="AI920" s="122">
        <v>0.2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10.799999999999999</v>
      </c>
      <c r="D921" s="92">
        <v>0.2</v>
      </c>
      <c r="E921" s="92">
        <v>10.6</v>
      </c>
      <c r="F921" s="92">
        <v>0</v>
      </c>
      <c r="G921" s="92">
        <v>0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10.4</v>
      </c>
      <c r="R921" s="92">
        <v>0.2</v>
      </c>
      <c r="S921" s="92">
        <v>9.8000000000000007</v>
      </c>
      <c r="T921" s="92">
        <v>0</v>
      </c>
      <c r="U921" s="92">
        <v>0.4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21.199999999999996</v>
      </c>
      <c r="AF921" s="264">
        <v>0.4</v>
      </c>
      <c r="AG921" s="122">
        <v>20.399999999999999</v>
      </c>
      <c r="AH921" s="122">
        <v>0</v>
      </c>
      <c r="AI921" s="122">
        <v>0.4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15</v>
      </c>
      <c r="D922" s="92">
        <v>0.2</v>
      </c>
      <c r="E922" s="92">
        <v>14.8</v>
      </c>
      <c r="F922" s="92">
        <v>0</v>
      </c>
      <c r="G922" s="92">
        <v>0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13.799999999999999</v>
      </c>
      <c r="R922" s="92">
        <v>0.4</v>
      </c>
      <c r="S922" s="92">
        <v>13</v>
      </c>
      <c r="T922" s="92">
        <v>0</v>
      </c>
      <c r="U922" s="92">
        <v>0.2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28.8</v>
      </c>
      <c r="AF922" s="264">
        <v>0.6</v>
      </c>
      <c r="AG922" s="122">
        <v>27.8</v>
      </c>
      <c r="AH922" s="122">
        <v>0</v>
      </c>
      <c r="AI922" s="122">
        <v>0.2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13.4</v>
      </c>
      <c r="D923" s="92">
        <v>0</v>
      </c>
      <c r="E923" s="92">
        <v>12.8</v>
      </c>
      <c r="F923" s="92">
        <v>0</v>
      </c>
      <c r="G923" s="92">
        <v>0.6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16</v>
      </c>
      <c r="R923" s="92">
        <v>0.6</v>
      </c>
      <c r="S923" s="92">
        <v>14.6</v>
      </c>
      <c r="T923" s="92">
        <v>0</v>
      </c>
      <c r="U923" s="92">
        <v>0.8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29.4</v>
      </c>
      <c r="AF923" s="264">
        <v>0.6</v>
      </c>
      <c r="AG923" s="122">
        <v>27.4</v>
      </c>
      <c r="AH923" s="122">
        <v>0</v>
      </c>
      <c r="AI923" s="122">
        <v>1.4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16.599999999999998</v>
      </c>
      <c r="D924" s="92">
        <v>0.2</v>
      </c>
      <c r="E924" s="92">
        <v>16.2</v>
      </c>
      <c r="F924" s="92">
        <v>0</v>
      </c>
      <c r="G924" s="92">
        <v>0.2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20.799999999999997</v>
      </c>
      <c r="R924" s="92">
        <v>1.4</v>
      </c>
      <c r="S924" s="92">
        <v>18.8</v>
      </c>
      <c r="T924" s="92">
        <v>0</v>
      </c>
      <c r="U924" s="92">
        <v>0.2</v>
      </c>
      <c r="V924" s="92">
        <v>0.4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37.4</v>
      </c>
      <c r="AF924" s="264">
        <v>1.6</v>
      </c>
      <c r="AG924" s="122">
        <v>35</v>
      </c>
      <c r="AH924" s="122">
        <v>0</v>
      </c>
      <c r="AI924" s="122">
        <v>0.4</v>
      </c>
      <c r="AJ924" s="122">
        <v>0.4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15.6</v>
      </c>
      <c r="D925" s="92">
        <v>0</v>
      </c>
      <c r="E925" s="92">
        <v>15.6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27.4</v>
      </c>
      <c r="R925" s="92">
        <v>0.4</v>
      </c>
      <c r="S925" s="92">
        <v>26.2</v>
      </c>
      <c r="T925" s="92">
        <v>0</v>
      </c>
      <c r="U925" s="92">
        <v>0.6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43</v>
      </c>
      <c r="AF925" s="264">
        <v>0.4</v>
      </c>
      <c r="AG925" s="122">
        <v>41.8</v>
      </c>
      <c r="AH925" s="122">
        <v>0</v>
      </c>
      <c r="AI925" s="122">
        <v>0.6</v>
      </c>
      <c r="AJ925" s="122">
        <v>0.2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17.599999999999998</v>
      </c>
      <c r="D926" s="92">
        <v>0</v>
      </c>
      <c r="E926" s="92">
        <v>17.399999999999999</v>
      </c>
      <c r="F926" s="92">
        <v>0</v>
      </c>
      <c r="G926" s="92">
        <v>0.2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23.2</v>
      </c>
      <c r="R926" s="92">
        <v>0.6</v>
      </c>
      <c r="S926" s="92">
        <v>21.4</v>
      </c>
      <c r="T926" s="92">
        <v>0.2</v>
      </c>
      <c r="U926" s="92">
        <v>0.8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40.800000000000004</v>
      </c>
      <c r="AF926" s="264">
        <v>0.6</v>
      </c>
      <c r="AG926" s="122">
        <v>38.799999999999997</v>
      </c>
      <c r="AH926" s="122">
        <v>0.2</v>
      </c>
      <c r="AI926" s="122">
        <v>1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13.6</v>
      </c>
      <c r="D927" s="92">
        <v>0</v>
      </c>
      <c r="E927" s="92">
        <v>13.4</v>
      </c>
      <c r="F927" s="92">
        <v>0</v>
      </c>
      <c r="G927" s="92">
        <v>0.2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30</v>
      </c>
      <c r="R927" s="92">
        <v>0.2</v>
      </c>
      <c r="S927" s="92">
        <v>28.4</v>
      </c>
      <c r="T927" s="92">
        <v>0</v>
      </c>
      <c r="U927" s="92">
        <v>0.8</v>
      </c>
      <c r="V927" s="92">
        <v>0.6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43.6</v>
      </c>
      <c r="AF927" s="264">
        <v>0.2</v>
      </c>
      <c r="AG927" s="122">
        <v>41.8</v>
      </c>
      <c r="AH927" s="122">
        <v>0</v>
      </c>
      <c r="AI927" s="122">
        <v>1</v>
      </c>
      <c r="AJ927" s="122">
        <v>0.6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18.599999999999998</v>
      </c>
      <c r="D928" s="92">
        <v>0</v>
      </c>
      <c r="E928" s="92">
        <v>18.399999999999999</v>
      </c>
      <c r="F928" s="92">
        <v>0</v>
      </c>
      <c r="G928" s="92">
        <v>0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25.2</v>
      </c>
      <c r="R928" s="92">
        <v>0.4</v>
      </c>
      <c r="S928" s="92">
        <v>23.6</v>
      </c>
      <c r="T928" s="92">
        <v>0</v>
      </c>
      <c r="U928" s="92">
        <v>0.8</v>
      </c>
      <c r="V928" s="92">
        <v>0.4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43.8</v>
      </c>
      <c r="AF928" s="264">
        <v>0.4</v>
      </c>
      <c r="AG928" s="122">
        <v>42</v>
      </c>
      <c r="AH928" s="122">
        <v>0</v>
      </c>
      <c r="AI928" s="122">
        <v>0.8</v>
      </c>
      <c r="AJ928" s="122">
        <v>0.6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17</v>
      </c>
      <c r="D929" s="92">
        <v>0.2</v>
      </c>
      <c r="E929" s="92">
        <v>16.2</v>
      </c>
      <c r="F929" s="92">
        <v>0</v>
      </c>
      <c r="G929" s="92">
        <v>0.6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31.4</v>
      </c>
      <c r="R929" s="92">
        <v>0.4</v>
      </c>
      <c r="S929" s="92">
        <v>29.4</v>
      </c>
      <c r="T929" s="92">
        <v>0</v>
      </c>
      <c r="U929" s="92">
        <v>0.8</v>
      </c>
      <c r="V929" s="92">
        <v>0.8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48.4</v>
      </c>
      <c r="AF929" s="264">
        <v>0.6</v>
      </c>
      <c r="AG929" s="122">
        <v>45.6</v>
      </c>
      <c r="AH929" s="122">
        <v>0</v>
      </c>
      <c r="AI929" s="122">
        <v>1.4</v>
      </c>
      <c r="AJ929" s="122">
        <v>0.8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18.799999999999997</v>
      </c>
      <c r="D930" s="92">
        <v>0</v>
      </c>
      <c r="E930" s="92">
        <v>18.399999999999999</v>
      </c>
      <c r="F930" s="92">
        <v>0</v>
      </c>
      <c r="G930" s="92">
        <v>0</v>
      </c>
      <c r="H930" s="92">
        <v>0.2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33</v>
      </c>
      <c r="R930" s="92">
        <v>0</v>
      </c>
      <c r="S930" s="92">
        <v>31</v>
      </c>
      <c r="T930" s="92">
        <v>0.2</v>
      </c>
      <c r="U930" s="92">
        <v>0.8</v>
      </c>
      <c r="V930" s="92">
        <v>0.8</v>
      </c>
      <c r="W930" s="92">
        <v>0</v>
      </c>
      <c r="X930" s="92">
        <v>0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51.800000000000004</v>
      </c>
      <c r="AF930" s="264">
        <v>0</v>
      </c>
      <c r="AG930" s="122">
        <v>49.4</v>
      </c>
      <c r="AH930" s="122">
        <v>0.2</v>
      </c>
      <c r="AI930" s="122">
        <v>0.8</v>
      </c>
      <c r="AJ930" s="122">
        <v>1</v>
      </c>
      <c r="AK930" s="122">
        <v>0.2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12.6</v>
      </c>
      <c r="D931" s="92">
        <v>0.4</v>
      </c>
      <c r="E931" s="92">
        <v>11.6</v>
      </c>
      <c r="F931" s="92">
        <v>0</v>
      </c>
      <c r="G931" s="92">
        <v>0</v>
      </c>
      <c r="H931" s="92">
        <v>0.4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34</v>
      </c>
      <c r="R931" s="92">
        <v>0.8</v>
      </c>
      <c r="S931" s="92">
        <v>32.200000000000003</v>
      </c>
      <c r="T931" s="92">
        <v>0</v>
      </c>
      <c r="U931" s="92">
        <v>0.8</v>
      </c>
      <c r="V931" s="92">
        <v>0.2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46.6</v>
      </c>
      <c r="AF931" s="264">
        <v>1.2</v>
      </c>
      <c r="AG931" s="122">
        <v>43.8</v>
      </c>
      <c r="AH931" s="122">
        <v>0</v>
      </c>
      <c r="AI931" s="122">
        <v>0.8</v>
      </c>
      <c r="AJ931" s="122">
        <v>0.6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13.2</v>
      </c>
      <c r="D932" s="92">
        <v>0</v>
      </c>
      <c r="E932" s="92">
        <v>12.6</v>
      </c>
      <c r="F932" s="92">
        <v>0</v>
      </c>
      <c r="G932" s="92">
        <v>0</v>
      </c>
      <c r="H932" s="92">
        <v>0.6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24.599999999999998</v>
      </c>
      <c r="R932" s="92">
        <v>0.8</v>
      </c>
      <c r="S932" s="92">
        <v>23.2</v>
      </c>
      <c r="T932" s="92">
        <v>0.2</v>
      </c>
      <c r="U932" s="92">
        <v>0.2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37.799999999999997</v>
      </c>
      <c r="AF932" s="264">
        <v>0.8</v>
      </c>
      <c r="AG932" s="122">
        <v>35.799999999999997</v>
      </c>
      <c r="AH932" s="122">
        <v>0.2</v>
      </c>
      <c r="AI932" s="122">
        <v>0.2</v>
      </c>
      <c r="AJ932" s="122">
        <v>0.8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16.399999999999999</v>
      </c>
      <c r="D933" s="92">
        <v>0</v>
      </c>
      <c r="E933" s="92">
        <v>16.2</v>
      </c>
      <c r="F933" s="92">
        <v>0</v>
      </c>
      <c r="G933" s="92">
        <v>0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23.6</v>
      </c>
      <c r="R933" s="92">
        <v>1</v>
      </c>
      <c r="S933" s="92">
        <v>21.6</v>
      </c>
      <c r="T933" s="92">
        <v>0</v>
      </c>
      <c r="U933" s="92">
        <v>0.6</v>
      </c>
      <c r="V933" s="92">
        <v>0.4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40</v>
      </c>
      <c r="AF933" s="264">
        <v>1</v>
      </c>
      <c r="AG933" s="122">
        <v>37.799999999999997</v>
      </c>
      <c r="AH933" s="122">
        <v>0</v>
      </c>
      <c r="AI933" s="122">
        <v>0.6</v>
      </c>
      <c r="AJ933" s="122">
        <v>0.6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14.6</v>
      </c>
      <c r="D934" s="92">
        <v>0.2</v>
      </c>
      <c r="E934" s="92">
        <v>13.8</v>
      </c>
      <c r="F934" s="92">
        <v>0</v>
      </c>
      <c r="G934" s="92">
        <v>0.6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29.799999999999997</v>
      </c>
      <c r="R934" s="92">
        <v>1.8</v>
      </c>
      <c r="S934" s="92">
        <v>27.2</v>
      </c>
      <c r="T934" s="92">
        <v>0</v>
      </c>
      <c r="U934" s="92">
        <v>0.4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44.4</v>
      </c>
      <c r="AF934" s="264">
        <v>2</v>
      </c>
      <c r="AG934" s="122">
        <v>41</v>
      </c>
      <c r="AH934" s="122">
        <v>0</v>
      </c>
      <c r="AI934" s="122">
        <v>1</v>
      </c>
      <c r="AJ934" s="122">
        <v>0.4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11.6</v>
      </c>
      <c r="D935" s="122">
        <v>0.4</v>
      </c>
      <c r="E935" s="92">
        <v>10.8</v>
      </c>
      <c r="F935" s="92">
        <v>0</v>
      </c>
      <c r="G935" s="92">
        <v>0</v>
      </c>
      <c r="H935" s="92">
        <v>0.2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23.8</v>
      </c>
      <c r="R935" s="122">
        <v>2.2000000000000002</v>
      </c>
      <c r="S935" s="92">
        <v>21</v>
      </c>
      <c r="T935" s="92">
        <v>0</v>
      </c>
      <c r="U935" s="92">
        <v>0.6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35.400000000000006</v>
      </c>
      <c r="AF935" s="264">
        <v>2.6</v>
      </c>
      <c r="AG935" s="122">
        <v>31.8</v>
      </c>
      <c r="AH935" s="122">
        <v>0</v>
      </c>
      <c r="AI935" s="122">
        <v>0.6</v>
      </c>
      <c r="AJ935" s="122">
        <v>0.2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9.9999999999999982</v>
      </c>
      <c r="D936" s="92">
        <v>0.6</v>
      </c>
      <c r="E936" s="92">
        <v>9</v>
      </c>
      <c r="F936" s="92">
        <v>0</v>
      </c>
      <c r="G936" s="92">
        <v>0.2</v>
      </c>
      <c r="H936" s="92">
        <v>0.2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16.2</v>
      </c>
      <c r="R936" s="92">
        <v>0.6</v>
      </c>
      <c r="S936" s="92">
        <v>15.2</v>
      </c>
      <c r="T936" s="92">
        <v>0.2</v>
      </c>
      <c r="U936" s="92">
        <v>0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26.199999999999996</v>
      </c>
      <c r="AF936" s="264">
        <v>1.2</v>
      </c>
      <c r="AG936" s="122">
        <v>24.2</v>
      </c>
      <c r="AH936" s="122">
        <v>0.2</v>
      </c>
      <c r="AI936" s="122">
        <v>0.2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7.4</v>
      </c>
      <c r="D937" s="92">
        <v>0.2</v>
      </c>
      <c r="E937" s="92">
        <v>7.2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12.2</v>
      </c>
      <c r="R937" s="92">
        <v>0.2</v>
      </c>
      <c r="S937" s="92">
        <v>11.8</v>
      </c>
      <c r="T937" s="92">
        <v>0</v>
      </c>
      <c r="U937" s="92">
        <v>0.2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19.599999999999998</v>
      </c>
      <c r="AF937" s="264">
        <v>0.4</v>
      </c>
      <c r="AG937" s="122">
        <v>19</v>
      </c>
      <c r="AH937" s="122">
        <v>0</v>
      </c>
      <c r="AI937" s="122">
        <v>0.2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9.1999999999999993</v>
      </c>
      <c r="D938" s="92">
        <v>0.2</v>
      </c>
      <c r="E938" s="92">
        <v>8.8000000000000007</v>
      </c>
      <c r="F938" s="92">
        <v>0</v>
      </c>
      <c r="G938" s="92">
        <v>0.2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15.200000000000001</v>
      </c>
      <c r="R938" s="92">
        <v>1</v>
      </c>
      <c r="S938" s="92">
        <v>13.8</v>
      </c>
      <c r="T938" s="92">
        <v>0</v>
      </c>
      <c r="U938" s="92">
        <v>0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24.4</v>
      </c>
      <c r="AF938" s="264">
        <v>1.2</v>
      </c>
      <c r="AG938" s="122">
        <v>22.6</v>
      </c>
      <c r="AH938" s="122">
        <v>0</v>
      </c>
      <c r="AI938" s="122">
        <v>0.2</v>
      </c>
      <c r="AJ938" s="122">
        <v>0.4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9</v>
      </c>
      <c r="D939" s="92">
        <v>0</v>
      </c>
      <c r="E939" s="92">
        <v>8.8000000000000007</v>
      </c>
      <c r="F939" s="92">
        <v>0</v>
      </c>
      <c r="G939" s="92">
        <v>0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9.6</v>
      </c>
      <c r="R939" s="92">
        <v>0.2</v>
      </c>
      <c r="S939" s="92">
        <v>9.4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18.599999999999998</v>
      </c>
      <c r="AF939" s="264">
        <v>0.2</v>
      </c>
      <c r="AG939" s="122">
        <v>18.2</v>
      </c>
      <c r="AH939" s="122">
        <v>0</v>
      </c>
      <c r="AI939" s="122">
        <v>0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8.1999999999999993</v>
      </c>
      <c r="D940" s="92">
        <v>0</v>
      </c>
      <c r="E940" s="92">
        <v>8.1999999999999993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10.6</v>
      </c>
      <c r="R940" s="92">
        <v>0.2</v>
      </c>
      <c r="S940" s="92">
        <v>10</v>
      </c>
      <c r="T940" s="92">
        <v>0</v>
      </c>
      <c r="U940" s="92">
        <v>0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18.799999999999997</v>
      </c>
      <c r="AF940" s="264">
        <v>0.2</v>
      </c>
      <c r="AG940" s="122">
        <v>18.2</v>
      </c>
      <c r="AH940" s="122">
        <v>0</v>
      </c>
      <c r="AI940" s="122">
        <v>0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5.4</v>
      </c>
      <c r="D941" s="92">
        <v>0</v>
      </c>
      <c r="E941" s="92">
        <v>5.4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8.1999999999999993</v>
      </c>
      <c r="R941" s="92">
        <v>0.2</v>
      </c>
      <c r="S941" s="92">
        <v>8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13.6</v>
      </c>
      <c r="AF941" s="264">
        <v>0.2</v>
      </c>
      <c r="AG941" s="122">
        <v>13.4</v>
      </c>
      <c r="AH941" s="122">
        <v>0</v>
      </c>
      <c r="AI941" s="122">
        <v>0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5.2</v>
      </c>
      <c r="D942" s="92">
        <v>0.2</v>
      </c>
      <c r="E942" s="92">
        <v>4.8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7</v>
      </c>
      <c r="R942" s="92">
        <v>0.2</v>
      </c>
      <c r="S942" s="92">
        <v>6.8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12.2</v>
      </c>
      <c r="AF942" s="264">
        <v>0.4</v>
      </c>
      <c r="AG942" s="122">
        <v>11.6</v>
      </c>
      <c r="AH942" s="122">
        <v>0</v>
      </c>
      <c r="AI942" s="122">
        <v>0.2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3.6</v>
      </c>
      <c r="D943" s="92">
        <v>0.2</v>
      </c>
      <c r="E943" s="92">
        <v>3.4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</v>
      </c>
      <c r="R943" s="92">
        <v>0.4</v>
      </c>
      <c r="S943" s="92">
        <v>3.6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7.6</v>
      </c>
      <c r="AF943" s="264">
        <v>0.6</v>
      </c>
      <c r="AG943" s="122">
        <v>7</v>
      </c>
      <c r="AH943" s="122">
        <v>0</v>
      </c>
      <c r="AI943" s="122">
        <v>0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</v>
      </c>
      <c r="D944" s="92">
        <v>0.2</v>
      </c>
      <c r="E944" s="92">
        <v>3.8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</v>
      </c>
      <c r="R944" s="92">
        <v>0</v>
      </c>
      <c r="S944" s="92">
        <v>4.8</v>
      </c>
      <c r="T944" s="92">
        <v>0</v>
      </c>
      <c r="U944" s="92">
        <v>0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8.9999999999999982</v>
      </c>
      <c r="AF944" s="264">
        <v>0.2</v>
      </c>
      <c r="AG944" s="122">
        <v>8.6</v>
      </c>
      <c r="AH944" s="122">
        <v>0</v>
      </c>
      <c r="AI944" s="122">
        <v>0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</v>
      </c>
      <c r="D945" s="92">
        <v>0</v>
      </c>
      <c r="E945" s="92">
        <v>3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</v>
      </c>
      <c r="R945" s="92">
        <v>0.2</v>
      </c>
      <c r="S945" s="92">
        <v>3.8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7</v>
      </c>
      <c r="AF945" s="264">
        <v>0.2</v>
      </c>
      <c r="AG945" s="122">
        <v>6.8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</v>
      </c>
      <c r="D946" s="92">
        <v>0.2</v>
      </c>
      <c r="E946" s="92">
        <v>2.8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2.6</v>
      </c>
      <c r="R946" s="92">
        <v>0</v>
      </c>
      <c r="S946" s="92">
        <v>2.6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5.6000000000000005</v>
      </c>
      <c r="AF946" s="264">
        <v>0.2</v>
      </c>
      <c r="AG946" s="122">
        <v>5.4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3.2</v>
      </c>
      <c r="D947" s="92">
        <v>0</v>
      </c>
      <c r="E947" s="92">
        <v>3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2.8000000000000003</v>
      </c>
      <c r="R947" s="92">
        <v>0.2</v>
      </c>
      <c r="S947" s="92">
        <v>2.6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6</v>
      </c>
      <c r="AF947" s="264">
        <v>0.2</v>
      </c>
      <c r="AG947" s="122">
        <v>5.6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1.4</v>
      </c>
      <c r="D948" s="92">
        <v>0</v>
      </c>
      <c r="E948" s="92">
        <v>1.4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2.6</v>
      </c>
      <c r="R948" s="92">
        <v>0</v>
      </c>
      <c r="S948" s="92">
        <v>2.6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</v>
      </c>
      <c r="AF948" s="264">
        <v>0</v>
      </c>
      <c r="AG948" s="122">
        <v>4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2.2000000000000002</v>
      </c>
      <c r="D949" s="92">
        <v>0</v>
      </c>
      <c r="E949" s="92">
        <v>2.2000000000000002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4.2</v>
      </c>
      <c r="R949" s="92">
        <v>0.2</v>
      </c>
      <c r="S949" s="92">
        <v>4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6.4</v>
      </c>
      <c r="AF949" s="264">
        <v>0.2</v>
      </c>
      <c r="AG949" s="122">
        <v>6.2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1.8</v>
      </c>
      <c r="D950" s="92">
        <v>0</v>
      </c>
      <c r="E950" s="92">
        <v>1.8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2.6</v>
      </c>
      <c r="R950" s="92">
        <v>0</v>
      </c>
      <c r="S950" s="92">
        <v>2.6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4.4000000000000004</v>
      </c>
      <c r="AF950" s="264">
        <v>0</v>
      </c>
      <c r="AG950" s="122">
        <v>4.4000000000000004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3.4</v>
      </c>
      <c r="D951" s="92">
        <v>0</v>
      </c>
      <c r="E951" s="92">
        <v>3.4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2.6</v>
      </c>
      <c r="R951" s="92">
        <v>0</v>
      </c>
      <c r="S951" s="92">
        <v>2.6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</v>
      </c>
      <c r="AF951" s="264">
        <v>0</v>
      </c>
      <c r="AG951" s="122">
        <v>6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0.4</v>
      </c>
      <c r="D952" s="92">
        <v>0</v>
      </c>
      <c r="E952" s="92">
        <v>0.4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1.4</v>
      </c>
      <c r="R952" s="92">
        <v>0</v>
      </c>
      <c r="S952" s="92">
        <v>1.2</v>
      </c>
      <c r="T952" s="92">
        <v>0</v>
      </c>
      <c r="U952" s="92">
        <v>0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1.8</v>
      </c>
      <c r="AF952" s="264">
        <v>0</v>
      </c>
      <c r="AG952" s="122">
        <v>1.6</v>
      </c>
      <c r="AH952" s="122">
        <v>0</v>
      </c>
      <c r="AI952" s="122">
        <v>0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</v>
      </c>
      <c r="D953" s="92">
        <v>0</v>
      </c>
      <c r="E953" s="92">
        <v>1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</v>
      </c>
      <c r="R953" s="92">
        <v>0</v>
      </c>
      <c r="S953" s="92">
        <v>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</v>
      </c>
      <c r="AF953" s="264">
        <v>0</v>
      </c>
      <c r="AG953" s="122">
        <v>3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0.4</v>
      </c>
      <c r="D954" s="92">
        <v>0</v>
      </c>
      <c r="E954" s="92">
        <v>0.4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1.2</v>
      </c>
      <c r="R954" s="92">
        <v>0</v>
      </c>
      <c r="S954" s="92">
        <v>1</v>
      </c>
      <c r="T954" s="92">
        <v>0</v>
      </c>
      <c r="U954" s="92">
        <v>0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1.5999999999999999</v>
      </c>
      <c r="AF954" s="264">
        <v>0</v>
      </c>
      <c r="AG954" s="122">
        <v>1.4</v>
      </c>
      <c r="AH954" s="122">
        <v>0</v>
      </c>
      <c r="AI954" s="122">
        <v>0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0.8</v>
      </c>
      <c r="D955" s="92">
        <v>0</v>
      </c>
      <c r="E955" s="92">
        <v>0.8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</v>
      </c>
      <c r="R955" s="92">
        <v>0.2</v>
      </c>
      <c r="S955" s="92">
        <v>0.4</v>
      </c>
      <c r="T955" s="92">
        <v>0</v>
      </c>
      <c r="U955" s="92">
        <v>0.2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1.7999999999999998</v>
      </c>
      <c r="AF955" s="264">
        <v>0.2</v>
      </c>
      <c r="AG955" s="122">
        <v>1.2</v>
      </c>
      <c r="AH955" s="122">
        <v>0</v>
      </c>
      <c r="AI955" s="122">
        <v>0.2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0.8</v>
      </c>
      <c r="D956" s="92">
        <v>0</v>
      </c>
      <c r="E956" s="92">
        <v>0.8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0.4</v>
      </c>
      <c r="R956" s="92">
        <v>0</v>
      </c>
      <c r="S956" s="92">
        <v>0.4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1.2</v>
      </c>
      <c r="AF956" s="264">
        <v>0</v>
      </c>
      <c r="AG956" s="122">
        <v>1.2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0.8</v>
      </c>
      <c r="D957" s="92">
        <v>0</v>
      </c>
      <c r="E957" s="92">
        <v>0.8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1.2</v>
      </c>
      <c r="AF957" s="264">
        <v>0</v>
      </c>
      <c r="AG957" s="122">
        <v>1.2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0.6</v>
      </c>
      <c r="D958" s="94">
        <v>0</v>
      </c>
      <c r="E958" s="94">
        <v>0.6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0.4</v>
      </c>
      <c r="R958" s="94">
        <v>0</v>
      </c>
      <c r="S958" s="94">
        <v>0.4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</v>
      </c>
      <c r="AF958" s="324">
        <v>0</v>
      </c>
      <c r="AG958" s="325">
        <v>1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919.00000000000023</v>
      </c>
      <c r="D959" s="424">
        <v>20.599999999999987</v>
      </c>
      <c r="E959" s="424">
        <v>874.59999999999991</v>
      </c>
      <c r="F959" s="424">
        <v>0.60000000000000009</v>
      </c>
      <c r="G959" s="424">
        <v>14.799999999999997</v>
      </c>
      <c r="H959" s="424">
        <v>5.8000000000000016</v>
      </c>
      <c r="I959" s="424">
        <v>1.7999999999999998</v>
      </c>
      <c r="J959" s="424">
        <v>0</v>
      </c>
      <c r="K959" s="424">
        <v>0.2</v>
      </c>
      <c r="L959" s="424">
        <v>0</v>
      </c>
      <c r="M959" s="424">
        <v>0.60000000000000009</v>
      </c>
      <c r="N959" s="424">
        <v>0</v>
      </c>
      <c r="O959" s="425">
        <v>0</v>
      </c>
      <c r="P959" s="185"/>
      <c r="Q959" s="426">
        <v>783.6</v>
      </c>
      <c r="R959" s="424">
        <v>19.200000000000003</v>
      </c>
      <c r="S959" s="424">
        <v>736.19999999999993</v>
      </c>
      <c r="T959" s="424">
        <v>1.2</v>
      </c>
      <c r="U959" s="424">
        <v>19.200000000000003</v>
      </c>
      <c r="V959" s="424">
        <v>7.4000000000000012</v>
      </c>
      <c r="W959" s="424">
        <v>0</v>
      </c>
      <c r="X959" s="424">
        <v>0.2</v>
      </c>
      <c r="Y959" s="424">
        <v>0.2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1702.6000000000001</v>
      </c>
      <c r="AF959" s="424">
        <v>39.799999999999997</v>
      </c>
      <c r="AG959" s="424">
        <v>1610.8</v>
      </c>
      <c r="AH959" s="424">
        <v>1.7999999999999998</v>
      </c>
      <c r="AI959" s="424">
        <v>34.000000000000007</v>
      </c>
      <c r="AJ959" s="424">
        <v>13.200000000000005</v>
      </c>
      <c r="AK959" s="424">
        <v>1.7999999999999998</v>
      </c>
      <c r="AL959" s="424">
        <v>0.2</v>
      </c>
      <c r="AM959" s="424">
        <v>0.4</v>
      </c>
      <c r="AN959" s="424">
        <v>0</v>
      </c>
      <c r="AO959" s="424">
        <v>0.60000000000000009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981.8000000000003</v>
      </c>
      <c r="D960" s="429">
        <v>22.799999999999979</v>
      </c>
      <c r="E960" s="429">
        <v>934.59999999999968</v>
      </c>
      <c r="F960" s="429">
        <v>0.60000000000000009</v>
      </c>
      <c r="G960" s="429">
        <v>15.199999999999996</v>
      </c>
      <c r="H960" s="429">
        <v>6.0000000000000018</v>
      </c>
      <c r="I960" s="429">
        <v>1.7999999999999998</v>
      </c>
      <c r="J960" s="429">
        <v>0</v>
      </c>
      <c r="K960" s="429">
        <v>0.2</v>
      </c>
      <c r="L960" s="429">
        <v>0</v>
      </c>
      <c r="M960" s="429">
        <v>0.60000000000000009</v>
      </c>
      <c r="N960" s="429">
        <v>0</v>
      </c>
      <c r="O960" s="430">
        <v>0</v>
      </c>
      <c r="P960" s="185"/>
      <c r="Q960" s="431">
        <v>850.60000000000014</v>
      </c>
      <c r="R960" s="429">
        <v>21.2</v>
      </c>
      <c r="S960" s="429">
        <v>800.39999999999986</v>
      </c>
      <c r="T960" s="429">
        <v>1.2</v>
      </c>
      <c r="U960" s="429">
        <v>19.400000000000002</v>
      </c>
      <c r="V960" s="429">
        <v>8.0000000000000018</v>
      </c>
      <c r="W960" s="429">
        <v>0</v>
      </c>
      <c r="X960" s="429">
        <v>0.2</v>
      </c>
      <c r="Y960" s="429">
        <v>0.2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1832.4</v>
      </c>
      <c r="AF960" s="429">
        <v>44.000000000000021</v>
      </c>
      <c r="AG960" s="429">
        <v>1735</v>
      </c>
      <c r="AH960" s="429">
        <v>1.7999999999999998</v>
      </c>
      <c r="AI960" s="429">
        <v>34.600000000000016</v>
      </c>
      <c r="AJ960" s="429">
        <v>14.000000000000004</v>
      </c>
      <c r="AK960" s="429">
        <v>1.7999999999999998</v>
      </c>
      <c r="AL960" s="429">
        <v>0.2</v>
      </c>
      <c r="AM960" s="429">
        <v>0.4</v>
      </c>
      <c r="AN960" s="429">
        <v>0</v>
      </c>
      <c r="AO960" s="429">
        <v>0.60000000000000009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990.00000000000011</v>
      </c>
      <c r="D961" s="434">
        <v>22.799999999999979</v>
      </c>
      <c r="E961" s="434">
        <v>942.7999999999995</v>
      </c>
      <c r="F961" s="434">
        <v>0.60000000000000009</v>
      </c>
      <c r="G961" s="434">
        <v>15.199999999999996</v>
      </c>
      <c r="H961" s="434">
        <v>6.0000000000000018</v>
      </c>
      <c r="I961" s="434">
        <v>1.7999999999999998</v>
      </c>
      <c r="J961" s="434">
        <v>0</v>
      </c>
      <c r="K961" s="434">
        <v>0.2</v>
      </c>
      <c r="L961" s="434">
        <v>0</v>
      </c>
      <c r="M961" s="434">
        <v>0.60000000000000009</v>
      </c>
      <c r="N961" s="434">
        <v>0</v>
      </c>
      <c r="O961" s="435">
        <v>0</v>
      </c>
      <c r="P961" s="185"/>
      <c r="Q961" s="436">
        <v>860.00000000000011</v>
      </c>
      <c r="R961" s="434">
        <v>21.4</v>
      </c>
      <c r="S961" s="434">
        <v>808.79999999999984</v>
      </c>
      <c r="T961" s="434">
        <v>1.2</v>
      </c>
      <c r="U961" s="434">
        <v>19.600000000000001</v>
      </c>
      <c r="V961" s="434">
        <v>8.6</v>
      </c>
      <c r="W961" s="434">
        <v>0</v>
      </c>
      <c r="X961" s="434">
        <v>0.2</v>
      </c>
      <c r="Y961" s="434">
        <v>0.2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1850</v>
      </c>
      <c r="AF961" s="434">
        <v>44.200000000000024</v>
      </c>
      <c r="AG961" s="434">
        <v>1751.6000000000001</v>
      </c>
      <c r="AH961" s="434">
        <v>1.7999999999999998</v>
      </c>
      <c r="AI961" s="434">
        <v>34.800000000000018</v>
      </c>
      <c r="AJ961" s="434">
        <v>14.600000000000001</v>
      </c>
      <c r="AK961" s="434">
        <v>1.7999999999999998</v>
      </c>
      <c r="AL961" s="434">
        <v>0.2</v>
      </c>
      <c r="AM961" s="434">
        <v>0.4</v>
      </c>
      <c r="AN961" s="434">
        <v>0</v>
      </c>
      <c r="AO961" s="434">
        <v>0.60000000000000009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998.80000000000007</v>
      </c>
      <c r="D962" s="439">
        <v>22.799999999999979</v>
      </c>
      <c r="E962" s="439">
        <v>950.39999999999952</v>
      </c>
      <c r="F962" s="439">
        <v>0.60000000000000009</v>
      </c>
      <c r="G962" s="439">
        <v>16.399999999999995</v>
      </c>
      <c r="H962" s="439">
        <v>6.0000000000000018</v>
      </c>
      <c r="I962" s="439">
        <v>1.7999999999999998</v>
      </c>
      <c r="J962" s="439">
        <v>0</v>
      </c>
      <c r="K962" s="439">
        <v>0.2</v>
      </c>
      <c r="L962" s="439">
        <v>0</v>
      </c>
      <c r="M962" s="439">
        <v>0.60000000000000009</v>
      </c>
      <c r="N962" s="439">
        <v>0</v>
      </c>
      <c r="O962" s="440">
        <v>0</v>
      </c>
      <c r="P962" s="185"/>
      <c r="Q962" s="441">
        <v>864.00000000000011</v>
      </c>
      <c r="R962" s="439">
        <v>21.599999999999998</v>
      </c>
      <c r="S962" s="439">
        <v>812.5999999999998</v>
      </c>
      <c r="T962" s="439">
        <v>1.2</v>
      </c>
      <c r="U962" s="439">
        <v>19.600000000000001</v>
      </c>
      <c r="V962" s="439">
        <v>8.6</v>
      </c>
      <c r="W962" s="439">
        <v>0</v>
      </c>
      <c r="X962" s="439">
        <v>0.2</v>
      </c>
      <c r="Y962" s="439">
        <v>0.2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1862.8</v>
      </c>
      <c r="AF962" s="439">
        <v>44.400000000000027</v>
      </c>
      <c r="AG962" s="439">
        <v>1763</v>
      </c>
      <c r="AH962" s="439">
        <v>1.7999999999999998</v>
      </c>
      <c r="AI962" s="439">
        <v>36.000000000000021</v>
      </c>
      <c r="AJ962" s="439">
        <v>14.600000000000001</v>
      </c>
      <c r="AK962" s="439">
        <v>1.7999999999999998</v>
      </c>
      <c r="AL962" s="439">
        <v>0.2</v>
      </c>
      <c r="AM962" s="439">
        <v>0.4</v>
      </c>
      <c r="AN962" s="439">
        <v>0</v>
      </c>
      <c r="AO962" s="439">
        <v>0.60000000000000009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0.85714285714285721</v>
      </c>
      <c r="D965" s="321">
        <v>0</v>
      </c>
      <c r="E965" s="89">
        <v>0.7142857142857143</v>
      </c>
      <c r="F965" s="89">
        <v>0</v>
      </c>
      <c r="G965" s="89">
        <v>0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0.7142857142857143</v>
      </c>
      <c r="R965" s="321">
        <v>0</v>
      </c>
      <c r="S965" s="89">
        <v>0.7142857142857143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1.5714285714285714</v>
      </c>
      <c r="AF965" s="321">
        <v>0</v>
      </c>
      <c r="AG965" s="89">
        <v>1.4285714285714286</v>
      </c>
      <c r="AH965" s="89">
        <v>0</v>
      </c>
      <c r="AI965" s="89">
        <v>0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0.42857142857142855</v>
      </c>
      <c r="D966" s="264">
        <v>0</v>
      </c>
      <c r="E966" s="122">
        <v>0.2857142857142857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0.42857142857142855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</v>
      </c>
      <c r="AF966" s="264">
        <v>0</v>
      </c>
      <c r="AG966" s="122">
        <v>0.7142857142857143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0.14285714285714285</v>
      </c>
      <c r="R967" s="264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0.14285714285714285</v>
      </c>
      <c r="AF967" s="264">
        <v>0</v>
      </c>
      <c r="AG967" s="122">
        <v>0.14285714285714285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0.14285714285714285</v>
      </c>
      <c r="R968" s="264">
        <v>0</v>
      </c>
      <c r="S968" s="122">
        <v>0.14285714285714285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0.14285714285714285</v>
      </c>
      <c r="AF968" s="264">
        <v>0</v>
      </c>
      <c r="AG968" s="122">
        <v>0.14285714285714285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0.14285714285714285</v>
      </c>
      <c r="AF969" s="264">
        <v>0</v>
      </c>
      <c r="AG969" s="122">
        <v>0.14285714285714285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0.42857142857142855</v>
      </c>
      <c r="R970" s="264">
        <v>0.14285714285714285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0.71428571428571419</v>
      </c>
      <c r="AF970" s="264">
        <v>0.14285714285714285</v>
      </c>
      <c r="AG970" s="122">
        <v>0.5714285714285714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0.14285714285714285</v>
      </c>
      <c r="D971" s="264">
        <v>0</v>
      </c>
      <c r="E971" s="122">
        <v>0.14285714285714285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0.2857142857142857</v>
      </c>
      <c r="R971" s="264">
        <v>0</v>
      </c>
      <c r="S971" s="122">
        <v>0.2857142857142857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0.42857142857142855</v>
      </c>
      <c r="AF971" s="264">
        <v>0</v>
      </c>
      <c r="AG971" s="122">
        <v>0.42857142857142855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0.5714285714285714</v>
      </c>
      <c r="D972" s="264">
        <v>0</v>
      </c>
      <c r="E972" s="122">
        <v>0.5714285714285714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0.5714285714285714</v>
      </c>
      <c r="R972" s="264">
        <v>0</v>
      </c>
      <c r="S972" s="122">
        <v>0.5714285714285714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1.1428571428571428</v>
      </c>
      <c r="AF972" s="264">
        <v>0</v>
      </c>
      <c r="AG972" s="122">
        <v>1.1428571428571428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0.2857142857142857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0.14285714285714285</v>
      </c>
      <c r="AF974" s="264">
        <v>0</v>
      </c>
      <c r="AG974" s="122">
        <v>0.14285714285714285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0.14285714285714285</v>
      </c>
      <c r="D975" s="264">
        <v>0</v>
      </c>
      <c r="E975" s="122">
        <v>0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0.14285714285714285</v>
      </c>
      <c r="AF975" s="264">
        <v>0</v>
      </c>
      <c r="AG975" s="122">
        <v>0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0.2857142857142857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0.2857142857142857</v>
      </c>
      <c r="R978" s="264">
        <v>0</v>
      </c>
      <c r="S978" s="122">
        <v>0.2857142857142857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0.5714285714285714</v>
      </c>
      <c r="AF978" s="264">
        <v>0</v>
      </c>
      <c r="AG978" s="122">
        <v>0.5714285714285714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0.85714285714285721</v>
      </c>
      <c r="D979" s="264">
        <v>0</v>
      </c>
      <c r="E979" s="122">
        <v>0.7142857142857143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0.85714285714285721</v>
      </c>
      <c r="AF979" s="264">
        <v>0</v>
      </c>
      <c r="AG979" s="122">
        <v>0.7142857142857143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0.14285714285714285</v>
      </c>
      <c r="D980" s="264">
        <v>0</v>
      </c>
      <c r="E980" s="122">
        <v>0.14285714285714285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0.14285714285714285</v>
      </c>
      <c r="AF980" s="264">
        <v>0</v>
      </c>
      <c r="AG980" s="122">
        <v>0.14285714285714285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0.2857142857142857</v>
      </c>
      <c r="AF981" s="264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0.5714285714285714</v>
      </c>
      <c r="D982" s="264">
        <v>0</v>
      </c>
      <c r="E982" s="122">
        <v>0.5714285714285714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0.5714285714285714</v>
      </c>
      <c r="AF982" s="264">
        <v>0</v>
      </c>
      <c r="AG982" s="122">
        <v>0.5714285714285714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0.14285714285714285</v>
      </c>
      <c r="R983" s="264">
        <v>0</v>
      </c>
      <c r="S983" s="122">
        <v>0.14285714285714285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0.14285714285714285</v>
      </c>
      <c r="AF983" s="264">
        <v>0</v>
      </c>
      <c r="AG983" s="122">
        <v>0.14285714285714285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</v>
      </c>
      <c r="AF984" s="264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0.2857142857142857</v>
      </c>
      <c r="D985" s="264">
        <v>0</v>
      </c>
      <c r="E985" s="122">
        <v>0.2857142857142857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0.14285714285714285</v>
      </c>
      <c r="R985" s="264">
        <v>0</v>
      </c>
      <c r="S985" s="122">
        <v>0.14285714285714285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0.42857142857142855</v>
      </c>
      <c r="AF985" s="264">
        <v>0</v>
      </c>
      <c r="AG985" s="122">
        <v>0.42857142857142855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0.5714285714285714</v>
      </c>
      <c r="D986" s="264">
        <v>0</v>
      </c>
      <c r="E986" s="122">
        <v>0.5714285714285714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0.14285714285714285</v>
      </c>
      <c r="R986" s="264">
        <v>0</v>
      </c>
      <c r="S986" s="122">
        <v>0.14285714285714285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0.7142857142857143</v>
      </c>
      <c r="AF986" s="264">
        <v>0</v>
      </c>
      <c r="AG986" s="122">
        <v>0.7142857142857143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1.2857142857142856</v>
      </c>
      <c r="D987" s="264">
        <v>0</v>
      </c>
      <c r="E987" s="122">
        <v>1.1428571428571428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0.42857142857142855</v>
      </c>
      <c r="R987" s="264">
        <v>0</v>
      </c>
      <c r="S987" s="122">
        <v>0.42857142857142855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1.7142857142857142</v>
      </c>
      <c r="AF987" s="264">
        <v>0</v>
      </c>
      <c r="AG987" s="122">
        <v>1.5714285714285714</v>
      </c>
      <c r="AH987" s="122">
        <v>0</v>
      </c>
      <c r="AI987" s="122">
        <v>0.14285714285714285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1.4285714285714286</v>
      </c>
      <c r="D988" s="264">
        <v>0</v>
      </c>
      <c r="E988" s="122">
        <v>1</v>
      </c>
      <c r="F988" s="122">
        <v>0</v>
      </c>
      <c r="G988" s="122">
        <v>0.42857142857142855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0.14285714285714285</v>
      </c>
      <c r="R988" s="264">
        <v>0</v>
      </c>
      <c r="S988" s="122">
        <v>0.14285714285714285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1.5714285714285714</v>
      </c>
      <c r="AF988" s="264">
        <v>0</v>
      </c>
      <c r="AG988" s="122">
        <v>1.1428571428571428</v>
      </c>
      <c r="AH988" s="122">
        <v>0</v>
      </c>
      <c r="AI988" s="122">
        <v>0.42857142857142855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</v>
      </c>
      <c r="D989" s="264">
        <v>0</v>
      </c>
      <c r="E989" s="122">
        <v>1.8571428571428572</v>
      </c>
      <c r="F989" s="122">
        <v>0</v>
      </c>
      <c r="G989" s="122">
        <v>0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0.5714285714285714</v>
      </c>
      <c r="R989" s="264">
        <v>0</v>
      </c>
      <c r="S989" s="122">
        <v>0.5714285714285714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2.5714285714285712</v>
      </c>
      <c r="AF989" s="264">
        <v>0</v>
      </c>
      <c r="AG989" s="122">
        <v>2.4285714285714284</v>
      </c>
      <c r="AH989" s="122">
        <v>0</v>
      </c>
      <c r="AI989" s="122">
        <v>0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1.8571428571428572</v>
      </c>
      <c r="D990" s="264">
        <v>0</v>
      </c>
      <c r="E990" s="122">
        <v>1.8571428571428572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0.14285714285714285</v>
      </c>
      <c r="R990" s="264">
        <v>0</v>
      </c>
      <c r="S990" s="122">
        <v>0.14285714285714285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</v>
      </c>
      <c r="AF990" s="264">
        <v>0</v>
      </c>
      <c r="AG990" s="122">
        <v>2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2.7142857142857144</v>
      </c>
      <c r="D991" s="264">
        <v>0.14285714285714285</v>
      </c>
      <c r="E991" s="122">
        <v>2.5714285714285716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1.1428571428571428</v>
      </c>
      <c r="R991" s="264">
        <v>0</v>
      </c>
      <c r="S991" s="122">
        <v>1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3.8571428571428572</v>
      </c>
      <c r="AF991" s="264">
        <v>0.14285714285714285</v>
      </c>
      <c r="AG991" s="122">
        <v>3.5714285714285716</v>
      </c>
      <c r="AH991" s="122">
        <v>0</v>
      </c>
      <c r="AI991" s="122">
        <v>0.14285714285714285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3.5714285714285716</v>
      </c>
      <c r="D992" s="264">
        <v>0.8571428571428571</v>
      </c>
      <c r="E992" s="122">
        <v>2.7142857142857144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1.1428571428571428</v>
      </c>
      <c r="R992" s="264">
        <v>0.14285714285714285</v>
      </c>
      <c r="S992" s="122">
        <v>1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4.7142857142857144</v>
      </c>
      <c r="AF992" s="264">
        <v>1</v>
      </c>
      <c r="AG992" s="122">
        <v>3.7142857142857144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5.1428571428571432</v>
      </c>
      <c r="D993" s="264">
        <v>0.7142857142857143</v>
      </c>
      <c r="E993" s="122">
        <v>4.4285714285714288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2.5714285714285712</v>
      </c>
      <c r="R993" s="264">
        <v>0.42857142857142855</v>
      </c>
      <c r="S993" s="122">
        <v>2.1428571428571428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7.7142857142857135</v>
      </c>
      <c r="AF993" s="264">
        <v>1.1428571428571428</v>
      </c>
      <c r="AG993" s="122">
        <v>6.5714285714285712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11</v>
      </c>
      <c r="D994" s="264">
        <v>0.14285714285714285</v>
      </c>
      <c r="E994" s="122">
        <v>9.8571428571428577</v>
      </c>
      <c r="F994" s="122">
        <v>0</v>
      </c>
      <c r="G994" s="122">
        <v>0.7142857142857143</v>
      </c>
      <c r="H994" s="122">
        <v>0.2857142857142857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4.8571428571428568</v>
      </c>
      <c r="R994" s="264">
        <v>0.2857142857142857</v>
      </c>
      <c r="S994" s="122">
        <v>4.5714285714285712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15.857142857142858</v>
      </c>
      <c r="AF994" s="264">
        <v>0.42857142857142855</v>
      </c>
      <c r="AG994" s="122">
        <v>14.428571428571429</v>
      </c>
      <c r="AH994" s="122">
        <v>0</v>
      </c>
      <c r="AI994" s="122">
        <v>0.7142857142857143</v>
      </c>
      <c r="AJ994" s="122">
        <v>0.2857142857142857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19.714285714285715</v>
      </c>
      <c r="D995" s="264">
        <v>1.4285714285714286</v>
      </c>
      <c r="E995" s="122">
        <v>17.571428571428573</v>
      </c>
      <c r="F995" s="122">
        <v>0</v>
      </c>
      <c r="G995" s="122">
        <v>0.7142857142857143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4.8571428571428577</v>
      </c>
      <c r="R995" s="264">
        <v>0</v>
      </c>
      <c r="S995" s="122">
        <v>4.5714285714285712</v>
      </c>
      <c r="T995" s="122">
        <v>0</v>
      </c>
      <c r="U995" s="122">
        <v>0.14285714285714285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24.571428571428569</v>
      </c>
      <c r="AF995" s="264">
        <v>1.4285714285714286</v>
      </c>
      <c r="AG995" s="122">
        <v>22.142857142857142</v>
      </c>
      <c r="AH995" s="122">
        <v>0</v>
      </c>
      <c r="AI995" s="122">
        <v>0.8571428571428571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39.428571428571423</v>
      </c>
      <c r="D996" s="264">
        <v>2</v>
      </c>
      <c r="E996" s="122">
        <v>36.285714285714285</v>
      </c>
      <c r="F996" s="122">
        <v>0</v>
      </c>
      <c r="G996" s="122">
        <v>0.5714285714285714</v>
      </c>
      <c r="H996" s="122">
        <v>0.2857142857142857</v>
      </c>
      <c r="I996" s="122">
        <v>0.2857142857142857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12.714285714285715</v>
      </c>
      <c r="R996" s="264">
        <v>0</v>
      </c>
      <c r="S996" s="122">
        <v>12.285714285714286</v>
      </c>
      <c r="T996" s="122">
        <v>0</v>
      </c>
      <c r="U996" s="122">
        <v>0.42857142857142855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52.142857142857139</v>
      </c>
      <c r="AF996" s="264">
        <v>2</v>
      </c>
      <c r="AG996" s="122">
        <v>48.571428571428569</v>
      </c>
      <c r="AH996" s="122">
        <v>0</v>
      </c>
      <c r="AI996" s="122">
        <v>1</v>
      </c>
      <c r="AJ996" s="122">
        <v>0.2857142857142857</v>
      </c>
      <c r="AK996" s="122">
        <v>0.2857142857142857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64.428571428571431</v>
      </c>
      <c r="D997" s="264">
        <v>0.5714285714285714</v>
      </c>
      <c r="E997" s="122">
        <v>62.714285714285715</v>
      </c>
      <c r="F997" s="122">
        <v>0.14285714285714285</v>
      </c>
      <c r="G997" s="122">
        <v>0.7142857142857143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21.714285714285715</v>
      </c>
      <c r="R997" s="264">
        <v>0</v>
      </c>
      <c r="S997" s="122">
        <v>21.714285714285715</v>
      </c>
      <c r="T997" s="122">
        <v>0</v>
      </c>
      <c r="U997" s="122">
        <v>0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86.142857142857139</v>
      </c>
      <c r="AF997" s="264">
        <v>0.5714285714285714</v>
      </c>
      <c r="AG997" s="122">
        <v>84.428571428571431</v>
      </c>
      <c r="AH997" s="122">
        <v>0.14285714285714285</v>
      </c>
      <c r="AI997" s="122">
        <v>0.7142857142857143</v>
      </c>
      <c r="AJ997" s="122">
        <v>0.2857142857142857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72.285714285714278</v>
      </c>
      <c r="D998" s="264">
        <v>2.4285714285714284</v>
      </c>
      <c r="E998" s="122">
        <v>68.571428571428569</v>
      </c>
      <c r="F998" s="122">
        <v>0.14285714285714285</v>
      </c>
      <c r="G998" s="122">
        <v>0.7142857142857143</v>
      </c>
      <c r="H998" s="122">
        <v>0</v>
      </c>
      <c r="I998" s="122">
        <v>0.42857142857142855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20.571428571428569</v>
      </c>
      <c r="R998" s="264">
        <v>0.14285714285714285</v>
      </c>
      <c r="S998" s="122">
        <v>20.428571428571427</v>
      </c>
      <c r="T998" s="122">
        <v>0</v>
      </c>
      <c r="U998" s="122">
        <v>0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92.857142857142847</v>
      </c>
      <c r="AF998" s="264">
        <v>2.5714285714285716</v>
      </c>
      <c r="AG998" s="122">
        <v>89</v>
      </c>
      <c r="AH998" s="122">
        <v>0.14285714285714285</v>
      </c>
      <c r="AI998" s="122">
        <v>0.7142857142857143</v>
      </c>
      <c r="AJ998" s="122">
        <v>0</v>
      </c>
      <c r="AK998" s="122">
        <v>0.42857142857142855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58.285714285714299</v>
      </c>
      <c r="D999" s="264">
        <v>1.1428571428571428</v>
      </c>
      <c r="E999" s="122">
        <v>56.142857142857146</v>
      </c>
      <c r="F999" s="122">
        <v>0</v>
      </c>
      <c r="G999" s="122">
        <v>0.5714285714285714</v>
      </c>
      <c r="H999" s="122">
        <v>0.14285714285714285</v>
      </c>
      <c r="I999" s="122">
        <v>0</v>
      </c>
      <c r="J999" s="122">
        <v>0</v>
      </c>
      <c r="K999" s="122">
        <v>0.14285714285714285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22.714285714285712</v>
      </c>
      <c r="R999" s="264">
        <v>0.2857142857142857</v>
      </c>
      <c r="S999" s="122">
        <v>21.857142857142858</v>
      </c>
      <c r="T999" s="122">
        <v>0</v>
      </c>
      <c r="U999" s="122">
        <v>0.2857142857142857</v>
      </c>
      <c r="V999" s="122">
        <v>0.14285714285714285</v>
      </c>
      <c r="W999" s="122">
        <v>0</v>
      </c>
      <c r="X999" s="122">
        <v>0.14285714285714285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81</v>
      </c>
      <c r="AF999" s="264">
        <v>1.4285714285714286</v>
      </c>
      <c r="AG999" s="122">
        <v>78</v>
      </c>
      <c r="AH999" s="122">
        <v>0</v>
      </c>
      <c r="AI999" s="122">
        <v>0.8571428571428571</v>
      </c>
      <c r="AJ999" s="122">
        <v>0.2857142857142857</v>
      </c>
      <c r="AK999" s="122">
        <v>0</v>
      </c>
      <c r="AL999" s="122">
        <v>0.14285714285714285</v>
      </c>
      <c r="AM999" s="122">
        <v>0.14285714285714285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40.428571428571431</v>
      </c>
      <c r="D1000" s="264">
        <v>1</v>
      </c>
      <c r="E1000" s="122">
        <v>38.571428571428569</v>
      </c>
      <c r="F1000" s="122">
        <v>0</v>
      </c>
      <c r="G1000" s="122">
        <v>0.2857142857142857</v>
      </c>
      <c r="H1000" s="122">
        <v>0.2857142857142857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16.714285714285712</v>
      </c>
      <c r="R1000" s="264">
        <v>0.2857142857142857</v>
      </c>
      <c r="S1000" s="122">
        <v>16.142857142857142</v>
      </c>
      <c r="T1000" s="122">
        <v>0</v>
      </c>
      <c r="U1000" s="122">
        <v>0.14285714285714285</v>
      </c>
      <c r="V1000" s="122">
        <v>0</v>
      </c>
      <c r="W1000" s="122">
        <v>0.14285714285714285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57.142857142857146</v>
      </c>
      <c r="AF1000" s="264">
        <v>1.2857142857142858</v>
      </c>
      <c r="AG1000" s="122">
        <v>54.714285714285715</v>
      </c>
      <c r="AH1000" s="122">
        <v>0</v>
      </c>
      <c r="AI1000" s="122">
        <v>0.42857142857142855</v>
      </c>
      <c r="AJ1000" s="122">
        <v>0.2857142857142857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22.571428571428569</v>
      </c>
      <c r="D1001" s="264">
        <v>0.8571428571428571</v>
      </c>
      <c r="E1001" s="122">
        <v>21.285714285714285</v>
      </c>
      <c r="F1001" s="122">
        <v>0</v>
      </c>
      <c r="G1001" s="122">
        <v>0.2857142857142857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13.285714285714286</v>
      </c>
      <c r="R1001" s="264">
        <v>0.2857142857142857</v>
      </c>
      <c r="S1001" s="122">
        <v>12.571428571428571</v>
      </c>
      <c r="T1001" s="122">
        <v>0</v>
      </c>
      <c r="U1001" s="122">
        <v>0.42857142857142855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35.857142857142861</v>
      </c>
      <c r="AF1001" s="264">
        <v>1.1428571428571428</v>
      </c>
      <c r="AG1001" s="122">
        <v>33.857142857142854</v>
      </c>
      <c r="AH1001" s="122">
        <v>0</v>
      </c>
      <c r="AI1001" s="122">
        <v>0.7142857142857143</v>
      </c>
      <c r="AJ1001" s="122">
        <v>0.14285714285714285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16.428571428571427</v>
      </c>
      <c r="D1002" s="264">
        <v>0.5714285714285714</v>
      </c>
      <c r="E1002" s="122">
        <v>15.285714285714286</v>
      </c>
      <c r="F1002" s="122">
        <v>0</v>
      </c>
      <c r="G1002" s="122">
        <v>0.14285714285714285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0.14285714285714285</v>
      </c>
      <c r="N1002" s="122">
        <v>0</v>
      </c>
      <c r="O1002" s="323">
        <v>0</v>
      </c>
      <c r="P1002" s="8"/>
      <c r="Q1002" s="97">
        <v>11.571428571428571</v>
      </c>
      <c r="R1002" s="264">
        <v>0.14285714285714285</v>
      </c>
      <c r="S1002" s="122">
        <v>10.857142857142858</v>
      </c>
      <c r="T1002" s="122">
        <v>0</v>
      </c>
      <c r="U1002" s="122">
        <v>0.2857142857142857</v>
      </c>
      <c r="V1002" s="122">
        <v>0.14285714285714285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27.999999999999996</v>
      </c>
      <c r="AF1002" s="264">
        <v>0.7142857142857143</v>
      </c>
      <c r="AG1002" s="122">
        <v>26.142857142857142</v>
      </c>
      <c r="AH1002" s="122">
        <v>0</v>
      </c>
      <c r="AI1002" s="122">
        <v>0.42857142857142855</v>
      </c>
      <c r="AJ1002" s="122">
        <v>0.42857142857142855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0.14285714285714285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14.571428571428569</v>
      </c>
      <c r="D1003" s="264">
        <v>0.14285714285714285</v>
      </c>
      <c r="E1003" s="122">
        <v>13.714285714285714</v>
      </c>
      <c r="F1003" s="122">
        <v>0</v>
      </c>
      <c r="G1003" s="122">
        <v>0.7142857142857143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11</v>
      </c>
      <c r="R1003" s="264">
        <v>0</v>
      </c>
      <c r="S1003" s="122">
        <v>10.285714285714286</v>
      </c>
      <c r="T1003" s="122">
        <v>0</v>
      </c>
      <c r="U1003" s="122">
        <v>0.7142857142857143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25.571428571428569</v>
      </c>
      <c r="AF1003" s="264">
        <v>0.14285714285714285</v>
      </c>
      <c r="AG1003" s="122">
        <v>24</v>
      </c>
      <c r="AH1003" s="122">
        <v>0</v>
      </c>
      <c r="AI1003" s="122">
        <v>1.4285714285714286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11.857142857142858</v>
      </c>
      <c r="D1004" s="264">
        <v>0.42857142857142855</v>
      </c>
      <c r="E1004" s="122">
        <v>11.142857142857142</v>
      </c>
      <c r="F1004" s="122">
        <v>0</v>
      </c>
      <c r="G1004" s="122">
        <v>0.2857142857142857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9.2857142857142847</v>
      </c>
      <c r="R1004" s="264">
        <v>0</v>
      </c>
      <c r="S1004" s="122">
        <v>9.1428571428571423</v>
      </c>
      <c r="T1004" s="122">
        <v>0</v>
      </c>
      <c r="U1004" s="122">
        <v>0.14285714285714285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21.142857142857139</v>
      </c>
      <c r="AF1004" s="264">
        <v>0.42857142857142855</v>
      </c>
      <c r="AG1004" s="122">
        <v>20.285714285714285</v>
      </c>
      <c r="AH1004" s="122">
        <v>0</v>
      </c>
      <c r="AI1004" s="122">
        <v>0.42857142857142855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11.428571428571429</v>
      </c>
      <c r="D1005" s="264">
        <v>0</v>
      </c>
      <c r="E1005" s="122">
        <v>11.142857142857142</v>
      </c>
      <c r="F1005" s="122">
        <v>0</v>
      </c>
      <c r="G1005" s="122">
        <v>0</v>
      </c>
      <c r="H1005" s="122">
        <v>0.2857142857142857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9.1428571428571441</v>
      </c>
      <c r="R1005" s="264">
        <v>0</v>
      </c>
      <c r="S1005" s="122">
        <v>8.2857142857142865</v>
      </c>
      <c r="T1005" s="122">
        <v>0.14285714285714285</v>
      </c>
      <c r="U1005" s="122">
        <v>0.2857142857142857</v>
      </c>
      <c r="V1005" s="122">
        <v>0.42857142857142855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20.571428571428569</v>
      </c>
      <c r="AF1005" s="264">
        <v>0</v>
      </c>
      <c r="AG1005" s="122">
        <v>19.428571428571427</v>
      </c>
      <c r="AH1005" s="122">
        <v>0.14285714285714285</v>
      </c>
      <c r="AI1005" s="122">
        <v>0.2857142857142857</v>
      </c>
      <c r="AJ1005" s="122">
        <v>0.7142857142857143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11.000000000000002</v>
      </c>
      <c r="D1006" s="264">
        <v>0.2857142857142857</v>
      </c>
      <c r="E1006" s="122">
        <v>10.428571428571429</v>
      </c>
      <c r="F1006" s="122">
        <v>0</v>
      </c>
      <c r="G1006" s="122">
        <v>0</v>
      </c>
      <c r="H1006" s="122">
        <v>0.2857142857142857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8.7142857142857153</v>
      </c>
      <c r="R1006" s="264">
        <v>0.7142857142857143</v>
      </c>
      <c r="S1006" s="122">
        <v>7.2857142857142856</v>
      </c>
      <c r="T1006" s="122">
        <v>0</v>
      </c>
      <c r="U1006" s="122">
        <v>0.14285714285714285</v>
      </c>
      <c r="V1006" s="122">
        <v>0.2857142857142857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19.714285714285715</v>
      </c>
      <c r="AF1006" s="264">
        <v>1</v>
      </c>
      <c r="AG1006" s="122">
        <v>17.714285714285715</v>
      </c>
      <c r="AH1006" s="122">
        <v>0</v>
      </c>
      <c r="AI1006" s="122">
        <v>0.14285714285714285</v>
      </c>
      <c r="AJ1006" s="122">
        <v>0.5714285714285714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11</v>
      </c>
      <c r="D1007" s="264">
        <v>0.14285714285714285</v>
      </c>
      <c r="E1007" s="122">
        <v>10.857142857142858</v>
      </c>
      <c r="F1007" s="122">
        <v>0</v>
      </c>
      <c r="G1007" s="122">
        <v>0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10.285714285714285</v>
      </c>
      <c r="R1007" s="264">
        <v>0.14285714285714285</v>
      </c>
      <c r="S1007" s="122">
        <v>10</v>
      </c>
      <c r="T1007" s="122">
        <v>0</v>
      </c>
      <c r="U1007" s="122">
        <v>0.14285714285714285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21.285714285714285</v>
      </c>
      <c r="AF1007" s="264">
        <v>0.2857142857142857</v>
      </c>
      <c r="AG1007" s="122">
        <v>20.857142857142858</v>
      </c>
      <c r="AH1007" s="122">
        <v>0</v>
      </c>
      <c r="AI1007" s="122">
        <v>0.14285714285714285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9.8571428571428559</v>
      </c>
      <c r="D1008" s="264">
        <v>0.5714285714285714</v>
      </c>
      <c r="E1008" s="122">
        <v>8.7142857142857135</v>
      </c>
      <c r="F1008" s="122">
        <v>0</v>
      </c>
      <c r="G1008" s="122">
        <v>0</v>
      </c>
      <c r="H1008" s="122">
        <v>0.5714285714285714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9.5714285714285712</v>
      </c>
      <c r="R1008" s="264">
        <v>0.7142857142857143</v>
      </c>
      <c r="S1008" s="122">
        <v>8.5714285714285712</v>
      </c>
      <c r="T1008" s="122">
        <v>0</v>
      </c>
      <c r="U1008" s="122">
        <v>0.2857142857142857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19.428571428571427</v>
      </c>
      <c r="AF1008" s="264">
        <v>1.2857142857142858</v>
      </c>
      <c r="AG1008" s="122">
        <v>17.285714285714285</v>
      </c>
      <c r="AH1008" s="122">
        <v>0</v>
      </c>
      <c r="AI1008" s="122">
        <v>0.2857142857142857</v>
      </c>
      <c r="AJ1008" s="122">
        <v>0.5714285714285714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10.714285714285714</v>
      </c>
      <c r="D1009" s="264">
        <v>0.14285714285714285</v>
      </c>
      <c r="E1009" s="122">
        <v>10.285714285714286</v>
      </c>
      <c r="F1009" s="122">
        <v>0</v>
      </c>
      <c r="G1009" s="122">
        <v>0.14285714285714285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9.1428571428571423</v>
      </c>
      <c r="R1009" s="264">
        <v>0.14285714285714285</v>
      </c>
      <c r="S1009" s="122">
        <v>8.7142857142857135</v>
      </c>
      <c r="T1009" s="122">
        <v>0</v>
      </c>
      <c r="U1009" s="122">
        <v>0.2857142857142857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19.857142857142854</v>
      </c>
      <c r="AF1009" s="264">
        <v>0.2857142857142857</v>
      </c>
      <c r="AG1009" s="122">
        <v>19</v>
      </c>
      <c r="AH1009" s="122">
        <v>0</v>
      </c>
      <c r="AI1009" s="122">
        <v>0.42857142857142855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8.2857142857142847</v>
      </c>
      <c r="D1010" s="264">
        <v>0</v>
      </c>
      <c r="E1010" s="122">
        <v>7.8571428571428568</v>
      </c>
      <c r="F1010" s="122">
        <v>0</v>
      </c>
      <c r="G1010" s="122">
        <v>0.2857142857142857</v>
      </c>
      <c r="H1010" s="122">
        <v>0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9.2857142857142865</v>
      </c>
      <c r="R1010" s="264">
        <v>0</v>
      </c>
      <c r="S1010" s="122">
        <v>8.5714285714285712</v>
      </c>
      <c r="T1010" s="122">
        <v>0</v>
      </c>
      <c r="U1010" s="122">
        <v>0.42857142857142855</v>
      </c>
      <c r="V1010" s="122">
        <v>0.2857142857142857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17.571428571428569</v>
      </c>
      <c r="AF1010" s="264">
        <v>0</v>
      </c>
      <c r="AG1010" s="122">
        <v>16.428571428571427</v>
      </c>
      <c r="AH1010" s="122">
        <v>0</v>
      </c>
      <c r="AI1010" s="122">
        <v>0.7142857142857143</v>
      </c>
      <c r="AJ1010" s="122">
        <v>0.2857142857142857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10.285714285714285</v>
      </c>
      <c r="D1011" s="264">
        <v>0.14285714285714285</v>
      </c>
      <c r="E1011" s="122">
        <v>9.5714285714285712</v>
      </c>
      <c r="F1011" s="122">
        <v>0</v>
      </c>
      <c r="G1011" s="122">
        <v>0.42857142857142855</v>
      </c>
      <c r="H1011" s="122">
        <v>0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8</v>
      </c>
      <c r="R1011" s="264">
        <v>0.2857142857142857</v>
      </c>
      <c r="S1011" s="122">
        <v>7.2857142857142856</v>
      </c>
      <c r="T1011" s="122">
        <v>0</v>
      </c>
      <c r="U1011" s="122">
        <v>0.14285714285714285</v>
      </c>
      <c r="V1011" s="122">
        <v>0.2857142857142857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18.285714285714285</v>
      </c>
      <c r="AF1011" s="264">
        <v>0.42857142857142855</v>
      </c>
      <c r="AG1011" s="122">
        <v>16.857142857142858</v>
      </c>
      <c r="AH1011" s="122">
        <v>0</v>
      </c>
      <c r="AI1011" s="122">
        <v>0.5714285714285714</v>
      </c>
      <c r="AJ1011" s="122">
        <v>0.2857142857142857</v>
      </c>
      <c r="AK1011" s="122">
        <v>0.14285714285714285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11.428571428571429</v>
      </c>
      <c r="D1012" s="264">
        <v>0.14285714285714285</v>
      </c>
      <c r="E1012" s="122">
        <v>10.857142857142858</v>
      </c>
      <c r="F1012" s="122">
        <v>0</v>
      </c>
      <c r="G1012" s="122">
        <v>0.2857142857142857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8.8571428571428577</v>
      </c>
      <c r="R1012" s="264">
        <v>0.2857142857142857</v>
      </c>
      <c r="S1012" s="122">
        <v>7.7142857142857144</v>
      </c>
      <c r="T1012" s="122">
        <v>0</v>
      </c>
      <c r="U1012" s="122">
        <v>0.5714285714285714</v>
      </c>
      <c r="V1012" s="122">
        <v>0.2857142857142857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20.285714285714285</v>
      </c>
      <c r="AF1012" s="264">
        <v>0.42857142857142855</v>
      </c>
      <c r="AG1012" s="122">
        <v>18.571428571428573</v>
      </c>
      <c r="AH1012" s="122">
        <v>0</v>
      </c>
      <c r="AI1012" s="122">
        <v>0.8571428571428571</v>
      </c>
      <c r="AJ1012" s="122">
        <v>0.42857142857142855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9</v>
      </c>
      <c r="D1013" s="264">
        <v>0</v>
      </c>
      <c r="E1013" s="122">
        <v>8.5714285714285712</v>
      </c>
      <c r="F1013" s="122">
        <v>0</v>
      </c>
      <c r="G1013" s="122">
        <v>0.42857142857142855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11.285714285714286</v>
      </c>
      <c r="R1013" s="264">
        <v>0.2857142857142857</v>
      </c>
      <c r="S1013" s="122">
        <v>10.857142857142858</v>
      </c>
      <c r="T1013" s="122">
        <v>0</v>
      </c>
      <c r="U1013" s="122">
        <v>0.14285714285714285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20.285714285714285</v>
      </c>
      <c r="AF1013" s="264">
        <v>0.2857142857142857</v>
      </c>
      <c r="AG1013" s="122">
        <v>19.428571428571427</v>
      </c>
      <c r="AH1013" s="122">
        <v>0</v>
      </c>
      <c r="AI1013" s="122">
        <v>0.5714285714285714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11.571428571428573</v>
      </c>
      <c r="D1014" s="264">
        <v>0</v>
      </c>
      <c r="E1014" s="122">
        <v>11.285714285714286</v>
      </c>
      <c r="F1014" s="122">
        <v>0</v>
      </c>
      <c r="G1014" s="122">
        <v>0.2857142857142857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9.7142857142857153</v>
      </c>
      <c r="R1014" s="264">
        <v>0</v>
      </c>
      <c r="S1014" s="122">
        <v>9.2857142857142865</v>
      </c>
      <c r="T1014" s="122">
        <v>0</v>
      </c>
      <c r="U1014" s="122">
        <v>0.14285714285714285</v>
      </c>
      <c r="V1014" s="122">
        <v>0.2857142857142857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21.285714285714285</v>
      </c>
      <c r="AF1014" s="264">
        <v>0</v>
      </c>
      <c r="AG1014" s="122">
        <v>20.571428571428573</v>
      </c>
      <c r="AH1014" s="122">
        <v>0</v>
      </c>
      <c r="AI1014" s="122">
        <v>0.42857142857142855</v>
      </c>
      <c r="AJ1014" s="122">
        <v>0.2857142857142857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9.2857142857142847</v>
      </c>
      <c r="D1015" s="264">
        <v>0</v>
      </c>
      <c r="E1015" s="122">
        <v>8.1428571428571423</v>
      </c>
      <c r="F1015" s="122">
        <v>0.14285714285714285</v>
      </c>
      <c r="G1015" s="122">
        <v>0.7142857142857143</v>
      </c>
      <c r="H1015" s="122">
        <v>0.2857142857142857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9</v>
      </c>
      <c r="R1015" s="264">
        <v>0.2857142857142857</v>
      </c>
      <c r="S1015" s="122">
        <v>8.4285714285714288</v>
      </c>
      <c r="T1015" s="122">
        <v>0</v>
      </c>
      <c r="U1015" s="122">
        <v>0.14285714285714285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18.285714285714285</v>
      </c>
      <c r="AF1015" s="264">
        <v>0.2857142857142857</v>
      </c>
      <c r="AG1015" s="122">
        <v>16.571428571428573</v>
      </c>
      <c r="AH1015" s="122">
        <v>0.14285714285714285</v>
      </c>
      <c r="AI1015" s="122">
        <v>0.8571428571428571</v>
      </c>
      <c r="AJ1015" s="122">
        <v>0.42857142857142855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9.8571428571428559</v>
      </c>
      <c r="D1016" s="264">
        <v>0.14285714285714285</v>
      </c>
      <c r="E1016" s="122">
        <v>9.7142857142857135</v>
      </c>
      <c r="F1016" s="122">
        <v>0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10.285714285714285</v>
      </c>
      <c r="R1016" s="264">
        <v>0</v>
      </c>
      <c r="S1016" s="122">
        <v>9.5714285714285712</v>
      </c>
      <c r="T1016" s="122">
        <v>0.14285714285714285</v>
      </c>
      <c r="U1016" s="122">
        <v>0.42857142857142855</v>
      </c>
      <c r="V1016" s="122">
        <v>0.14285714285714285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20.142857142857139</v>
      </c>
      <c r="AF1016" s="264">
        <v>0.14285714285714285</v>
      </c>
      <c r="AG1016" s="122">
        <v>19.285714285714285</v>
      </c>
      <c r="AH1016" s="122">
        <v>0.14285714285714285</v>
      </c>
      <c r="AI1016" s="122">
        <v>0.42857142857142855</v>
      </c>
      <c r="AJ1016" s="122">
        <v>0.14285714285714285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9.4285714285714288</v>
      </c>
      <c r="D1017" s="264">
        <v>0.14285714285714285</v>
      </c>
      <c r="E1017" s="122">
        <v>8.7142857142857135</v>
      </c>
      <c r="F1017" s="122">
        <v>0</v>
      </c>
      <c r="G1017" s="122">
        <v>0.2857142857142857</v>
      </c>
      <c r="H1017" s="122">
        <v>0.2857142857142857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10.571428571428571</v>
      </c>
      <c r="R1017" s="264">
        <v>0.14285714285714285</v>
      </c>
      <c r="S1017" s="122">
        <v>10</v>
      </c>
      <c r="T1017" s="122">
        <v>0</v>
      </c>
      <c r="U1017" s="122">
        <v>0.42857142857142855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20</v>
      </c>
      <c r="AF1017" s="264">
        <v>0.2857142857142857</v>
      </c>
      <c r="AG1017" s="122">
        <v>18.714285714285715</v>
      </c>
      <c r="AH1017" s="122">
        <v>0</v>
      </c>
      <c r="AI1017" s="122">
        <v>0.7142857142857143</v>
      </c>
      <c r="AJ1017" s="122">
        <v>0.2857142857142857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8.7142857142857153</v>
      </c>
      <c r="D1018" s="264">
        <v>0.14285714285714285</v>
      </c>
      <c r="E1018" s="122">
        <v>8.2857142857142865</v>
      </c>
      <c r="F1018" s="122">
        <v>0</v>
      </c>
      <c r="G1018" s="122">
        <v>0.2857142857142857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10</v>
      </c>
      <c r="R1018" s="264">
        <v>0</v>
      </c>
      <c r="S1018" s="122">
        <v>9.7142857142857135</v>
      </c>
      <c r="T1018" s="122">
        <v>0</v>
      </c>
      <c r="U1018" s="122">
        <v>0.2857142857142857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18.714285714285715</v>
      </c>
      <c r="AF1018" s="264">
        <v>0.14285714285714285</v>
      </c>
      <c r="AG1018" s="122">
        <v>18</v>
      </c>
      <c r="AH1018" s="122">
        <v>0</v>
      </c>
      <c r="AI1018" s="122">
        <v>0.5714285714285714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9.428571428571427</v>
      </c>
      <c r="D1019" s="264">
        <v>0.2857142857142857</v>
      </c>
      <c r="E1019" s="122">
        <v>8.7142857142857135</v>
      </c>
      <c r="F1019" s="122">
        <v>0</v>
      </c>
      <c r="G1019" s="122">
        <v>0.14285714285714285</v>
      </c>
      <c r="H1019" s="122">
        <v>0.14285714285714285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8.2857142857142847</v>
      </c>
      <c r="R1019" s="264">
        <v>0.2857142857142857</v>
      </c>
      <c r="S1019" s="122">
        <v>7.4285714285714288</v>
      </c>
      <c r="T1019" s="122">
        <v>0</v>
      </c>
      <c r="U1019" s="122">
        <v>0.42857142857142855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17.714285714285715</v>
      </c>
      <c r="AF1019" s="264">
        <v>0.5714285714285714</v>
      </c>
      <c r="AG1019" s="122">
        <v>16.142857142857142</v>
      </c>
      <c r="AH1019" s="122">
        <v>0</v>
      </c>
      <c r="AI1019" s="122">
        <v>0.5714285714285714</v>
      </c>
      <c r="AJ1019" s="122">
        <v>0.2857142857142857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8.1428571428571423</v>
      </c>
      <c r="D1020" s="264">
        <v>0</v>
      </c>
      <c r="E1020" s="122">
        <v>7.7142857142857144</v>
      </c>
      <c r="F1020" s="122">
        <v>0</v>
      </c>
      <c r="G1020" s="122">
        <v>0.2857142857142857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8.8571428571428559</v>
      </c>
      <c r="R1020" s="264">
        <v>0.42857142857142855</v>
      </c>
      <c r="S1020" s="122">
        <v>7.5714285714285712</v>
      </c>
      <c r="T1020" s="122">
        <v>0</v>
      </c>
      <c r="U1020" s="122">
        <v>0.7142857142857143</v>
      </c>
      <c r="V1020" s="122">
        <v>0.14285714285714285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17</v>
      </c>
      <c r="AF1020" s="264">
        <v>0.42857142857142855</v>
      </c>
      <c r="AG1020" s="122">
        <v>15.285714285714286</v>
      </c>
      <c r="AH1020" s="122">
        <v>0</v>
      </c>
      <c r="AI1020" s="122">
        <v>1</v>
      </c>
      <c r="AJ1020" s="122">
        <v>0.2857142857142857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8.0000000000000018</v>
      </c>
      <c r="D1021" s="264">
        <v>0.14285714285714285</v>
      </c>
      <c r="E1021" s="122">
        <v>7.4285714285714288</v>
      </c>
      <c r="F1021" s="122">
        <v>0</v>
      </c>
      <c r="G1021" s="122">
        <v>0.14285714285714285</v>
      </c>
      <c r="H1021" s="122">
        <v>0.2857142857142857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</v>
      </c>
      <c r="R1021" s="264">
        <v>0.2857142857142857</v>
      </c>
      <c r="S1021" s="122">
        <v>7.5714285714285712</v>
      </c>
      <c r="T1021" s="122">
        <v>0</v>
      </c>
      <c r="U1021" s="122">
        <v>0.14285714285714285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16</v>
      </c>
      <c r="AF1021" s="264">
        <v>0.42857142857142855</v>
      </c>
      <c r="AG1021" s="122">
        <v>15</v>
      </c>
      <c r="AH1021" s="122">
        <v>0</v>
      </c>
      <c r="AI1021" s="122">
        <v>0.2857142857142857</v>
      </c>
      <c r="AJ1021" s="122">
        <v>0.2857142857142857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8.7142857142857135</v>
      </c>
      <c r="D1022" s="264">
        <v>0.2857142857142857</v>
      </c>
      <c r="E1022" s="122">
        <v>8.1428571428571423</v>
      </c>
      <c r="F1022" s="122">
        <v>0</v>
      </c>
      <c r="G1022" s="122">
        <v>0.14285714285714285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8.5714285714285712</v>
      </c>
      <c r="R1022" s="264">
        <v>0</v>
      </c>
      <c r="S1022" s="122">
        <v>8.5714285714285712</v>
      </c>
      <c r="T1022" s="122">
        <v>0</v>
      </c>
      <c r="U1022" s="122">
        <v>0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17.285714285714285</v>
      </c>
      <c r="AF1022" s="264">
        <v>0.2857142857142857</v>
      </c>
      <c r="AG1022" s="122">
        <v>16.714285714285715</v>
      </c>
      <c r="AH1022" s="122">
        <v>0</v>
      </c>
      <c r="AI1022" s="122">
        <v>0.14285714285714285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11.142857142857144</v>
      </c>
      <c r="D1023" s="264">
        <v>0.2857142857142857</v>
      </c>
      <c r="E1023" s="122">
        <v>10.857142857142858</v>
      </c>
      <c r="F1023" s="122">
        <v>0</v>
      </c>
      <c r="G1023" s="122">
        <v>0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10.857142857142856</v>
      </c>
      <c r="R1023" s="264">
        <v>0.5714285714285714</v>
      </c>
      <c r="S1023" s="122">
        <v>9.7142857142857135</v>
      </c>
      <c r="T1023" s="122">
        <v>0</v>
      </c>
      <c r="U1023" s="122">
        <v>0.2857142857142857</v>
      </c>
      <c r="V1023" s="122">
        <v>0.14285714285714285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22</v>
      </c>
      <c r="AF1023" s="264">
        <v>0.8571428571428571</v>
      </c>
      <c r="AG1023" s="122">
        <v>20.571428571428573</v>
      </c>
      <c r="AH1023" s="122">
        <v>0</v>
      </c>
      <c r="AI1023" s="122">
        <v>0.2857142857142857</v>
      </c>
      <c r="AJ1023" s="122">
        <v>0.14285714285714285</v>
      </c>
      <c r="AK1023" s="122">
        <v>0.14285714285714285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13.714285714285714</v>
      </c>
      <c r="D1024" s="264">
        <v>0.14285714285714285</v>
      </c>
      <c r="E1024" s="122">
        <v>13.571428571428571</v>
      </c>
      <c r="F1024" s="122">
        <v>0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11.857142857142856</v>
      </c>
      <c r="R1024" s="264">
        <v>0.5714285714285714</v>
      </c>
      <c r="S1024" s="122">
        <v>11</v>
      </c>
      <c r="T1024" s="122">
        <v>0</v>
      </c>
      <c r="U1024" s="122">
        <v>0.14285714285714285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25.571428571428573</v>
      </c>
      <c r="AF1024" s="264">
        <v>0.7142857142857143</v>
      </c>
      <c r="AG1024" s="122">
        <v>24.571428571428573</v>
      </c>
      <c r="AH1024" s="122">
        <v>0</v>
      </c>
      <c r="AI1024" s="122">
        <v>0.14285714285714285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11.857142857142858</v>
      </c>
      <c r="D1025" s="264">
        <v>0</v>
      </c>
      <c r="E1025" s="122">
        <v>11</v>
      </c>
      <c r="F1025" s="122">
        <v>0</v>
      </c>
      <c r="G1025" s="122">
        <v>0.42857142857142855</v>
      </c>
      <c r="H1025" s="122">
        <v>0.2857142857142857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13.285714285714285</v>
      </c>
      <c r="R1025" s="264">
        <v>0.5714285714285714</v>
      </c>
      <c r="S1025" s="122">
        <v>12.142857142857142</v>
      </c>
      <c r="T1025" s="122">
        <v>0</v>
      </c>
      <c r="U1025" s="122">
        <v>0.5714285714285714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25.142857142857142</v>
      </c>
      <c r="AF1025" s="264">
        <v>0.5714285714285714</v>
      </c>
      <c r="AG1025" s="122">
        <v>23.142857142857142</v>
      </c>
      <c r="AH1025" s="122">
        <v>0</v>
      </c>
      <c r="AI1025" s="122">
        <v>1</v>
      </c>
      <c r="AJ1025" s="122">
        <v>0.2857142857142857</v>
      </c>
      <c r="AK1025" s="122">
        <v>0.14285714285714285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13.571428571428571</v>
      </c>
      <c r="D1026" s="264">
        <v>0.14285714285714285</v>
      </c>
      <c r="E1026" s="122">
        <v>13.285714285714286</v>
      </c>
      <c r="F1026" s="122">
        <v>0</v>
      </c>
      <c r="G1026" s="122">
        <v>0.14285714285714285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16.857142857142854</v>
      </c>
      <c r="R1026" s="264">
        <v>1</v>
      </c>
      <c r="S1026" s="122">
        <v>15.285714285714286</v>
      </c>
      <c r="T1026" s="122">
        <v>0</v>
      </c>
      <c r="U1026" s="122">
        <v>0.14285714285714285</v>
      </c>
      <c r="V1026" s="122">
        <v>0.42857142857142855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30.428571428571427</v>
      </c>
      <c r="AF1026" s="264">
        <v>1.1428571428571428</v>
      </c>
      <c r="AG1026" s="122">
        <v>28.571428571428573</v>
      </c>
      <c r="AH1026" s="122">
        <v>0</v>
      </c>
      <c r="AI1026" s="122">
        <v>0.2857142857142857</v>
      </c>
      <c r="AJ1026" s="122">
        <v>0.42857142857142855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13.428571428571429</v>
      </c>
      <c r="D1027" s="264">
        <v>0</v>
      </c>
      <c r="E1027" s="122">
        <v>13.285714285714286</v>
      </c>
      <c r="F1027" s="122">
        <v>0</v>
      </c>
      <c r="G1027" s="122">
        <v>0</v>
      </c>
      <c r="H1027" s="122">
        <v>0</v>
      </c>
      <c r="I1027" s="122">
        <v>0.14285714285714285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21.571428571428569</v>
      </c>
      <c r="R1027" s="264">
        <v>0.2857142857142857</v>
      </c>
      <c r="S1027" s="122">
        <v>20.714285714285715</v>
      </c>
      <c r="T1027" s="122">
        <v>0</v>
      </c>
      <c r="U1027" s="122">
        <v>0.42857142857142855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35.000000000000007</v>
      </c>
      <c r="AF1027" s="264">
        <v>0.2857142857142857</v>
      </c>
      <c r="AG1027" s="122">
        <v>34</v>
      </c>
      <c r="AH1027" s="122">
        <v>0</v>
      </c>
      <c r="AI1027" s="122">
        <v>0.42857142857142855</v>
      </c>
      <c r="AJ1027" s="122">
        <v>0.14285714285714285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14.714285714285714</v>
      </c>
      <c r="D1028" s="264">
        <v>0.14285714285714285</v>
      </c>
      <c r="E1028" s="122">
        <v>14.428571428571429</v>
      </c>
      <c r="F1028" s="122">
        <v>0</v>
      </c>
      <c r="G1028" s="122">
        <v>0.14285714285714285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18.714285714285715</v>
      </c>
      <c r="R1028" s="264">
        <v>0.5714285714285714</v>
      </c>
      <c r="S1028" s="122">
        <v>17</v>
      </c>
      <c r="T1028" s="122">
        <v>0.14285714285714285</v>
      </c>
      <c r="U1028" s="122">
        <v>0.7142857142857143</v>
      </c>
      <c r="V1028" s="122">
        <v>0.2857142857142857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33.428571428571423</v>
      </c>
      <c r="AF1028" s="264">
        <v>0.7142857142857143</v>
      </c>
      <c r="AG1028" s="122">
        <v>31.428571428571427</v>
      </c>
      <c r="AH1028" s="122">
        <v>0.14285714285714285</v>
      </c>
      <c r="AI1028" s="122">
        <v>0.8571428571428571</v>
      </c>
      <c r="AJ1028" s="122">
        <v>0.2857142857142857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12</v>
      </c>
      <c r="D1029" s="264">
        <v>0</v>
      </c>
      <c r="E1029" s="122">
        <v>11.571428571428571</v>
      </c>
      <c r="F1029" s="122">
        <v>0</v>
      </c>
      <c r="G1029" s="122">
        <v>0.2857142857142857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23.571428571428573</v>
      </c>
      <c r="R1029" s="264">
        <v>0.14285714285714285</v>
      </c>
      <c r="S1029" s="122">
        <v>22.142857142857142</v>
      </c>
      <c r="T1029" s="122">
        <v>0</v>
      </c>
      <c r="U1029" s="122">
        <v>0.5714285714285714</v>
      </c>
      <c r="V1029" s="122">
        <v>0.7142857142857143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35.571428571428569</v>
      </c>
      <c r="AF1029" s="264">
        <v>0.14285714285714285</v>
      </c>
      <c r="AG1029" s="122">
        <v>33.714285714285715</v>
      </c>
      <c r="AH1029" s="122">
        <v>0</v>
      </c>
      <c r="AI1029" s="122">
        <v>0.8571428571428571</v>
      </c>
      <c r="AJ1029" s="122">
        <v>0.8571428571428571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15.714285714285715</v>
      </c>
      <c r="D1030" s="264">
        <v>0</v>
      </c>
      <c r="E1030" s="122">
        <v>15.428571428571429</v>
      </c>
      <c r="F1030" s="122">
        <v>0</v>
      </c>
      <c r="G1030" s="122">
        <v>0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20.571428571428573</v>
      </c>
      <c r="R1030" s="264">
        <v>0.5714285714285714</v>
      </c>
      <c r="S1030" s="122">
        <v>19.142857142857142</v>
      </c>
      <c r="T1030" s="122">
        <v>0</v>
      </c>
      <c r="U1030" s="122">
        <v>0.5714285714285714</v>
      </c>
      <c r="V1030" s="122">
        <v>0.2857142857142857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36.285714285714278</v>
      </c>
      <c r="AF1030" s="264">
        <v>0.5714285714285714</v>
      </c>
      <c r="AG1030" s="122">
        <v>34.571428571428569</v>
      </c>
      <c r="AH1030" s="122">
        <v>0</v>
      </c>
      <c r="AI1030" s="122">
        <v>0.5714285714285714</v>
      </c>
      <c r="AJ1030" s="122">
        <v>0.5714285714285714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13.428571428571429</v>
      </c>
      <c r="D1031" s="264">
        <v>0.14285714285714285</v>
      </c>
      <c r="E1031" s="122">
        <v>12.857142857142858</v>
      </c>
      <c r="F1031" s="122">
        <v>0</v>
      </c>
      <c r="G1031" s="122">
        <v>0.42857142857142855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25.142857142857146</v>
      </c>
      <c r="R1031" s="264">
        <v>0.5714285714285714</v>
      </c>
      <c r="S1031" s="122">
        <v>23.285714285714285</v>
      </c>
      <c r="T1031" s="122">
        <v>0</v>
      </c>
      <c r="U1031" s="122">
        <v>0.5714285714285714</v>
      </c>
      <c r="V1031" s="122">
        <v>0.7142857142857143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38.571428571428577</v>
      </c>
      <c r="AF1031" s="264">
        <v>0.7142857142857143</v>
      </c>
      <c r="AG1031" s="122">
        <v>36.142857142857146</v>
      </c>
      <c r="AH1031" s="122">
        <v>0</v>
      </c>
      <c r="AI1031" s="122">
        <v>1</v>
      </c>
      <c r="AJ1031" s="122">
        <v>0.7142857142857143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15.714285714285715</v>
      </c>
      <c r="D1032" s="264">
        <v>0</v>
      </c>
      <c r="E1032" s="122">
        <v>15.285714285714286</v>
      </c>
      <c r="F1032" s="122">
        <v>0</v>
      </c>
      <c r="G1032" s="122">
        <v>0</v>
      </c>
      <c r="H1032" s="122">
        <v>0.2857142857142857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26.142857142857146</v>
      </c>
      <c r="R1032" s="264">
        <v>0.14285714285714285</v>
      </c>
      <c r="S1032" s="122">
        <v>24.571428571428573</v>
      </c>
      <c r="T1032" s="122">
        <v>0.14285714285714285</v>
      </c>
      <c r="U1032" s="122">
        <v>0.5714285714285714</v>
      </c>
      <c r="V1032" s="122">
        <v>0.5714285714285714</v>
      </c>
      <c r="W1032" s="122">
        <v>0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41.857142857142861</v>
      </c>
      <c r="AF1032" s="264">
        <v>0.14285714285714285</v>
      </c>
      <c r="AG1032" s="122">
        <v>39.857142857142854</v>
      </c>
      <c r="AH1032" s="122">
        <v>0.14285714285714285</v>
      </c>
      <c r="AI1032" s="122">
        <v>0.5714285714285714</v>
      </c>
      <c r="AJ1032" s="122">
        <v>0.8571428571428571</v>
      </c>
      <c r="AK1032" s="122">
        <v>0.14285714285714285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10.857142857142858</v>
      </c>
      <c r="D1033" s="264">
        <v>0.2857142857142857</v>
      </c>
      <c r="E1033" s="122">
        <v>10</v>
      </c>
      <c r="F1033" s="122">
        <v>0</v>
      </c>
      <c r="G1033" s="122">
        <v>0</v>
      </c>
      <c r="H1033" s="122">
        <v>0.42857142857142855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26.571428571428573</v>
      </c>
      <c r="R1033" s="264">
        <v>0.5714285714285714</v>
      </c>
      <c r="S1033" s="122">
        <v>25.142857142857142</v>
      </c>
      <c r="T1033" s="122">
        <v>0</v>
      </c>
      <c r="U1033" s="122">
        <v>0.5714285714285714</v>
      </c>
      <c r="V1033" s="122">
        <v>0.2857142857142857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37.428571428571431</v>
      </c>
      <c r="AF1033" s="264">
        <v>0.8571428571428571</v>
      </c>
      <c r="AG1033" s="122">
        <v>35.142857142857146</v>
      </c>
      <c r="AH1033" s="122">
        <v>0</v>
      </c>
      <c r="AI1033" s="122">
        <v>0.5714285714285714</v>
      </c>
      <c r="AJ1033" s="122">
        <v>0.7142857142857143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11.428571428571429</v>
      </c>
      <c r="D1034" s="264">
        <v>0</v>
      </c>
      <c r="E1034" s="122">
        <v>11</v>
      </c>
      <c r="F1034" s="122">
        <v>0</v>
      </c>
      <c r="G1034" s="122">
        <v>0</v>
      </c>
      <c r="H1034" s="122">
        <v>0.42857142857142855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18.857142857142858</v>
      </c>
      <c r="R1034" s="264">
        <v>0.5714285714285714</v>
      </c>
      <c r="S1034" s="122">
        <v>17.857142857142858</v>
      </c>
      <c r="T1034" s="122">
        <v>0.14285714285714285</v>
      </c>
      <c r="U1034" s="122">
        <v>0.14285714285714285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30.285714285714288</v>
      </c>
      <c r="AF1034" s="264">
        <v>0.5714285714285714</v>
      </c>
      <c r="AG1034" s="122">
        <v>28.857142857142858</v>
      </c>
      <c r="AH1034" s="122">
        <v>0.14285714285714285</v>
      </c>
      <c r="AI1034" s="122">
        <v>0.14285714285714285</v>
      </c>
      <c r="AJ1034" s="122">
        <v>0.5714285714285714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13</v>
      </c>
      <c r="D1035" s="264">
        <v>0</v>
      </c>
      <c r="E1035" s="122">
        <v>12.857142857142858</v>
      </c>
      <c r="F1035" s="122">
        <v>0</v>
      </c>
      <c r="G1035" s="122">
        <v>0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17.857142857142854</v>
      </c>
      <c r="R1035" s="264">
        <v>0.7142857142857143</v>
      </c>
      <c r="S1035" s="122">
        <v>16.285714285714285</v>
      </c>
      <c r="T1035" s="122">
        <v>0</v>
      </c>
      <c r="U1035" s="122">
        <v>0.42857142857142855</v>
      </c>
      <c r="V1035" s="122">
        <v>0.42857142857142855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30.857142857142858</v>
      </c>
      <c r="AF1035" s="264">
        <v>0.7142857142857143</v>
      </c>
      <c r="AG1035" s="122">
        <v>29.142857142857142</v>
      </c>
      <c r="AH1035" s="122">
        <v>0</v>
      </c>
      <c r="AI1035" s="122">
        <v>0.42857142857142855</v>
      </c>
      <c r="AJ1035" s="122">
        <v>0.5714285714285714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13.142857142857142</v>
      </c>
      <c r="D1036" s="264">
        <v>0.14285714285714285</v>
      </c>
      <c r="E1036" s="122">
        <v>12.428571428571429</v>
      </c>
      <c r="F1036" s="122">
        <v>0</v>
      </c>
      <c r="G1036" s="122">
        <v>0.5714285714285714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23.857142857142854</v>
      </c>
      <c r="R1036" s="264">
        <v>1.2857142857142858</v>
      </c>
      <c r="S1036" s="122">
        <v>21.857142857142858</v>
      </c>
      <c r="T1036" s="122">
        <v>0</v>
      </c>
      <c r="U1036" s="122">
        <v>0.2857142857142857</v>
      </c>
      <c r="V1036" s="122">
        <v>0.42857142857142855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37</v>
      </c>
      <c r="AF1036" s="264">
        <v>1.4285714285714286</v>
      </c>
      <c r="AG1036" s="122">
        <v>34.285714285714285</v>
      </c>
      <c r="AH1036" s="122">
        <v>0</v>
      </c>
      <c r="AI1036" s="122">
        <v>0.8571428571428571</v>
      </c>
      <c r="AJ1036" s="122">
        <v>0.42857142857142855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11.000000000000002</v>
      </c>
      <c r="D1037" s="264">
        <v>0.2857142857142857</v>
      </c>
      <c r="E1037" s="122">
        <v>10.285714285714286</v>
      </c>
      <c r="F1037" s="122">
        <v>0</v>
      </c>
      <c r="G1037" s="122">
        <v>0</v>
      </c>
      <c r="H1037" s="122">
        <v>0.2857142857142857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19.428571428571427</v>
      </c>
      <c r="R1037" s="264">
        <v>1.5714285714285714</v>
      </c>
      <c r="S1037" s="122">
        <v>17.428571428571427</v>
      </c>
      <c r="T1037" s="122">
        <v>0</v>
      </c>
      <c r="U1037" s="122">
        <v>0.42857142857142855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30.428571428571427</v>
      </c>
      <c r="AF1037" s="264">
        <v>1.8571428571428572</v>
      </c>
      <c r="AG1037" s="122">
        <v>27.714285714285715</v>
      </c>
      <c r="AH1037" s="122">
        <v>0</v>
      </c>
      <c r="AI1037" s="122">
        <v>0.42857142857142855</v>
      </c>
      <c r="AJ1037" s="122">
        <v>0.2857142857142857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8.428571428571427</v>
      </c>
      <c r="D1038" s="264">
        <v>0.42857142857142855</v>
      </c>
      <c r="E1038" s="122">
        <v>7.7142857142857144</v>
      </c>
      <c r="F1038" s="122">
        <v>0</v>
      </c>
      <c r="G1038" s="122">
        <v>0.14285714285714285</v>
      </c>
      <c r="H1038" s="122">
        <v>0.14285714285714285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13</v>
      </c>
      <c r="R1038" s="264">
        <v>0.42857142857142855</v>
      </c>
      <c r="S1038" s="122">
        <v>12.285714285714286</v>
      </c>
      <c r="T1038" s="122">
        <v>0.14285714285714285</v>
      </c>
      <c r="U1038" s="122">
        <v>0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21.428571428571427</v>
      </c>
      <c r="AF1038" s="264">
        <v>0.8571428571428571</v>
      </c>
      <c r="AG1038" s="122">
        <v>20</v>
      </c>
      <c r="AH1038" s="122">
        <v>0.14285714285714285</v>
      </c>
      <c r="AI1038" s="122">
        <v>0.14285714285714285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6.8571428571428577</v>
      </c>
      <c r="D1039" s="264">
        <v>0.14285714285714285</v>
      </c>
      <c r="E1039" s="122">
        <v>6.5714285714285712</v>
      </c>
      <c r="F1039" s="122">
        <v>0</v>
      </c>
      <c r="G1039" s="122">
        <v>0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10.714285714285714</v>
      </c>
      <c r="R1039" s="264">
        <v>0.14285714285714285</v>
      </c>
      <c r="S1039" s="122">
        <v>10.285714285714286</v>
      </c>
      <c r="T1039" s="122">
        <v>0</v>
      </c>
      <c r="U1039" s="122">
        <v>0.14285714285714285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17.571428571428569</v>
      </c>
      <c r="AF1039" s="264">
        <v>0.2857142857142857</v>
      </c>
      <c r="AG1039" s="122">
        <v>16.857142857142858</v>
      </c>
      <c r="AH1039" s="122">
        <v>0</v>
      </c>
      <c r="AI1039" s="122">
        <v>0.14285714285714285</v>
      </c>
      <c r="AJ1039" s="122">
        <v>0.2857142857142857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7.4285714285714297</v>
      </c>
      <c r="D1040" s="264">
        <v>0.14285714285714285</v>
      </c>
      <c r="E1040" s="122">
        <v>7.1428571428571432</v>
      </c>
      <c r="F1040" s="122">
        <v>0</v>
      </c>
      <c r="G1040" s="122">
        <v>0.14285714285714285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12.142857142857142</v>
      </c>
      <c r="R1040" s="264">
        <v>0.7142857142857143</v>
      </c>
      <c r="S1040" s="122">
        <v>11</v>
      </c>
      <c r="T1040" s="122">
        <v>0</v>
      </c>
      <c r="U1040" s="122">
        <v>0.14285714285714285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19.571428571428569</v>
      </c>
      <c r="AF1040" s="264">
        <v>0.8571428571428571</v>
      </c>
      <c r="AG1040" s="122">
        <v>18.142857142857142</v>
      </c>
      <c r="AH1040" s="122">
        <v>0</v>
      </c>
      <c r="AI1040" s="122">
        <v>0.2857142857142857</v>
      </c>
      <c r="AJ1040" s="122">
        <v>0.2857142857142857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7.7142857142857144</v>
      </c>
      <c r="D1041" s="264">
        <v>0</v>
      </c>
      <c r="E1041" s="122">
        <v>7.4285714285714288</v>
      </c>
      <c r="F1041" s="122">
        <v>0</v>
      </c>
      <c r="G1041" s="122">
        <v>0</v>
      </c>
      <c r="H1041" s="122">
        <v>0.2857142857142857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8.8571428571428559</v>
      </c>
      <c r="R1041" s="264">
        <v>0.14285714285714285</v>
      </c>
      <c r="S1041" s="122">
        <v>8.7142857142857135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16.571428571428569</v>
      </c>
      <c r="AF1041" s="264">
        <v>0.14285714285714285</v>
      </c>
      <c r="AG1041" s="122">
        <v>16.142857142857142</v>
      </c>
      <c r="AH1041" s="122">
        <v>0</v>
      </c>
      <c r="AI1041" s="122">
        <v>0</v>
      </c>
      <c r="AJ1041" s="122">
        <v>0.2857142857142857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7.1428571428571432</v>
      </c>
      <c r="D1042" s="264">
        <v>0</v>
      </c>
      <c r="E1042" s="122">
        <v>7.1428571428571432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8.5714285714285712</v>
      </c>
      <c r="R1042" s="264">
        <v>0.14285714285714285</v>
      </c>
      <c r="S1042" s="122">
        <v>8.1428571428571423</v>
      </c>
      <c r="T1042" s="122">
        <v>0</v>
      </c>
      <c r="U1042" s="122">
        <v>0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15.714285714285715</v>
      </c>
      <c r="AF1042" s="264">
        <v>0.14285714285714285</v>
      </c>
      <c r="AG1042" s="122">
        <v>15.285714285714286</v>
      </c>
      <c r="AH1042" s="122">
        <v>0</v>
      </c>
      <c r="AI1042" s="122">
        <v>0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</v>
      </c>
      <c r="D1043" s="264">
        <v>0</v>
      </c>
      <c r="E1043" s="122">
        <v>5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6.8571428571428577</v>
      </c>
      <c r="R1043" s="264">
        <v>0.14285714285714285</v>
      </c>
      <c r="S1043" s="122">
        <v>6.7142857142857144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11.857142857142856</v>
      </c>
      <c r="AF1043" s="264">
        <v>0.14285714285714285</v>
      </c>
      <c r="AG1043" s="122">
        <v>11.714285714285714</v>
      </c>
      <c r="AH1043" s="122">
        <v>0</v>
      </c>
      <c r="AI1043" s="122">
        <v>0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4.1428571428571432</v>
      </c>
      <c r="D1044" s="264">
        <v>0.14285714285714285</v>
      </c>
      <c r="E1044" s="122">
        <v>3.8571428571428572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6.1428571428571432</v>
      </c>
      <c r="R1044" s="264">
        <v>0.14285714285714285</v>
      </c>
      <c r="S1044" s="122">
        <v>5.7142857142857144</v>
      </c>
      <c r="T1044" s="122">
        <v>0</v>
      </c>
      <c r="U1044" s="122">
        <v>0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10.285714285714286</v>
      </c>
      <c r="AF1044" s="264">
        <v>0.2857142857142857</v>
      </c>
      <c r="AG1044" s="122">
        <v>9.5714285714285712</v>
      </c>
      <c r="AH1044" s="122">
        <v>0</v>
      </c>
      <c r="AI1044" s="122">
        <v>0.14285714285714285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2.8571428571428572</v>
      </c>
      <c r="D1045" s="264">
        <v>0.14285714285714285</v>
      </c>
      <c r="E1045" s="122">
        <v>2.7142857142857144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3.2857142857142856</v>
      </c>
      <c r="R1045" s="264">
        <v>0.2857142857142857</v>
      </c>
      <c r="S1045" s="122">
        <v>3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6.1428571428571432</v>
      </c>
      <c r="AF1045" s="264">
        <v>0.42857142857142855</v>
      </c>
      <c r="AG1045" s="122">
        <v>5.7142857142857144</v>
      </c>
      <c r="AH1045" s="122">
        <v>0</v>
      </c>
      <c r="AI1045" s="122">
        <v>0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3.4285714285714284</v>
      </c>
      <c r="D1046" s="264">
        <v>0.14285714285714285</v>
      </c>
      <c r="E1046" s="122">
        <v>3.2857142857142856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3.7142857142857144</v>
      </c>
      <c r="R1046" s="264">
        <v>0</v>
      </c>
      <c r="S1046" s="122">
        <v>3.5714285714285716</v>
      </c>
      <c r="T1046" s="122">
        <v>0</v>
      </c>
      <c r="U1046" s="122">
        <v>0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7.1428571428571432</v>
      </c>
      <c r="AF1046" s="264">
        <v>0.14285714285714285</v>
      </c>
      <c r="AG1046" s="122">
        <v>6.8571428571428568</v>
      </c>
      <c r="AH1046" s="122">
        <v>0</v>
      </c>
      <c r="AI1046" s="122">
        <v>0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2.7142857142857144</v>
      </c>
      <c r="D1047" s="264">
        <v>0</v>
      </c>
      <c r="E1047" s="122">
        <v>2.7142857142857144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2.8571428571428572</v>
      </c>
      <c r="R1047" s="264">
        <v>0.14285714285714285</v>
      </c>
      <c r="S1047" s="122">
        <v>2.7142857142857144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5.5714285714285721</v>
      </c>
      <c r="AF1047" s="264">
        <v>0.14285714285714285</v>
      </c>
      <c r="AG1047" s="122">
        <v>5.4285714285714288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3.2857142857142856</v>
      </c>
      <c r="D1048" s="264">
        <v>0.14285714285714285</v>
      </c>
      <c r="E1048" s="122">
        <v>3.1428571428571428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2.8571428571428572</v>
      </c>
      <c r="R1048" s="264">
        <v>0</v>
      </c>
      <c r="S1048" s="122">
        <v>2.8571428571428572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6.1428571428571432</v>
      </c>
      <c r="AF1048" s="264">
        <v>0.14285714285714285</v>
      </c>
      <c r="AG1048" s="122">
        <v>6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2.4285714285714284</v>
      </c>
      <c r="D1049" s="264">
        <v>0</v>
      </c>
      <c r="E1049" s="122">
        <v>2.2857142857142856</v>
      </c>
      <c r="F1049" s="122">
        <v>0</v>
      </c>
      <c r="G1049" s="122">
        <v>0.14285714285714285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2.5714285714285712</v>
      </c>
      <c r="R1049" s="264">
        <v>0.14285714285714285</v>
      </c>
      <c r="S1049" s="122">
        <v>2.4285714285714284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5.0000000000000009</v>
      </c>
      <c r="AF1049" s="264">
        <v>0.14285714285714285</v>
      </c>
      <c r="AG1049" s="122">
        <v>4.7142857142857144</v>
      </c>
      <c r="AH1049" s="122">
        <v>0</v>
      </c>
      <c r="AI1049" s="122">
        <v>0.14285714285714285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1.2857142857142858</v>
      </c>
      <c r="D1050" s="264">
        <v>0</v>
      </c>
      <c r="E1050" s="122">
        <v>1.2857142857142858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</v>
      </c>
      <c r="R1050" s="264">
        <v>0</v>
      </c>
      <c r="S1050" s="122">
        <v>2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3.2857142857142856</v>
      </c>
      <c r="AF1050" s="264">
        <v>0</v>
      </c>
      <c r="AG1050" s="122">
        <v>3.2857142857142856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1.8571428571428572</v>
      </c>
      <c r="D1051" s="264">
        <v>0</v>
      </c>
      <c r="E1051" s="122">
        <v>1.8571428571428572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3.1428571428571428</v>
      </c>
      <c r="R1051" s="264">
        <v>0.14285714285714285</v>
      </c>
      <c r="S1051" s="122">
        <v>3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</v>
      </c>
      <c r="AF1051" s="264">
        <v>0.14285714285714285</v>
      </c>
      <c r="AG1051" s="122">
        <v>4.8571428571428568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1.5714285714285714</v>
      </c>
      <c r="D1052" s="264">
        <v>0</v>
      </c>
      <c r="E1052" s="122">
        <v>1.5714285714285714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2.4285714285714284</v>
      </c>
      <c r="R1052" s="264">
        <v>0</v>
      </c>
      <c r="S1052" s="122">
        <v>2.4285714285714284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4</v>
      </c>
      <c r="AF1052" s="264">
        <v>0</v>
      </c>
      <c r="AG1052" s="122">
        <v>4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2.5714285714285716</v>
      </c>
      <c r="D1053" s="264">
        <v>0</v>
      </c>
      <c r="E1053" s="122">
        <v>2.5714285714285716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</v>
      </c>
      <c r="R1053" s="264">
        <v>0</v>
      </c>
      <c r="S1053" s="122">
        <v>3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5.5714285714285712</v>
      </c>
      <c r="AF1053" s="264">
        <v>0</v>
      </c>
      <c r="AG1053" s="122">
        <v>5.5714285714285712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0.2857142857142857</v>
      </c>
      <c r="D1054" s="264">
        <v>0</v>
      </c>
      <c r="E1054" s="122">
        <v>0.2857142857142857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1.2857142857142856</v>
      </c>
      <c r="R1054" s="264">
        <v>0</v>
      </c>
      <c r="S1054" s="122">
        <v>1.1428571428571428</v>
      </c>
      <c r="T1054" s="122">
        <v>0</v>
      </c>
      <c r="U1054" s="122">
        <v>0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1.5714285714285714</v>
      </c>
      <c r="AF1054" s="264">
        <v>0</v>
      </c>
      <c r="AG1054" s="122">
        <v>1.4285714285714286</v>
      </c>
      <c r="AH1054" s="122">
        <v>0</v>
      </c>
      <c r="AI1054" s="122">
        <v>0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</v>
      </c>
      <c r="D1055" s="264">
        <v>0</v>
      </c>
      <c r="E1055" s="122">
        <v>1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1.7142857142857142</v>
      </c>
      <c r="R1055" s="264">
        <v>0</v>
      </c>
      <c r="S1055" s="122">
        <v>1.7142857142857142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2.7142857142857144</v>
      </c>
      <c r="AF1055" s="264">
        <v>0</v>
      </c>
      <c r="AG1055" s="122">
        <v>2.7142857142857144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0.5714285714285714</v>
      </c>
      <c r="D1056" s="264">
        <v>0</v>
      </c>
      <c r="E1056" s="122">
        <v>0.5714285714285714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1.2857142857142856</v>
      </c>
      <c r="R1056" s="264">
        <v>0</v>
      </c>
      <c r="S1056" s="122">
        <v>1.1428571428571428</v>
      </c>
      <c r="T1056" s="122">
        <v>0</v>
      </c>
      <c r="U1056" s="122">
        <v>0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1.857142857142857</v>
      </c>
      <c r="AF1056" s="264">
        <v>0</v>
      </c>
      <c r="AG1056" s="122">
        <v>1.7142857142857142</v>
      </c>
      <c r="AH1056" s="122">
        <v>0</v>
      </c>
      <c r="AI1056" s="122">
        <v>0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0.8571428571428571</v>
      </c>
      <c r="D1057" s="264">
        <v>0</v>
      </c>
      <c r="E1057" s="122">
        <v>0.8571428571428571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1.5714285714285712</v>
      </c>
      <c r="R1057" s="264">
        <v>0.14285714285714285</v>
      </c>
      <c r="S1057" s="122">
        <v>1.1428571428571428</v>
      </c>
      <c r="T1057" s="122">
        <v>0</v>
      </c>
      <c r="U1057" s="122">
        <v>0.14285714285714285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2.4285714285714284</v>
      </c>
      <c r="AF1057" s="264">
        <v>0.14285714285714285</v>
      </c>
      <c r="AG1057" s="122">
        <v>2</v>
      </c>
      <c r="AH1057" s="122">
        <v>0</v>
      </c>
      <c r="AI1057" s="122">
        <v>0.14285714285714285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1.1428571428571428</v>
      </c>
      <c r="D1058" s="264">
        <v>0</v>
      </c>
      <c r="E1058" s="122">
        <v>1</v>
      </c>
      <c r="F1058" s="122">
        <v>0</v>
      </c>
      <c r="G1058" s="122">
        <v>0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0.7142857142857143</v>
      </c>
      <c r="R1058" s="264">
        <v>0</v>
      </c>
      <c r="S1058" s="122">
        <v>0.7142857142857143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1.857142857142857</v>
      </c>
      <c r="AF1058" s="264">
        <v>0</v>
      </c>
      <c r="AG1058" s="122">
        <v>1.7142857142857142</v>
      </c>
      <c r="AH1058" s="122">
        <v>0</v>
      </c>
      <c r="AI1058" s="122">
        <v>0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0.5714285714285714</v>
      </c>
      <c r="D1059" s="264">
        <v>0</v>
      </c>
      <c r="E1059" s="122">
        <v>0.5714285714285714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0.2857142857142857</v>
      </c>
      <c r="R1059" s="264">
        <v>0</v>
      </c>
      <c r="S1059" s="122">
        <v>0.2857142857142857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0.8571428571428571</v>
      </c>
      <c r="AF1059" s="264">
        <v>0</v>
      </c>
      <c r="AG1059" s="122">
        <v>0.8571428571428571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0.7142857142857143</v>
      </c>
      <c r="D1060" s="324">
        <v>0</v>
      </c>
      <c r="E1060" s="325">
        <v>0.7142857142857143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0.42857142857142855</v>
      </c>
      <c r="R1060" s="324">
        <v>0</v>
      </c>
      <c r="S1060" s="325">
        <v>0.42857142857142855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1.1428571428571428</v>
      </c>
      <c r="AF1060" s="324">
        <v>0</v>
      </c>
      <c r="AG1060" s="325">
        <v>1.1428571428571428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769.71428571428544</v>
      </c>
      <c r="D1061" s="424">
        <v>16.285714285714281</v>
      </c>
      <c r="E1061" s="424">
        <v>731.57142857142878</v>
      </c>
      <c r="F1061" s="424">
        <v>0.42857142857142855</v>
      </c>
      <c r="G1061" s="424">
        <v>11.857142857142858</v>
      </c>
      <c r="H1061" s="424">
        <v>7.0000000000000009</v>
      </c>
      <c r="I1061" s="424">
        <v>1.9999999999999993</v>
      </c>
      <c r="J1061" s="424">
        <v>0</v>
      </c>
      <c r="K1061" s="424">
        <v>0.14285714285714285</v>
      </c>
      <c r="L1061" s="424">
        <v>0</v>
      </c>
      <c r="M1061" s="424">
        <v>0.42857142857142855</v>
      </c>
      <c r="N1061" s="424">
        <v>0</v>
      </c>
      <c r="O1061" s="425">
        <v>0</v>
      </c>
      <c r="P1061" s="185"/>
      <c r="Q1061" s="426">
        <v>650.42857142857133</v>
      </c>
      <c r="R1061" s="424">
        <v>16.857142857142854</v>
      </c>
      <c r="S1061" s="424">
        <v>609.14285714285734</v>
      </c>
      <c r="T1061" s="424">
        <v>0.85714285714285698</v>
      </c>
      <c r="U1061" s="424">
        <v>14.428571428571427</v>
      </c>
      <c r="V1061" s="424">
        <v>8.1428571428571423</v>
      </c>
      <c r="W1061" s="424">
        <v>0.71428571428571419</v>
      </c>
      <c r="X1061" s="424">
        <v>0.14285714285714285</v>
      </c>
      <c r="Y1061" s="424">
        <v>0.14285714285714285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1420.1428571428573</v>
      </c>
      <c r="AF1061" s="424">
        <v>33.142857142857139</v>
      </c>
      <c r="AG1061" s="424">
        <v>1340.7142857142856</v>
      </c>
      <c r="AH1061" s="424">
        <v>1.2857142857142854</v>
      </c>
      <c r="AI1061" s="424">
        <v>26.285714285714281</v>
      </c>
      <c r="AJ1061" s="424">
        <v>15.142857142857146</v>
      </c>
      <c r="AK1061" s="424">
        <v>2.7142857142857135</v>
      </c>
      <c r="AL1061" s="424">
        <v>0.14285714285714285</v>
      </c>
      <c r="AM1061" s="424">
        <v>0.2857142857142857</v>
      </c>
      <c r="AN1061" s="424">
        <v>0</v>
      </c>
      <c r="AO1061" s="424">
        <v>0.42857142857142855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823.28571428571399</v>
      </c>
      <c r="D1062" s="429">
        <v>17.857142857142847</v>
      </c>
      <c r="E1062" s="429">
        <v>782.85714285714312</v>
      </c>
      <c r="F1062" s="429">
        <v>0.42857142857142855</v>
      </c>
      <c r="G1062" s="429">
        <v>12.142857142857142</v>
      </c>
      <c r="H1062" s="429">
        <v>7.4285714285714288</v>
      </c>
      <c r="I1062" s="429">
        <v>1.9999999999999993</v>
      </c>
      <c r="J1062" s="429">
        <v>0</v>
      </c>
      <c r="K1062" s="429">
        <v>0.14285714285714285</v>
      </c>
      <c r="L1062" s="429">
        <v>0</v>
      </c>
      <c r="M1062" s="429">
        <v>0.42857142857142855</v>
      </c>
      <c r="N1062" s="429">
        <v>0</v>
      </c>
      <c r="O1062" s="430">
        <v>0</v>
      </c>
      <c r="P1062" s="185"/>
      <c r="Q1062" s="431">
        <v>706.71428571428567</v>
      </c>
      <c r="R1062" s="429">
        <v>18.285714285714278</v>
      </c>
      <c r="S1062" s="429">
        <v>663.14285714285722</v>
      </c>
      <c r="T1062" s="429">
        <v>0.85714285714285698</v>
      </c>
      <c r="U1062" s="429">
        <v>14.571428571428571</v>
      </c>
      <c r="V1062" s="429">
        <v>8.8571428571428577</v>
      </c>
      <c r="W1062" s="429">
        <v>0.71428571428571419</v>
      </c>
      <c r="X1062" s="429">
        <v>0.14285714285714285</v>
      </c>
      <c r="Y1062" s="429">
        <v>0.14285714285714285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1530.0000000000002</v>
      </c>
      <c r="AF1062" s="429">
        <v>36.142857142857153</v>
      </c>
      <c r="AG1062" s="429">
        <v>1446.0000000000002</v>
      </c>
      <c r="AH1062" s="429">
        <v>1.2857142857142854</v>
      </c>
      <c r="AI1062" s="429">
        <v>26.714285714285708</v>
      </c>
      <c r="AJ1062" s="429">
        <v>16.285714285714292</v>
      </c>
      <c r="AK1062" s="429">
        <v>2.7142857142857135</v>
      </c>
      <c r="AL1062" s="429">
        <v>0.14285714285714285</v>
      </c>
      <c r="AM1062" s="429">
        <v>0.2857142857142857</v>
      </c>
      <c r="AN1062" s="429">
        <v>0</v>
      </c>
      <c r="AO1062" s="429">
        <v>0.42857142857142855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830.99999999999966</v>
      </c>
      <c r="D1063" s="434">
        <v>17.857142857142847</v>
      </c>
      <c r="E1063" s="434">
        <v>790.42857142857167</v>
      </c>
      <c r="F1063" s="434">
        <v>0.42857142857142855</v>
      </c>
      <c r="G1063" s="434">
        <v>12.142857142857142</v>
      </c>
      <c r="H1063" s="434">
        <v>7.5714285714285721</v>
      </c>
      <c r="I1063" s="434">
        <v>1.9999999999999993</v>
      </c>
      <c r="J1063" s="434">
        <v>0</v>
      </c>
      <c r="K1063" s="434">
        <v>0.14285714285714285</v>
      </c>
      <c r="L1063" s="434">
        <v>0</v>
      </c>
      <c r="M1063" s="434">
        <v>0.42857142857142855</v>
      </c>
      <c r="N1063" s="434">
        <v>0</v>
      </c>
      <c r="O1063" s="435">
        <v>0</v>
      </c>
      <c r="P1063" s="185"/>
      <c r="Q1063" s="436">
        <v>717</v>
      </c>
      <c r="R1063" s="434">
        <v>18.42857142857142</v>
      </c>
      <c r="S1063" s="434">
        <v>672.71428571428567</v>
      </c>
      <c r="T1063" s="434">
        <v>0.85714285714285698</v>
      </c>
      <c r="U1063" s="434">
        <v>14.714285714285714</v>
      </c>
      <c r="V1063" s="434">
        <v>9.2857142857142847</v>
      </c>
      <c r="W1063" s="434">
        <v>0.71428571428571419</v>
      </c>
      <c r="X1063" s="434">
        <v>0.14285714285714285</v>
      </c>
      <c r="Y1063" s="434">
        <v>0.14285714285714285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1548.0000000000005</v>
      </c>
      <c r="AF1063" s="434">
        <v>36.285714285714299</v>
      </c>
      <c r="AG1063" s="434">
        <v>1463.1428571428576</v>
      </c>
      <c r="AH1063" s="434">
        <v>1.2857142857142854</v>
      </c>
      <c r="AI1063" s="434">
        <v>26.857142857142851</v>
      </c>
      <c r="AJ1063" s="434">
        <v>16.857142857142861</v>
      </c>
      <c r="AK1063" s="434">
        <v>2.7142857142857135</v>
      </c>
      <c r="AL1063" s="434">
        <v>0.14285714285714285</v>
      </c>
      <c r="AM1063" s="434">
        <v>0.2857142857142857</v>
      </c>
      <c r="AN1063" s="434">
        <v>0</v>
      </c>
      <c r="AO1063" s="434">
        <v>0.42857142857142855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839.4285714285711</v>
      </c>
      <c r="D1064" s="439">
        <v>17.857142857142847</v>
      </c>
      <c r="E1064" s="439">
        <v>797.71428571428589</v>
      </c>
      <c r="F1064" s="439">
        <v>0.42857142857142855</v>
      </c>
      <c r="G1064" s="439">
        <v>13.142857142857142</v>
      </c>
      <c r="H1064" s="439">
        <v>7.7142857142857162</v>
      </c>
      <c r="I1064" s="439">
        <v>1.9999999999999993</v>
      </c>
      <c r="J1064" s="439">
        <v>0</v>
      </c>
      <c r="K1064" s="439">
        <v>0.14285714285714285</v>
      </c>
      <c r="L1064" s="439">
        <v>0</v>
      </c>
      <c r="M1064" s="439">
        <v>0.42857142857142855</v>
      </c>
      <c r="N1064" s="439">
        <v>0</v>
      </c>
      <c r="O1064" s="440">
        <v>0</v>
      </c>
      <c r="P1064" s="185"/>
      <c r="Q1064" s="441">
        <v>721.42857142857133</v>
      </c>
      <c r="R1064" s="439">
        <v>18.571428571428562</v>
      </c>
      <c r="S1064" s="439">
        <v>676.85714285714278</v>
      </c>
      <c r="T1064" s="439">
        <v>0.85714285714285698</v>
      </c>
      <c r="U1064" s="439">
        <v>14.714285714285714</v>
      </c>
      <c r="V1064" s="439">
        <v>9.4285714285714288</v>
      </c>
      <c r="W1064" s="439">
        <v>0.71428571428571419</v>
      </c>
      <c r="X1064" s="439">
        <v>0.14285714285714285</v>
      </c>
      <c r="Y1064" s="439">
        <v>0.14285714285714285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1560.8571428571433</v>
      </c>
      <c r="AF1064" s="439">
        <v>36.428571428571445</v>
      </c>
      <c r="AG1064" s="439">
        <v>1474.5714285714289</v>
      </c>
      <c r="AH1064" s="439">
        <v>1.2857142857142854</v>
      </c>
      <c r="AI1064" s="439">
        <v>27.857142857142854</v>
      </c>
      <c r="AJ1064" s="439">
        <v>17.142857142857142</v>
      </c>
      <c r="AK1064" s="439">
        <v>2.7142857142857135</v>
      </c>
      <c r="AL1064" s="439">
        <v>0.14285714285714285</v>
      </c>
      <c r="AM1064" s="439">
        <v>0.2857142857142857</v>
      </c>
      <c r="AN1064" s="439">
        <v>0</v>
      </c>
      <c r="AO1064" s="439">
        <v>0.42857142857142855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104</v>
      </c>
      <c r="Z1069" s="99">
        <v>0</v>
      </c>
      <c r="AA1069" s="30" t="s">
        <v>104</v>
      </c>
      <c r="AB1069" s="99">
        <v>0</v>
      </c>
      <c r="AC1069" s="30" t="s">
        <v>104</v>
      </c>
      <c r="AD1069" s="25" t="s">
        <v>104</v>
      </c>
      <c r="AE1069" s="25" t="s">
        <v>104</v>
      </c>
      <c r="AF1069" s="25" t="s">
        <v>104</v>
      </c>
      <c r="AG1069" s="57"/>
      <c r="AH1069" s="96">
        <v>1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1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21.83</v>
      </c>
      <c r="BJ1069" s="25" t="s">
        <v>104</v>
      </c>
      <c r="BK1069" s="25" t="s">
        <v>104</v>
      </c>
      <c r="BL1069" s="57"/>
      <c r="BM1069" s="96">
        <v>1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1</v>
      </c>
      <c r="CJ1069" s="99">
        <v>0</v>
      </c>
      <c r="CK1069" s="30">
        <v>0</v>
      </c>
      <c r="CL1069" s="99">
        <v>0</v>
      </c>
      <c r="CM1069" s="30">
        <v>0</v>
      </c>
      <c r="CN1069" s="25">
        <v>21.83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104</v>
      </c>
      <c r="CJ1071" s="100">
        <v>0</v>
      </c>
      <c r="CK1071" s="31" t="s">
        <v>104</v>
      </c>
      <c r="CL1071" s="100">
        <v>0</v>
      </c>
      <c r="CM1071" s="31" t="s">
        <v>104</v>
      </c>
      <c r="CN1071" s="27" t="s">
        <v>104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0</v>
      </c>
      <c r="G1073" s="122">
        <v>2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</v>
      </c>
      <c r="Y1073" s="31">
        <v>1</v>
      </c>
      <c r="Z1073" s="100">
        <v>1</v>
      </c>
      <c r="AA1073" s="31">
        <v>0.5</v>
      </c>
      <c r="AB1073" s="100">
        <v>0</v>
      </c>
      <c r="AC1073" s="31">
        <v>0</v>
      </c>
      <c r="AD1073" s="27">
        <v>22.475000000000001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2</v>
      </c>
      <c r="BN1073" s="253">
        <v>0</v>
      </c>
      <c r="BO1073" s="191">
        <v>0</v>
      </c>
      <c r="BP1073" s="191">
        <v>0</v>
      </c>
      <c r="BQ1073" s="191">
        <v>2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</v>
      </c>
      <c r="CI1073" s="31">
        <v>1</v>
      </c>
      <c r="CJ1073" s="100">
        <v>1</v>
      </c>
      <c r="CK1073" s="31">
        <v>0.5</v>
      </c>
      <c r="CL1073" s="100">
        <v>0</v>
      </c>
      <c r="CM1073" s="31">
        <v>0</v>
      </c>
      <c r="CN1073" s="27">
        <v>22.475000000000001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</v>
      </c>
      <c r="D1074" s="264">
        <v>0</v>
      </c>
      <c r="E1074" s="122">
        <v>0</v>
      </c>
      <c r="F1074" s="122">
        <v>3</v>
      </c>
      <c r="G1074" s="122">
        <v>4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</v>
      </c>
      <c r="Y1074" s="31">
        <v>0.5714285714285714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20.714285714285715</v>
      </c>
      <c r="AE1074" s="27">
        <v>23.650000000000002</v>
      </c>
      <c r="AF1074" s="27" t="s">
        <v>104</v>
      </c>
      <c r="AG1074" s="57"/>
      <c r="AH1074" s="97">
        <v>1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1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21.06</v>
      </c>
      <c r="BJ1074" s="27" t="s">
        <v>104</v>
      </c>
      <c r="BK1074" s="27" t="s">
        <v>104</v>
      </c>
      <c r="BL1074" s="57"/>
      <c r="BM1074" s="97">
        <v>8</v>
      </c>
      <c r="BN1074" s="253">
        <v>0</v>
      </c>
      <c r="BO1074" s="191">
        <v>0</v>
      </c>
      <c r="BP1074" s="191">
        <v>3</v>
      </c>
      <c r="BQ1074" s="191">
        <v>5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</v>
      </c>
      <c r="CI1074" s="31">
        <v>0.625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20.7575</v>
      </c>
      <c r="CO1074" s="27">
        <v>23.537500000000001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12</v>
      </c>
      <c r="D1075" s="264">
        <v>0</v>
      </c>
      <c r="E1075" s="122">
        <v>4</v>
      </c>
      <c r="F1075" s="122">
        <v>3</v>
      </c>
      <c r="G1075" s="122">
        <v>4</v>
      </c>
      <c r="H1075" s="122">
        <v>1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5</v>
      </c>
      <c r="Y1075" s="31">
        <v>0.41666666666666669</v>
      </c>
      <c r="Z1075" s="100">
        <v>3</v>
      </c>
      <c r="AA1075" s="31">
        <v>0.25</v>
      </c>
      <c r="AB1075" s="100">
        <v>0</v>
      </c>
      <c r="AC1075" s="31">
        <v>0</v>
      </c>
      <c r="AD1075" s="27">
        <v>19.427499999999998</v>
      </c>
      <c r="AE1075" s="27">
        <v>25.015999999999995</v>
      </c>
      <c r="AF1075" s="27" t="s">
        <v>104</v>
      </c>
      <c r="AG1075" s="57"/>
      <c r="AH1075" s="97">
        <v>5</v>
      </c>
      <c r="AI1075" s="264">
        <v>0</v>
      </c>
      <c r="AJ1075" s="122">
        <v>0</v>
      </c>
      <c r="AK1075" s="122">
        <v>1</v>
      </c>
      <c r="AL1075" s="122">
        <v>2</v>
      </c>
      <c r="AM1075" s="122">
        <v>2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</v>
      </c>
      <c r="BD1075" s="31">
        <v>0.8</v>
      </c>
      <c r="BE1075" s="100">
        <v>2</v>
      </c>
      <c r="BF1075" s="31">
        <v>0.4</v>
      </c>
      <c r="BG1075" s="100">
        <v>0</v>
      </c>
      <c r="BH1075" s="31">
        <v>0</v>
      </c>
      <c r="BI1075" s="27">
        <v>23.19</v>
      </c>
      <c r="BJ1075" s="27" t="s">
        <v>104</v>
      </c>
      <c r="BK1075" s="27" t="s">
        <v>104</v>
      </c>
      <c r="BL1075" s="57"/>
      <c r="BM1075" s="97">
        <v>17</v>
      </c>
      <c r="BN1075" s="253">
        <v>0</v>
      </c>
      <c r="BO1075" s="191">
        <v>4</v>
      </c>
      <c r="BP1075" s="191">
        <v>4</v>
      </c>
      <c r="BQ1075" s="191">
        <v>6</v>
      </c>
      <c r="BR1075" s="191">
        <v>3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9</v>
      </c>
      <c r="CI1075" s="31">
        <v>0.52941176470588236</v>
      </c>
      <c r="CJ1075" s="100">
        <v>5</v>
      </c>
      <c r="CK1075" s="31">
        <v>0.29411764705882354</v>
      </c>
      <c r="CL1075" s="100">
        <v>0</v>
      </c>
      <c r="CM1075" s="31">
        <v>0</v>
      </c>
      <c r="CN1075" s="27">
        <v>20.534117647058821</v>
      </c>
      <c r="CO1075" s="27">
        <v>27.917000000000002</v>
      </c>
      <c r="CP1075" s="27" t="s">
        <v>104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113</v>
      </c>
      <c r="D1076" s="264">
        <v>1</v>
      </c>
      <c r="E1076" s="122">
        <v>11</v>
      </c>
      <c r="F1076" s="122">
        <v>60</v>
      </c>
      <c r="G1076" s="122">
        <v>40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41</v>
      </c>
      <c r="Y1076" s="31">
        <v>0.36283185840707965</v>
      </c>
      <c r="Z1076" s="100">
        <v>5</v>
      </c>
      <c r="AA1076" s="31">
        <v>4.4247787610619468E-2</v>
      </c>
      <c r="AB1076" s="100">
        <v>0</v>
      </c>
      <c r="AC1076" s="31">
        <v>0</v>
      </c>
      <c r="AD1076" s="27">
        <v>18.711946902654866</v>
      </c>
      <c r="AE1076" s="27">
        <v>21.4</v>
      </c>
      <c r="AF1076" s="27">
        <v>24.015000000000001</v>
      </c>
      <c r="AG1076" s="57"/>
      <c r="AH1076" s="97">
        <v>11</v>
      </c>
      <c r="AI1076" s="264">
        <v>1</v>
      </c>
      <c r="AJ1076" s="122">
        <v>0</v>
      </c>
      <c r="AK1076" s="122">
        <v>1</v>
      </c>
      <c r="AL1076" s="122">
        <v>8</v>
      </c>
      <c r="AM1076" s="122">
        <v>1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</v>
      </c>
      <c r="BD1076" s="31">
        <v>0.81818181818181823</v>
      </c>
      <c r="BE1076" s="100">
        <v>1</v>
      </c>
      <c r="BF1076" s="31">
        <v>9.0909090909090912E-2</v>
      </c>
      <c r="BG1076" s="100">
        <v>0</v>
      </c>
      <c r="BH1076" s="31">
        <v>0</v>
      </c>
      <c r="BI1076" s="27">
        <v>20.33909090909091</v>
      </c>
      <c r="BJ1076" s="27">
        <v>24.198</v>
      </c>
      <c r="BK1076" s="27" t="s">
        <v>104</v>
      </c>
      <c r="BL1076" s="57"/>
      <c r="BM1076" s="97">
        <v>124</v>
      </c>
      <c r="BN1076" s="253">
        <v>2</v>
      </c>
      <c r="BO1076" s="191">
        <v>11</v>
      </c>
      <c r="BP1076" s="191">
        <v>61</v>
      </c>
      <c r="BQ1076" s="191">
        <v>48</v>
      </c>
      <c r="BR1076" s="191">
        <v>2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50</v>
      </c>
      <c r="CI1076" s="31">
        <v>0.40322580645161288</v>
      </c>
      <c r="CJ1076" s="100">
        <v>6</v>
      </c>
      <c r="CK1076" s="31">
        <v>4.8387096774193547E-2</v>
      </c>
      <c r="CL1076" s="100">
        <v>0</v>
      </c>
      <c r="CM1076" s="31">
        <v>0</v>
      </c>
      <c r="CN1076" s="27">
        <v>18.856290322580637</v>
      </c>
      <c r="CO1076" s="27">
        <v>21.65</v>
      </c>
      <c r="CP1076" s="27">
        <v>24.037500000000001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295</v>
      </c>
      <c r="D1077" s="264">
        <v>23</v>
      </c>
      <c r="E1077" s="122">
        <v>49</v>
      </c>
      <c r="F1077" s="122">
        <v>149</v>
      </c>
      <c r="G1077" s="122">
        <v>64</v>
      </c>
      <c r="H1077" s="122">
        <v>9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74</v>
      </c>
      <c r="Y1077" s="31">
        <v>0.25084745762711863</v>
      </c>
      <c r="Z1077" s="100">
        <v>17</v>
      </c>
      <c r="AA1077" s="31">
        <v>5.7627118644067797E-2</v>
      </c>
      <c r="AB1077" s="100">
        <v>0</v>
      </c>
      <c r="AC1077" s="31">
        <v>0</v>
      </c>
      <c r="AD1077" s="27">
        <v>17.410576271186436</v>
      </c>
      <c r="AE1077" s="27">
        <v>21.362000000000002</v>
      </c>
      <c r="AF1077" s="27">
        <v>24.51</v>
      </c>
      <c r="AG1077" s="57"/>
      <c r="AH1077" s="97">
        <v>33</v>
      </c>
      <c r="AI1077" s="264">
        <v>4</v>
      </c>
      <c r="AJ1077" s="122">
        <v>9</v>
      </c>
      <c r="AK1077" s="122">
        <v>14</v>
      </c>
      <c r="AL1077" s="122">
        <v>5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6</v>
      </c>
      <c r="BD1077" s="31">
        <v>0.18181818181818182</v>
      </c>
      <c r="BE1077" s="100">
        <v>3</v>
      </c>
      <c r="BF1077" s="31">
        <v>9.0909090909090912E-2</v>
      </c>
      <c r="BG1077" s="100">
        <v>0</v>
      </c>
      <c r="BH1077" s="31">
        <v>0</v>
      </c>
      <c r="BI1077" s="27">
        <v>15.755151515151514</v>
      </c>
      <c r="BJ1077" s="27">
        <v>21.088000000000001</v>
      </c>
      <c r="BK1077" s="27">
        <v>25.846999999999991</v>
      </c>
      <c r="BL1077" s="57"/>
      <c r="BM1077" s="97">
        <v>328</v>
      </c>
      <c r="BN1077" s="253">
        <v>27</v>
      </c>
      <c r="BO1077" s="191">
        <v>58</v>
      </c>
      <c r="BP1077" s="191">
        <v>163</v>
      </c>
      <c r="BQ1077" s="191">
        <v>69</v>
      </c>
      <c r="BR1077" s="191">
        <v>10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80</v>
      </c>
      <c r="CI1077" s="31">
        <v>0.24390243902439024</v>
      </c>
      <c r="CJ1077" s="100">
        <v>20</v>
      </c>
      <c r="CK1077" s="31">
        <v>6.097560975609756E-2</v>
      </c>
      <c r="CL1077" s="100">
        <v>0</v>
      </c>
      <c r="CM1077" s="31">
        <v>0</v>
      </c>
      <c r="CN1077" s="27">
        <v>17.24402439024389</v>
      </c>
      <c r="CO1077" s="27">
        <v>21.3185</v>
      </c>
      <c r="CP1077" s="27">
        <v>24.51</v>
      </c>
      <c r="CQ1077" s="60"/>
    </row>
    <row r="1078" spans="1:95" x14ac:dyDescent="0.25">
      <c r="A1078" s="241">
        <v>1</v>
      </c>
      <c r="B1078" s="312">
        <v>0.375</v>
      </c>
      <c r="C1078" s="97">
        <v>74</v>
      </c>
      <c r="D1078" s="264">
        <v>6</v>
      </c>
      <c r="E1078" s="122">
        <v>4</v>
      </c>
      <c r="F1078" s="122">
        <v>39</v>
      </c>
      <c r="G1078" s="122">
        <v>21</v>
      </c>
      <c r="H1078" s="122">
        <v>4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25</v>
      </c>
      <c r="Y1078" s="31">
        <v>0.33783783783783783</v>
      </c>
      <c r="Z1078" s="100">
        <v>5</v>
      </c>
      <c r="AA1078" s="31">
        <v>6.7567567567567571E-2</v>
      </c>
      <c r="AB1078" s="100">
        <v>0</v>
      </c>
      <c r="AC1078" s="31">
        <v>0</v>
      </c>
      <c r="AD1078" s="27">
        <v>18.331216216216212</v>
      </c>
      <c r="AE1078" s="27">
        <v>21.71</v>
      </c>
      <c r="AF1078" s="27">
        <v>26.247500000000002</v>
      </c>
      <c r="AG1078" s="57"/>
      <c r="AH1078" s="97">
        <v>40</v>
      </c>
      <c r="AI1078" s="264">
        <v>0</v>
      </c>
      <c r="AJ1078" s="122">
        <v>9</v>
      </c>
      <c r="AK1078" s="122">
        <v>18</v>
      </c>
      <c r="AL1078" s="122">
        <v>12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13</v>
      </c>
      <c r="BD1078" s="31">
        <v>0.32500000000000001</v>
      </c>
      <c r="BE1078" s="100">
        <v>4</v>
      </c>
      <c r="BF1078" s="31">
        <v>0.1</v>
      </c>
      <c r="BG1078" s="100">
        <v>0</v>
      </c>
      <c r="BH1078" s="31">
        <v>0</v>
      </c>
      <c r="BI1078" s="27">
        <v>18.467499999999998</v>
      </c>
      <c r="BJ1078" s="27">
        <v>22.134999999999998</v>
      </c>
      <c r="BK1078" s="27">
        <v>24.742000000000001</v>
      </c>
      <c r="BL1078" s="57"/>
      <c r="BM1078" s="97">
        <v>114</v>
      </c>
      <c r="BN1078" s="253">
        <v>6</v>
      </c>
      <c r="BO1078" s="191">
        <v>13</v>
      </c>
      <c r="BP1078" s="191">
        <v>57</v>
      </c>
      <c r="BQ1078" s="191">
        <v>33</v>
      </c>
      <c r="BR1078" s="191">
        <v>5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38</v>
      </c>
      <c r="CI1078" s="31">
        <v>0.33333333333333331</v>
      </c>
      <c r="CJ1078" s="100">
        <v>9</v>
      </c>
      <c r="CK1078" s="31">
        <v>7.8947368421052627E-2</v>
      </c>
      <c r="CL1078" s="100">
        <v>0</v>
      </c>
      <c r="CM1078" s="31">
        <v>0</v>
      </c>
      <c r="CN1078" s="27">
        <v>18.379035087719288</v>
      </c>
      <c r="CO1078" s="27">
        <v>21.727499999999999</v>
      </c>
      <c r="CP1078" s="27">
        <v>25.095000000000002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36</v>
      </c>
      <c r="D1079" s="264">
        <v>1</v>
      </c>
      <c r="E1079" s="122">
        <v>4</v>
      </c>
      <c r="F1079" s="122">
        <v>19</v>
      </c>
      <c r="G1079" s="122">
        <v>12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12</v>
      </c>
      <c r="Y1079" s="31">
        <v>0.33333333333333331</v>
      </c>
      <c r="Z1079" s="100">
        <v>4</v>
      </c>
      <c r="AA1079" s="31">
        <v>0.1111111111111111</v>
      </c>
      <c r="AB1079" s="100">
        <v>0</v>
      </c>
      <c r="AC1079" s="31">
        <v>0</v>
      </c>
      <c r="AD1079" s="27">
        <v>18.610833333333336</v>
      </c>
      <c r="AE1079" s="27">
        <v>22.996499999999997</v>
      </c>
      <c r="AF1079" s="27">
        <v>24.27</v>
      </c>
      <c r="AG1079" s="57"/>
      <c r="AH1079" s="97">
        <v>20</v>
      </c>
      <c r="AI1079" s="264">
        <v>1</v>
      </c>
      <c r="AJ1079" s="122">
        <v>1</v>
      </c>
      <c r="AK1079" s="122">
        <v>11</v>
      </c>
      <c r="AL1079" s="122">
        <v>5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</v>
      </c>
      <c r="BD1079" s="31">
        <v>0.35</v>
      </c>
      <c r="BE1079" s="100">
        <v>3</v>
      </c>
      <c r="BF1079" s="31">
        <v>0.15</v>
      </c>
      <c r="BG1079" s="100">
        <v>0</v>
      </c>
      <c r="BH1079" s="31">
        <v>0</v>
      </c>
      <c r="BI1079" s="27">
        <v>18.552</v>
      </c>
      <c r="BJ1079" s="27">
        <v>24.493999999999996</v>
      </c>
      <c r="BK1079" s="27">
        <v>25.802999999999997</v>
      </c>
      <c r="BL1079" s="57"/>
      <c r="BM1079" s="97">
        <v>56</v>
      </c>
      <c r="BN1079" s="253">
        <v>2</v>
      </c>
      <c r="BO1079" s="191">
        <v>5</v>
      </c>
      <c r="BP1079" s="191">
        <v>30</v>
      </c>
      <c r="BQ1079" s="191">
        <v>17</v>
      </c>
      <c r="BR1079" s="191">
        <v>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19</v>
      </c>
      <c r="CI1079" s="31">
        <v>0.3392857142857143</v>
      </c>
      <c r="CJ1079" s="100">
        <v>7</v>
      </c>
      <c r="CK1079" s="31">
        <v>0.125</v>
      </c>
      <c r="CL1079" s="100">
        <v>0</v>
      </c>
      <c r="CM1079" s="31">
        <v>0</v>
      </c>
      <c r="CN1079" s="27">
        <v>18.589821428571423</v>
      </c>
      <c r="CO1079" s="27">
        <v>22.996499999999997</v>
      </c>
      <c r="CP1079" s="27">
        <v>25.006999999999998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38</v>
      </c>
      <c r="D1080" s="264">
        <v>1</v>
      </c>
      <c r="E1080" s="122">
        <v>8</v>
      </c>
      <c r="F1080" s="122">
        <v>22</v>
      </c>
      <c r="G1080" s="122">
        <v>7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</v>
      </c>
      <c r="Y1080" s="31">
        <v>0.18421052631578946</v>
      </c>
      <c r="Z1080" s="100">
        <v>1</v>
      </c>
      <c r="AA1080" s="31">
        <v>2.6315789473684209E-2</v>
      </c>
      <c r="AB1080" s="100">
        <v>0</v>
      </c>
      <c r="AC1080" s="31">
        <v>0</v>
      </c>
      <c r="AD1080" s="27">
        <v>17.256578947368425</v>
      </c>
      <c r="AE1080" s="27">
        <v>20.677499999999998</v>
      </c>
      <c r="AF1080" s="27">
        <v>21.889499999999991</v>
      </c>
      <c r="AG1080" s="57"/>
      <c r="AH1080" s="97">
        <v>34</v>
      </c>
      <c r="AI1080" s="264">
        <v>2</v>
      </c>
      <c r="AJ1080" s="122">
        <v>9</v>
      </c>
      <c r="AK1080" s="122">
        <v>12</v>
      </c>
      <c r="AL1080" s="122">
        <v>10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11</v>
      </c>
      <c r="BD1080" s="31">
        <v>0.3235294117647059</v>
      </c>
      <c r="BE1080" s="100">
        <v>1</v>
      </c>
      <c r="BF1080" s="31">
        <v>2.9411764705882353E-2</v>
      </c>
      <c r="BG1080" s="100">
        <v>0</v>
      </c>
      <c r="BH1080" s="31">
        <v>0</v>
      </c>
      <c r="BI1080" s="27">
        <v>17.620882352941173</v>
      </c>
      <c r="BJ1080" s="27">
        <v>22.895</v>
      </c>
      <c r="BK1080" s="27">
        <v>24.82</v>
      </c>
      <c r="BL1080" s="57"/>
      <c r="BM1080" s="97">
        <v>72</v>
      </c>
      <c r="BN1080" s="253">
        <v>3</v>
      </c>
      <c r="BO1080" s="191">
        <v>17</v>
      </c>
      <c r="BP1080" s="191">
        <v>34</v>
      </c>
      <c r="BQ1080" s="191">
        <v>17</v>
      </c>
      <c r="BR1080" s="191">
        <v>1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18</v>
      </c>
      <c r="CI1080" s="31">
        <v>0.25</v>
      </c>
      <c r="CJ1080" s="100">
        <v>2</v>
      </c>
      <c r="CK1080" s="31">
        <v>2.7777777777777776E-2</v>
      </c>
      <c r="CL1080" s="100">
        <v>0</v>
      </c>
      <c r="CM1080" s="31">
        <v>0</v>
      </c>
      <c r="CN1080" s="27">
        <v>17.428611111111117</v>
      </c>
      <c r="CO1080" s="27">
        <v>21.4955</v>
      </c>
      <c r="CP1080" s="27">
        <v>23.611499999999999</v>
      </c>
      <c r="CQ1080" s="60"/>
    </row>
    <row r="1081" spans="1:95" x14ac:dyDescent="0.25">
      <c r="A1081" s="241">
        <v>1</v>
      </c>
      <c r="B1081" s="312">
        <v>0.5</v>
      </c>
      <c r="C1081" s="97">
        <v>42</v>
      </c>
      <c r="D1081" s="264">
        <v>3</v>
      </c>
      <c r="E1081" s="122">
        <v>3</v>
      </c>
      <c r="F1081" s="122">
        <v>19</v>
      </c>
      <c r="G1081" s="122">
        <v>14</v>
      </c>
      <c r="H1081" s="122">
        <v>2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17</v>
      </c>
      <c r="Y1081" s="31">
        <v>0.40476190476190477</v>
      </c>
      <c r="Z1081" s="100">
        <v>4</v>
      </c>
      <c r="AA1081" s="31">
        <v>9.5238095238095233E-2</v>
      </c>
      <c r="AB1081" s="100">
        <v>0</v>
      </c>
      <c r="AC1081" s="31">
        <v>0</v>
      </c>
      <c r="AD1081" s="27">
        <v>18.913095238095238</v>
      </c>
      <c r="AE1081" s="27">
        <v>23.242999999999999</v>
      </c>
      <c r="AF1081" s="27">
        <v>27.062000000000005</v>
      </c>
      <c r="AG1081" s="57"/>
      <c r="AH1081" s="97">
        <v>32</v>
      </c>
      <c r="AI1081" s="264">
        <v>0</v>
      </c>
      <c r="AJ1081" s="122">
        <v>1</v>
      </c>
      <c r="AK1081" s="122">
        <v>16</v>
      </c>
      <c r="AL1081" s="122">
        <v>12</v>
      </c>
      <c r="AM1081" s="122">
        <v>2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15</v>
      </c>
      <c r="BD1081" s="31">
        <v>0.46875</v>
      </c>
      <c r="BE1081" s="100">
        <v>4</v>
      </c>
      <c r="BF1081" s="31">
        <v>0.125</v>
      </c>
      <c r="BG1081" s="100">
        <v>0</v>
      </c>
      <c r="BH1081" s="31">
        <v>0</v>
      </c>
      <c r="BI1081" s="27">
        <v>20.456250000000004</v>
      </c>
      <c r="BJ1081" s="27">
        <v>23.557000000000002</v>
      </c>
      <c r="BK1081" s="27">
        <v>30.407999999999991</v>
      </c>
      <c r="BL1081" s="57"/>
      <c r="BM1081" s="97">
        <v>74</v>
      </c>
      <c r="BN1081" s="253">
        <v>3</v>
      </c>
      <c r="BO1081" s="191">
        <v>4</v>
      </c>
      <c r="BP1081" s="191">
        <v>35</v>
      </c>
      <c r="BQ1081" s="191">
        <v>26</v>
      </c>
      <c r="BR1081" s="191">
        <v>4</v>
      </c>
      <c r="BS1081" s="191">
        <v>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32</v>
      </c>
      <c r="CI1081" s="31">
        <v>0.43243243243243246</v>
      </c>
      <c r="CJ1081" s="100">
        <v>8</v>
      </c>
      <c r="CK1081" s="31">
        <v>0.10810810810810811</v>
      </c>
      <c r="CL1081" s="100">
        <v>0</v>
      </c>
      <c r="CM1081" s="31">
        <v>0</v>
      </c>
      <c r="CN1081" s="27">
        <v>19.580405405405404</v>
      </c>
      <c r="CO1081" s="27">
        <v>23.295000000000002</v>
      </c>
      <c r="CP1081" s="27">
        <v>27.79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40</v>
      </c>
      <c r="D1082" s="264">
        <v>0</v>
      </c>
      <c r="E1082" s="122">
        <v>7</v>
      </c>
      <c r="F1082" s="122">
        <v>22</v>
      </c>
      <c r="G1082" s="122">
        <v>11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11</v>
      </c>
      <c r="Y1082" s="31">
        <v>0.27500000000000002</v>
      </c>
      <c r="Z1082" s="100">
        <v>2</v>
      </c>
      <c r="AA1082" s="31">
        <v>0.05</v>
      </c>
      <c r="AB1082" s="100">
        <v>0</v>
      </c>
      <c r="AC1082" s="31">
        <v>0</v>
      </c>
      <c r="AD1082" s="27">
        <v>17.878499999999999</v>
      </c>
      <c r="AE1082" s="27">
        <v>22.257000000000001</v>
      </c>
      <c r="AF1082" s="27">
        <v>24.114999999999998</v>
      </c>
      <c r="AG1082" s="57"/>
      <c r="AH1082" s="97">
        <v>29</v>
      </c>
      <c r="AI1082" s="264">
        <v>4</v>
      </c>
      <c r="AJ1082" s="122">
        <v>5</v>
      </c>
      <c r="AK1082" s="122">
        <v>6</v>
      </c>
      <c r="AL1082" s="122">
        <v>9</v>
      </c>
      <c r="AM1082" s="122">
        <v>5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14</v>
      </c>
      <c r="BD1082" s="31">
        <v>0.48275862068965519</v>
      </c>
      <c r="BE1082" s="100">
        <v>6</v>
      </c>
      <c r="BF1082" s="31">
        <v>0.20689655172413793</v>
      </c>
      <c r="BG1082" s="100">
        <v>0</v>
      </c>
      <c r="BH1082" s="31">
        <v>0</v>
      </c>
      <c r="BI1082" s="27">
        <v>17.229655172413793</v>
      </c>
      <c r="BJ1082" s="27">
        <v>25.534999999999997</v>
      </c>
      <c r="BK1082" s="27">
        <v>26.204999999999998</v>
      </c>
      <c r="BL1082" s="57"/>
      <c r="BM1082" s="97">
        <v>69</v>
      </c>
      <c r="BN1082" s="253">
        <v>4</v>
      </c>
      <c r="BO1082" s="191">
        <v>12</v>
      </c>
      <c r="BP1082" s="191">
        <v>28</v>
      </c>
      <c r="BQ1082" s="191">
        <v>20</v>
      </c>
      <c r="BR1082" s="191">
        <v>5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25</v>
      </c>
      <c r="CI1082" s="31">
        <v>0.36231884057971014</v>
      </c>
      <c r="CJ1082" s="100">
        <v>8</v>
      </c>
      <c r="CK1082" s="31">
        <v>0.11594202898550725</v>
      </c>
      <c r="CL1082" s="100">
        <v>0</v>
      </c>
      <c r="CM1082" s="31">
        <v>0</v>
      </c>
      <c r="CN1082" s="27">
        <v>17.60579710144928</v>
      </c>
      <c r="CO1082" s="27">
        <v>22.86</v>
      </c>
      <c r="CP1082" s="27">
        <v>25.689999999999998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38</v>
      </c>
      <c r="D1083" s="264">
        <v>1</v>
      </c>
      <c r="E1083" s="122">
        <v>2</v>
      </c>
      <c r="F1083" s="122">
        <v>18</v>
      </c>
      <c r="G1083" s="122">
        <v>13</v>
      </c>
      <c r="H1083" s="122">
        <v>4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17</v>
      </c>
      <c r="Y1083" s="31">
        <v>0.44736842105263158</v>
      </c>
      <c r="Z1083" s="100">
        <v>4</v>
      </c>
      <c r="AA1083" s="31">
        <v>0.10526315789473684</v>
      </c>
      <c r="AB1083" s="100">
        <v>0</v>
      </c>
      <c r="AC1083" s="31">
        <v>0</v>
      </c>
      <c r="AD1083" s="27">
        <v>19.220263157894742</v>
      </c>
      <c r="AE1083" s="27">
        <v>22.026499999999999</v>
      </c>
      <c r="AF1083" s="27">
        <v>26.172499999999999</v>
      </c>
      <c r="AG1083" s="57"/>
      <c r="AH1083" s="97">
        <v>37</v>
      </c>
      <c r="AI1083" s="264">
        <v>3</v>
      </c>
      <c r="AJ1083" s="122">
        <v>9</v>
      </c>
      <c r="AK1083" s="122">
        <v>10</v>
      </c>
      <c r="AL1083" s="122">
        <v>13</v>
      </c>
      <c r="AM1083" s="122">
        <v>1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15</v>
      </c>
      <c r="BD1083" s="31">
        <v>0.40540540540540543</v>
      </c>
      <c r="BE1083" s="100">
        <v>3</v>
      </c>
      <c r="BF1083" s="31">
        <v>8.1081081081081086E-2</v>
      </c>
      <c r="BG1083" s="100">
        <v>0</v>
      </c>
      <c r="BH1083" s="31">
        <v>0</v>
      </c>
      <c r="BI1083" s="27">
        <v>18.274864864864867</v>
      </c>
      <c r="BJ1083" s="27">
        <v>23.686</v>
      </c>
      <c r="BK1083" s="27">
        <v>30.184000000000008</v>
      </c>
      <c r="BL1083" s="57"/>
      <c r="BM1083" s="97">
        <v>75</v>
      </c>
      <c r="BN1083" s="253">
        <v>4</v>
      </c>
      <c r="BO1083" s="191">
        <v>11</v>
      </c>
      <c r="BP1083" s="191">
        <v>28</v>
      </c>
      <c r="BQ1083" s="191">
        <v>26</v>
      </c>
      <c r="BR1083" s="191">
        <v>5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32</v>
      </c>
      <c r="CI1083" s="31">
        <v>0.42666666666666669</v>
      </c>
      <c r="CJ1083" s="100">
        <v>7</v>
      </c>
      <c r="CK1083" s="31">
        <v>9.3333333333333338E-2</v>
      </c>
      <c r="CL1083" s="100">
        <v>0</v>
      </c>
      <c r="CM1083" s="31">
        <v>0</v>
      </c>
      <c r="CN1083" s="27">
        <v>18.753866666666664</v>
      </c>
      <c r="CO1083" s="27">
        <v>23.628</v>
      </c>
      <c r="CP1083" s="27">
        <v>26.21</v>
      </c>
      <c r="CQ1083" s="60"/>
    </row>
    <row r="1084" spans="1:95" x14ac:dyDescent="0.25">
      <c r="A1084" s="241">
        <v>1</v>
      </c>
      <c r="B1084" s="312">
        <v>0.625</v>
      </c>
      <c r="C1084" s="97">
        <v>55</v>
      </c>
      <c r="D1084" s="264">
        <v>2</v>
      </c>
      <c r="E1084" s="122">
        <v>12</v>
      </c>
      <c r="F1084" s="122">
        <v>22</v>
      </c>
      <c r="G1084" s="122">
        <v>17</v>
      </c>
      <c r="H1084" s="122">
        <v>2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19</v>
      </c>
      <c r="Y1084" s="31">
        <v>0.34545454545454546</v>
      </c>
      <c r="Z1084" s="100">
        <v>3</v>
      </c>
      <c r="AA1084" s="31">
        <v>5.4545454545454543E-2</v>
      </c>
      <c r="AB1084" s="100">
        <v>0</v>
      </c>
      <c r="AC1084" s="31">
        <v>0</v>
      </c>
      <c r="AD1084" s="27">
        <v>17.949272727272724</v>
      </c>
      <c r="AE1084" s="27">
        <v>21.763999999999999</v>
      </c>
      <c r="AF1084" s="27">
        <v>24.293999999999993</v>
      </c>
      <c r="AG1084" s="57"/>
      <c r="AH1084" s="97">
        <v>66</v>
      </c>
      <c r="AI1084" s="264">
        <v>0</v>
      </c>
      <c r="AJ1084" s="122">
        <v>11</v>
      </c>
      <c r="AK1084" s="122">
        <v>26</v>
      </c>
      <c r="AL1084" s="122">
        <v>25</v>
      </c>
      <c r="AM1084" s="122">
        <v>4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29</v>
      </c>
      <c r="BD1084" s="31">
        <v>0.43939393939393939</v>
      </c>
      <c r="BE1084" s="100">
        <v>6</v>
      </c>
      <c r="BF1084" s="31">
        <v>9.0909090909090912E-2</v>
      </c>
      <c r="BG1084" s="100">
        <v>0</v>
      </c>
      <c r="BH1084" s="31">
        <v>0</v>
      </c>
      <c r="BI1084" s="27">
        <v>19.07954545454545</v>
      </c>
      <c r="BJ1084" s="27">
        <v>23.045000000000002</v>
      </c>
      <c r="BK1084" s="27">
        <v>25.9725</v>
      </c>
      <c r="BL1084" s="57"/>
      <c r="BM1084" s="97">
        <v>121</v>
      </c>
      <c r="BN1084" s="253">
        <v>2</v>
      </c>
      <c r="BO1084" s="191">
        <v>23</v>
      </c>
      <c r="BP1084" s="191">
        <v>48</v>
      </c>
      <c r="BQ1084" s="191">
        <v>42</v>
      </c>
      <c r="BR1084" s="191">
        <v>6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48</v>
      </c>
      <c r="CI1084" s="31">
        <v>0.39669421487603307</v>
      </c>
      <c r="CJ1084" s="100">
        <v>9</v>
      </c>
      <c r="CK1084" s="31">
        <v>7.43801652892562E-2</v>
      </c>
      <c r="CL1084" s="100">
        <v>0</v>
      </c>
      <c r="CM1084" s="31">
        <v>0</v>
      </c>
      <c r="CN1084" s="27">
        <v>18.565785123966947</v>
      </c>
      <c r="CO1084" s="27">
        <v>22.851000000000003</v>
      </c>
      <c r="CP1084" s="27">
        <v>25.093999999999994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58</v>
      </c>
      <c r="D1085" s="264">
        <v>0</v>
      </c>
      <c r="E1085" s="122">
        <v>10</v>
      </c>
      <c r="F1085" s="122">
        <v>32</v>
      </c>
      <c r="G1085" s="122">
        <v>15</v>
      </c>
      <c r="H1085" s="122">
        <v>1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</v>
      </c>
      <c r="Y1085" s="31">
        <v>0.27586206896551724</v>
      </c>
      <c r="Z1085" s="100">
        <v>2</v>
      </c>
      <c r="AA1085" s="31">
        <v>3.4482758620689655E-2</v>
      </c>
      <c r="AB1085" s="100">
        <v>0</v>
      </c>
      <c r="AC1085" s="31">
        <v>0</v>
      </c>
      <c r="AD1085" s="27">
        <v>18.134655172413794</v>
      </c>
      <c r="AE1085" s="27">
        <v>21.278500000000001</v>
      </c>
      <c r="AF1085" s="27">
        <v>22.966999999999995</v>
      </c>
      <c r="AG1085" s="57"/>
      <c r="AH1085" s="97">
        <v>103</v>
      </c>
      <c r="AI1085" s="264">
        <v>3</v>
      </c>
      <c r="AJ1085" s="122">
        <v>12</v>
      </c>
      <c r="AK1085" s="122">
        <v>54</v>
      </c>
      <c r="AL1085" s="122">
        <v>29</v>
      </c>
      <c r="AM1085" s="122">
        <v>5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34</v>
      </c>
      <c r="BD1085" s="31">
        <v>0.3300970873786408</v>
      </c>
      <c r="BE1085" s="100">
        <v>10</v>
      </c>
      <c r="BF1085" s="31">
        <v>9.7087378640776698E-2</v>
      </c>
      <c r="BG1085" s="100">
        <v>0</v>
      </c>
      <c r="BH1085" s="31">
        <v>0</v>
      </c>
      <c r="BI1085" s="27">
        <v>18.760097087378639</v>
      </c>
      <c r="BJ1085" s="27">
        <v>23.015999999999998</v>
      </c>
      <c r="BK1085" s="27">
        <v>25.54</v>
      </c>
      <c r="BL1085" s="57"/>
      <c r="BM1085" s="97">
        <v>161</v>
      </c>
      <c r="BN1085" s="253">
        <v>3</v>
      </c>
      <c r="BO1085" s="191">
        <v>22</v>
      </c>
      <c r="BP1085" s="191">
        <v>86</v>
      </c>
      <c r="BQ1085" s="191">
        <v>44</v>
      </c>
      <c r="BR1085" s="191">
        <v>6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50</v>
      </c>
      <c r="CI1085" s="31">
        <v>0.3105590062111801</v>
      </c>
      <c r="CJ1085" s="100">
        <v>12</v>
      </c>
      <c r="CK1085" s="31">
        <v>7.4534161490683232E-2</v>
      </c>
      <c r="CL1085" s="100">
        <v>0</v>
      </c>
      <c r="CM1085" s="31">
        <v>0</v>
      </c>
      <c r="CN1085" s="27">
        <v>18.534782608695661</v>
      </c>
      <c r="CO1085" s="27">
        <v>22.314999999999998</v>
      </c>
      <c r="CP1085" s="27">
        <v>24.8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51</v>
      </c>
      <c r="D1086" s="264">
        <v>1</v>
      </c>
      <c r="E1086" s="122">
        <v>3</v>
      </c>
      <c r="F1086" s="122">
        <v>34</v>
      </c>
      <c r="G1086" s="122">
        <v>12</v>
      </c>
      <c r="H1086" s="122">
        <v>0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13</v>
      </c>
      <c r="Y1086" s="31">
        <v>0.25490196078431371</v>
      </c>
      <c r="Z1086" s="100">
        <v>1</v>
      </c>
      <c r="AA1086" s="31">
        <v>1.9607843137254902E-2</v>
      </c>
      <c r="AB1086" s="100">
        <v>0</v>
      </c>
      <c r="AC1086" s="31">
        <v>0</v>
      </c>
      <c r="AD1086" s="27">
        <v>18.749803921568631</v>
      </c>
      <c r="AE1086" s="27">
        <v>22.84</v>
      </c>
      <c r="AF1086" s="27">
        <v>23.556000000000001</v>
      </c>
      <c r="AG1086" s="57"/>
      <c r="AH1086" s="97">
        <v>99</v>
      </c>
      <c r="AI1086" s="264">
        <v>2</v>
      </c>
      <c r="AJ1086" s="122">
        <v>10</v>
      </c>
      <c r="AK1086" s="122">
        <v>40</v>
      </c>
      <c r="AL1086" s="122">
        <v>42</v>
      </c>
      <c r="AM1086" s="122">
        <v>4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47</v>
      </c>
      <c r="BD1086" s="31">
        <v>0.47474747474747475</v>
      </c>
      <c r="BE1086" s="100">
        <v>8</v>
      </c>
      <c r="BF1086" s="31">
        <v>8.0808080808080815E-2</v>
      </c>
      <c r="BG1086" s="100">
        <v>0</v>
      </c>
      <c r="BH1086" s="31">
        <v>0</v>
      </c>
      <c r="BI1086" s="27">
        <v>19.463838383838386</v>
      </c>
      <c r="BJ1086" s="27">
        <v>23.52</v>
      </c>
      <c r="BK1086" s="27">
        <v>25.6</v>
      </c>
      <c r="BL1086" s="57"/>
      <c r="BM1086" s="97">
        <v>150</v>
      </c>
      <c r="BN1086" s="253">
        <v>3</v>
      </c>
      <c r="BO1086" s="191">
        <v>13</v>
      </c>
      <c r="BP1086" s="191">
        <v>74</v>
      </c>
      <c r="BQ1086" s="191">
        <v>54</v>
      </c>
      <c r="BR1086" s="191">
        <v>4</v>
      </c>
      <c r="BS1086" s="191">
        <v>2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60</v>
      </c>
      <c r="CI1086" s="31">
        <v>0.4</v>
      </c>
      <c r="CJ1086" s="100">
        <v>9</v>
      </c>
      <c r="CK1086" s="31">
        <v>0.06</v>
      </c>
      <c r="CL1086" s="100">
        <v>0</v>
      </c>
      <c r="CM1086" s="31">
        <v>0</v>
      </c>
      <c r="CN1086" s="27">
        <v>19.221066666666676</v>
      </c>
      <c r="CO1086" s="27">
        <v>23.237499999999997</v>
      </c>
      <c r="CP1086" s="27">
        <v>24.959</v>
      </c>
      <c r="CQ1086" s="60"/>
    </row>
    <row r="1087" spans="1:95" x14ac:dyDescent="0.25">
      <c r="A1087" s="241">
        <v>1</v>
      </c>
      <c r="B1087" s="312">
        <v>0.75</v>
      </c>
      <c r="C1087" s="97">
        <v>31</v>
      </c>
      <c r="D1087" s="264">
        <v>3</v>
      </c>
      <c r="E1087" s="122">
        <v>3</v>
      </c>
      <c r="F1087" s="122">
        <v>17</v>
      </c>
      <c r="G1087" s="122">
        <v>6</v>
      </c>
      <c r="H1087" s="122">
        <v>1</v>
      </c>
      <c r="I1087" s="122">
        <v>0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8</v>
      </c>
      <c r="Y1087" s="31">
        <v>0.25806451612903225</v>
      </c>
      <c r="Z1087" s="100">
        <v>4</v>
      </c>
      <c r="AA1087" s="31">
        <v>0.12903225806451613</v>
      </c>
      <c r="AB1087" s="100">
        <v>1</v>
      </c>
      <c r="AC1087" s="31">
        <v>3.2258064516129031E-2</v>
      </c>
      <c r="AD1087" s="27">
        <v>18.791612903225808</v>
      </c>
      <c r="AE1087" s="27">
        <v>22.845999999999997</v>
      </c>
      <c r="AF1087" s="27">
        <v>32.507999999999988</v>
      </c>
      <c r="AG1087" s="57"/>
      <c r="AH1087" s="97">
        <v>60</v>
      </c>
      <c r="AI1087" s="264">
        <v>1</v>
      </c>
      <c r="AJ1087" s="122">
        <v>10</v>
      </c>
      <c r="AK1087" s="122">
        <v>15</v>
      </c>
      <c r="AL1087" s="122">
        <v>25</v>
      </c>
      <c r="AM1087" s="122">
        <v>9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34</v>
      </c>
      <c r="BD1087" s="31">
        <v>0.56666666666666665</v>
      </c>
      <c r="BE1087" s="100">
        <v>12</v>
      </c>
      <c r="BF1087" s="31">
        <v>0.2</v>
      </c>
      <c r="BG1087" s="100">
        <v>0</v>
      </c>
      <c r="BH1087" s="31">
        <v>0</v>
      </c>
      <c r="BI1087" s="27">
        <v>20.015333333333327</v>
      </c>
      <c r="BJ1087" s="27">
        <v>25.118500000000001</v>
      </c>
      <c r="BK1087" s="27">
        <v>26.793999999999997</v>
      </c>
      <c r="BL1087" s="57"/>
      <c r="BM1087" s="97">
        <v>91</v>
      </c>
      <c r="BN1087" s="253">
        <v>4</v>
      </c>
      <c r="BO1087" s="191">
        <v>13</v>
      </c>
      <c r="BP1087" s="191">
        <v>32</v>
      </c>
      <c r="BQ1087" s="191">
        <v>31</v>
      </c>
      <c r="BR1087" s="191">
        <v>10</v>
      </c>
      <c r="BS1087" s="191">
        <v>0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42</v>
      </c>
      <c r="CI1087" s="31">
        <v>0.46153846153846156</v>
      </c>
      <c r="CJ1087" s="100">
        <v>16</v>
      </c>
      <c r="CK1087" s="31">
        <v>0.17582417582417584</v>
      </c>
      <c r="CL1087" s="100">
        <v>1</v>
      </c>
      <c r="CM1087" s="31">
        <v>1.098901098901099E-2</v>
      </c>
      <c r="CN1087" s="27">
        <v>19.598461538461535</v>
      </c>
      <c r="CO1087" s="27">
        <v>24.734000000000002</v>
      </c>
      <c r="CP1087" s="27">
        <v>27.221999999999991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28</v>
      </c>
      <c r="D1088" s="264">
        <v>1</v>
      </c>
      <c r="E1088" s="122">
        <v>2</v>
      </c>
      <c r="F1088" s="122">
        <v>15</v>
      </c>
      <c r="G1088" s="122">
        <v>9</v>
      </c>
      <c r="H1088" s="122">
        <v>0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10</v>
      </c>
      <c r="Y1088" s="31">
        <v>0.35714285714285715</v>
      </c>
      <c r="Z1088" s="100">
        <v>1</v>
      </c>
      <c r="AA1088" s="31">
        <v>3.5714285714285712E-2</v>
      </c>
      <c r="AB1088" s="100">
        <v>0</v>
      </c>
      <c r="AC1088" s="31">
        <v>0</v>
      </c>
      <c r="AD1088" s="27">
        <v>19.055357142857144</v>
      </c>
      <c r="AE1088" s="27">
        <v>21.5015</v>
      </c>
      <c r="AF1088" s="27">
        <v>29.389999999999969</v>
      </c>
      <c r="AG1088" s="57"/>
      <c r="AH1088" s="97">
        <v>30</v>
      </c>
      <c r="AI1088" s="264">
        <v>1</v>
      </c>
      <c r="AJ1088" s="122">
        <v>1</v>
      </c>
      <c r="AK1088" s="122">
        <v>15</v>
      </c>
      <c r="AL1088" s="122">
        <v>7</v>
      </c>
      <c r="AM1088" s="122">
        <v>6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13</v>
      </c>
      <c r="BD1088" s="31">
        <v>0.43333333333333335</v>
      </c>
      <c r="BE1088" s="100">
        <v>7</v>
      </c>
      <c r="BF1088" s="31">
        <v>0.23333333333333334</v>
      </c>
      <c r="BG1088" s="100">
        <v>0</v>
      </c>
      <c r="BH1088" s="31">
        <v>0</v>
      </c>
      <c r="BI1088" s="27">
        <v>19.901666666666674</v>
      </c>
      <c r="BJ1088" s="27">
        <v>26.045000000000002</v>
      </c>
      <c r="BK1088" s="27">
        <v>27.724</v>
      </c>
      <c r="BL1088" s="57"/>
      <c r="BM1088" s="97">
        <v>58</v>
      </c>
      <c r="BN1088" s="253">
        <v>2</v>
      </c>
      <c r="BO1088" s="191">
        <v>3</v>
      </c>
      <c r="BP1088" s="191">
        <v>30</v>
      </c>
      <c r="BQ1088" s="191">
        <v>16</v>
      </c>
      <c r="BR1088" s="191">
        <v>6</v>
      </c>
      <c r="BS1088" s="191">
        <v>1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23</v>
      </c>
      <c r="CI1088" s="31">
        <v>0.39655172413793105</v>
      </c>
      <c r="CJ1088" s="100">
        <v>8</v>
      </c>
      <c r="CK1088" s="31">
        <v>0.13793103448275862</v>
      </c>
      <c r="CL1088" s="100">
        <v>0</v>
      </c>
      <c r="CM1088" s="31">
        <v>0</v>
      </c>
      <c r="CN1088" s="27">
        <v>19.493103448275857</v>
      </c>
      <c r="CO1088" s="27">
        <v>23.493499999999997</v>
      </c>
      <c r="CP1088" s="27">
        <v>27.676000000000002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14</v>
      </c>
      <c r="D1089" s="264">
        <v>0</v>
      </c>
      <c r="E1089" s="122">
        <v>0</v>
      </c>
      <c r="F1089" s="122">
        <v>7</v>
      </c>
      <c r="G1089" s="122">
        <v>4</v>
      </c>
      <c r="H1089" s="122">
        <v>3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7</v>
      </c>
      <c r="Y1089" s="31">
        <v>0.5</v>
      </c>
      <c r="Z1089" s="100">
        <v>4</v>
      </c>
      <c r="AA1089" s="31">
        <v>0.2857142857142857</v>
      </c>
      <c r="AB1089" s="100">
        <v>0</v>
      </c>
      <c r="AC1089" s="31">
        <v>0</v>
      </c>
      <c r="AD1089" s="27">
        <v>20.844999999999999</v>
      </c>
      <c r="AE1089" s="27">
        <v>26.515000000000001</v>
      </c>
      <c r="AF1089" s="27" t="s">
        <v>104</v>
      </c>
      <c r="AG1089" s="57"/>
      <c r="AH1089" s="97">
        <v>15</v>
      </c>
      <c r="AI1089" s="264">
        <v>0</v>
      </c>
      <c r="AJ1089" s="122">
        <v>0</v>
      </c>
      <c r="AK1089" s="122">
        <v>2</v>
      </c>
      <c r="AL1089" s="122">
        <v>12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13</v>
      </c>
      <c r="BD1089" s="31">
        <v>0.8666666666666667</v>
      </c>
      <c r="BE1089" s="100">
        <v>6</v>
      </c>
      <c r="BF1089" s="31">
        <v>0.4</v>
      </c>
      <c r="BG1089" s="100">
        <v>0</v>
      </c>
      <c r="BH1089" s="31">
        <v>0</v>
      </c>
      <c r="BI1089" s="27">
        <v>22.305999999999997</v>
      </c>
      <c r="BJ1089" s="27">
        <v>24.19</v>
      </c>
      <c r="BK1089" s="27" t="s">
        <v>104</v>
      </c>
      <c r="BL1089" s="57"/>
      <c r="BM1089" s="97">
        <v>29</v>
      </c>
      <c r="BN1089" s="253">
        <v>0</v>
      </c>
      <c r="BO1089" s="191">
        <v>0</v>
      </c>
      <c r="BP1089" s="191">
        <v>9</v>
      </c>
      <c r="BQ1089" s="191">
        <v>16</v>
      </c>
      <c r="BR1089" s="191">
        <v>4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20</v>
      </c>
      <c r="CI1089" s="31">
        <v>0.68965517241379315</v>
      </c>
      <c r="CJ1089" s="100">
        <v>10</v>
      </c>
      <c r="CK1089" s="31">
        <v>0.34482758620689657</v>
      </c>
      <c r="CL1089" s="100">
        <v>0</v>
      </c>
      <c r="CM1089" s="31">
        <v>0</v>
      </c>
      <c r="CN1089" s="27">
        <v>21.60068965517241</v>
      </c>
      <c r="CO1089" s="27">
        <v>24.89</v>
      </c>
      <c r="CP1089" s="27">
        <v>27.990000000000002</v>
      </c>
      <c r="CQ1089" s="60"/>
    </row>
    <row r="1090" spans="1:95" x14ac:dyDescent="0.25">
      <c r="A1090" s="241">
        <v>1</v>
      </c>
      <c r="B1090" s="312">
        <v>0.875</v>
      </c>
      <c r="C1090" s="97">
        <v>9</v>
      </c>
      <c r="D1090" s="264">
        <v>0</v>
      </c>
      <c r="E1090" s="122">
        <v>0</v>
      </c>
      <c r="F1090" s="122">
        <v>4</v>
      </c>
      <c r="G1090" s="122">
        <v>5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5</v>
      </c>
      <c r="Y1090" s="31">
        <v>0.55555555555555558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19.87777777777778</v>
      </c>
      <c r="AE1090" s="27">
        <v>22.914999999999999</v>
      </c>
      <c r="AF1090" s="27" t="s">
        <v>104</v>
      </c>
      <c r="AG1090" s="57"/>
      <c r="AH1090" s="97">
        <v>10</v>
      </c>
      <c r="AI1090" s="264">
        <v>0</v>
      </c>
      <c r="AJ1090" s="122">
        <v>0</v>
      </c>
      <c r="AK1090" s="122">
        <v>2</v>
      </c>
      <c r="AL1090" s="122">
        <v>6</v>
      </c>
      <c r="AM1090" s="122">
        <v>1</v>
      </c>
      <c r="AN1090" s="122">
        <v>1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8</v>
      </c>
      <c r="BD1090" s="31">
        <v>0.8</v>
      </c>
      <c r="BE1090" s="100">
        <v>3</v>
      </c>
      <c r="BF1090" s="31">
        <v>0.3</v>
      </c>
      <c r="BG1090" s="100">
        <v>0</v>
      </c>
      <c r="BH1090" s="31">
        <v>0</v>
      </c>
      <c r="BI1090" s="27">
        <v>22.528000000000002</v>
      </c>
      <c r="BJ1090" s="27">
        <v>28.227999999999998</v>
      </c>
      <c r="BK1090" s="27" t="s">
        <v>104</v>
      </c>
      <c r="BL1090" s="57"/>
      <c r="BM1090" s="97">
        <v>19</v>
      </c>
      <c r="BN1090" s="253">
        <v>0</v>
      </c>
      <c r="BO1090" s="191">
        <v>0</v>
      </c>
      <c r="BP1090" s="191">
        <v>6</v>
      </c>
      <c r="BQ1090" s="191">
        <v>11</v>
      </c>
      <c r="BR1090" s="191">
        <v>1</v>
      </c>
      <c r="BS1090" s="191">
        <v>1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13</v>
      </c>
      <c r="CI1090" s="31">
        <v>0.68421052631578949</v>
      </c>
      <c r="CJ1090" s="100">
        <v>3</v>
      </c>
      <c r="CK1090" s="31">
        <v>0.15789473684210525</v>
      </c>
      <c r="CL1090" s="100">
        <v>0</v>
      </c>
      <c r="CM1090" s="31">
        <v>0</v>
      </c>
      <c r="CN1090" s="27">
        <v>21.272631578947372</v>
      </c>
      <c r="CO1090" s="27">
        <v>24.19</v>
      </c>
      <c r="CP1090" s="27">
        <v>31.79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4</v>
      </c>
      <c r="D1091" s="264">
        <v>0</v>
      </c>
      <c r="E1091" s="122">
        <v>0</v>
      </c>
      <c r="F1091" s="122">
        <v>1</v>
      </c>
      <c r="G1091" s="122">
        <v>3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3</v>
      </c>
      <c r="Y1091" s="31">
        <v>0.75</v>
      </c>
      <c r="Z1091" s="100">
        <v>1</v>
      </c>
      <c r="AA1091" s="31">
        <v>0.25</v>
      </c>
      <c r="AB1091" s="100">
        <v>0</v>
      </c>
      <c r="AC1091" s="31">
        <v>0</v>
      </c>
      <c r="AD1091" s="27">
        <v>20.682500000000001</v>
      </c>
      <c r="AE1091" s="27" t="s">
        <v>104</v>
      </c>
      <c r="AF1091" s="27" t="s">
        <v>104</v>
      </c>
      <c r="AG1091" s="57"/>
      <c r="AH1091" s="97">
        <v>5</v>
      </c>
      <c r="AI1091" s="264">
        <v>0</v>
      </c>
      <c r="AJ1091" s="122">
        <v>0</v>
      </c>
      <c r="AK1091" s="122">
        <v>1</v>
      </c>
      <c r="AL1091" s="122">
        <v>2</v>
      </c>
      <c r="AM1091" s="122">
        <v>1</v>
      </c>
      <c r="AN1091" s="122">
        <v>1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</v>
      </c>
      <c r="BD1091" s="31">
        <v>0.8</v>
      </c>
      <c r="BE1091" s="100">
        <v>3</v>
      </c>
      <c r="BF1091" s="31">
        <v>0.6</v>
      </c>
      <c r="BG1091" s="100">
        <v>0</v>
      </c>
      <c r="BH1091" s="31">
        <v>0</v>
      </c>
      <c r="BI1091" s="27">
        <v>25.748000000000001</v>
      </c>
      <c r="BJ1091" s="27" t="s">
        <v>104</v>
      </c>
      <c r="BK1091" s="27" t="s">
        <v>104</v>
      </c>
      <c r="BL1091" s="57"/>
      <c r="BM1091" s="97">
        <v>9</v>
      </c>
      <c r="BN1091" s="253">
        <v>0</v>
      </c>
      <c r="BO1091" s="191">
        <v>0</v>
      </c>
      <c r="BP1091" s="191">
        <v>2</v>
      </c>
      <c r="BQ1091" s="191">
        <v>5</v>
      </c>
      <c r="BR1091" s="191">
        <v>1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7</v>
      </c>
      <c r="CI1091" s="31">
        <v>0.77777777777777779</v>
      </c>
      <c r="CJ1091" s="100">
        <v>4</v>
      </c>
      <c r="CK1091" s="31">
        <v>0.44444444444444442</v>
      </c>
      <c r="CL1091" s="100">
        <v>0</v>
      </c>
      <c r="CM1091" s="31">
        <v>0</v>
      </c>
      <c r="CN1091" s="27">
        <v>23.49666666666667</v>
      </c>
      <c r="CO1091" s="27">
        <v>31.64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</v>
      </c>
      <c r="D1092" s="324">
        <v>0</v>
      </c>
      <c r="E1092" s="325">
        <v>0</v>
      </c>
      <c r="F1092" s="325">
        <v>2</v>
      </c>
      <c r="G1092" s="325">
        <v>1</v>
      </c>
      <c r="H1092" s="325">
        <v>1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0.5</v>
      </c>
      <c r="Z1092" s="339">
        <v>1</v>
      </c>
      <c r="AA1092" s="338">
        <v>0.25</v>
      </c>
      <c r="AB1092" s="339">
        <v>0</v>
      </c>
      <c r="AC1092" s="338">
        <v>0</v>
      </c>
      <c r="AD1092" s="124">
        <v>20.322499999999998</v>
      </c>
      <c r="AE1092" s="124" t="s">
        <v>104</v>
      </c>
      <c r="AF1092" s="124" t="s">
        <v>104</v>
      </c>
      <c r="AG1092" s="57"/>
      <c r="AH1092" s="98">
        <v>1</v>
      </c>
      <c r="AI1092" s="324">
        <v>0</v>
      </c>
      <c r="AJ1092" s="325">
        <v>0</v>
      </c>
      <c r="AK1092" s="325">
        <v>0</v>
      </c>
      <c r="AL1092" s="325">
        <v>1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</v>
      </c>
      <c r="BD1092" s="338">
        <v>1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21.81</v>
      </c>
      <c r="BJ1092" s="124" t="s">
        <v>104</v>
      </c>
      <c r="BK1092" s="124" t="s">
        <v>104</v>
      </c>
      <c r="BL1092" s="57"/>
      <c r="BM1092" s="98">
        <v>5</v>
      </c>
      <c r="BN1092" s="337">
        <v>0</v>
      </c>
      <c r="BO1092" s="195">
        <v>0</v>
      </c>
      <c r="BP1092" s="195">
        <v>2</v>
      </c>
      <c r="BQ1092" s="195">
        <v>2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</v>
      </c>
      <c r="CI1092" s="338">
        <v>0.6</v>
      </c>
      <c r="CJ1092" s="339">
        <v>1</v>
      </c>
      <c r="CK1092" s="338">
        <v>0.2</v>
      </c>
      <c r="CL1092" s="339">
        <v>0</v>
      </c>
      <c r="CM1092" s="338">
        <v>0</v>
      </c>
      <c r="CN1092" s="124">
        <v>20.619999999999997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871</v>
      </c>
      <c r="D1093" s="424">
        <v>42</v>
      </c>
      <c r="E1093" s="424">
        <v>116</v>
      </c>
      <c r="F1093" s="424">
        <v>453</v>
      </c>
      <c r="G1093" s="424">
        <v>232</v>
      </c>
      <c r="H1093" s="424">
        <v>24</v>
      </c>
      <c r="I1093" s="424">
        <v>3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260</v>
      </c>
      <c r="Y1093" s="442">
        <v>0.29850746268656714</v>
      </c>
      <c r="Z1093" s="426">
        <v>52</v>
      </c>
      <c r="AA1093" s="442">
        <v>5.9701492537313432E-2</v>
      </c>
      <c r="AB1093" s="426">
        <v>1</v>
      </c>
      <c r="AC1093" s="442">
        <v>1.148105625717566E-3</v>
      </c>
      <c r="AD1093" s="443">
        <v>18.083214695751995</v>
      </c>
      <c r="AE1093" s="443">
        <v>21.712</v>
      </c>
      <c r="AF1093" s="443">
        <v>24.293999999999997</v>
      </c>
      <c r="AG1093" s="16"/>
      <c r="AH1093" s="426">
        <v>564</v>
      </c>
      <c r="AI1093" s="424">
        <v>21</v>
      </c>
      <c r="AJ1093" s="424">
        <v>86</v>
      </c>
      <c r="AK1093" s="424">
        <v>223</v>
      </c>
      <c r="AL1093" s="424">
        <v>195</v>
      </c>
      <c r="AM1093" s="424">
        <v>36</v>
      </c>
      <c r="AN1093" s="424">
        <v>3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234</v>
      </c>
      <c r="BD1093" s="442">
        <v>0.41489361702127658</v>
      </c>
      <c r="BE1093" s="426">
        <v>61</v>
      </c>
      <c r="BF1093" s="442">
        <v>0.10815602836879433</v>
      </c>
      <c r="BG1093" s="426">
        <v>0</v>
      </c>
      <c r="BH1093" s="442">
        <v>0</v>
      </c>
      <c r="BI1093" s="443">
        <v>18.79842198581558</v>
      </c>
      <c r="BJ1093" s="443">
        <v>23.364999999999998</v>
      </c>
      <c r="BK1093" s="443">
        <v>25.797499999999999</v>
      </c>
      <c r="BL1093" s="16"/>
      <c r="BM1093" s="426">
        <v>1435</v>
      </c>
      <c r="BN1093" s="424">
        <v>63</v>
      </c>
      <c r="BO1093" s="424">
        <v>202</v>
      </c>
      <c r="BP1093" s="424">
        <v>676</v>
      </c>
      <c r="BQ1093" s="424">
        <v>427</v>
      </c>
      <c r="BR1093" s="424">
        <v>60</v>
      </c>
      <c r="BS1093" s="424">
        <v>6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494</v>
      </c>
      <c r="CI1093" s="396">
        <v>0.34425087108013935</v>
      </c>
      <c r="CJ1093" s="370">
        <v>113</v>
      </c>
      <c r="CK1093" s="396">
        <v>7.8745644599303138E-2</v>
      </c>
      <c r="CL1093" s="370">
        <v>1</v>
      </c>
      <c r="CM1093" s="396">
        <v>6.9686411149825784E-4</v>
      </c>
      <c r="CN1093" s="397">
        <v>18.364313588850159</v>
      </c>
      <c r="CO1093" s="397">
        <v>22.477999999999998</v>
      </c>
      <c r="CP1093" s="397">
        <v>24.900000000000002</v>
      </c>
      <c r="CQ1093" s="60"/>
    </row>
    <row r="1094" spans="1:95" x14ac:dyDescent="0.25">
      <c r="A1094" s="241"/>
      <c r="B1094" s="427" t="s">
        <v>36</v>
      </c>
      <c r="C1094" s="428">
        <v>934</v>
      </c>
      <c r="D1094" s="429">
        <v>43</v>
      </c>
      <c r="E1094" s="429">
        <v>122</v>
      </c>
      <c r="F1094" s="429">
        <v>482</v>
      </c>
      <c r="G1094" s="429">
        <v>254</v>
      </c>
      <c r="H1094" s="429">
        <v>28</v>
      </c>
      <c r="I1094" s="429">
        <v>4</v>
      </c>
      <c r="J1094" s="429">
        <v>1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287</v>
      </c>
      <c r="Y1094" s="444">
        <v>0.30728051391862954</v>
      </c>
      <c r="Z1094" s="431">
        <v>60</v>
      </c>
      <c r="AA1094" s="444">
        <v>6.4239828693790149E-2</v>
      </c>
      <c r="AB1094" s="431">
        <v>1</v>
      </c>
      <c r="AC1094" s="444">
        <v>1.0706638115631692E-3</v>
      </c>
      <c r="AD1094" s="445">
        <v>18.188319057815853</v>
      </c>
      <c r="AE1094" s="445">
        <v>21.765000000000001</v>
      </c>
      <c r="AF1094" s="445">
        <v>24.45</v>
      </c>
      <c r="AG1094" s="16"/>
      <c r="AH1094" s="431">
        <v>624</v>
      </c>
      <c r="AI1094" s="429">
        <v>22</v>
      </c>
      <c r="AJ1094" s="429">
        <v>87</v>
      </c>
      <c r="AK1094" s="429">
        <v>243</v>
      </c>
      <c r="AL1094" s="429">
        <v>222</v>
      </c>
      <c r="AM1094" s="429">
        <v>46</v>
      </c>
      <c r="AN1094" s="429">
        <v>4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272</v>
      </c>
      <c r="BD1094" s="444">
        <v>0.4358974358974359</v>
      </c>
      <c r="BE1094" s="431">
        <v>79</v>
      </c>
      <c r="BF1094" s="444">
        <v>0.1266025641025641</v>
      </c>
      <c r="BG1094" s="431">
        <v>0</v>
      </c>
      <c r="BH1094" s="444">
        <v>0</v>
      </c>
      <c r="BI1094" s="445">
        <v>19.030737179487176</v>
      </c>
      <c r="BJ1094" s="445">
        <v>23.625</v>
      </c>
      <c r="BK1094" s="445">
        <v>26.299999999999997</v>
      </c>
      <c r="BL1094" s="16"/>
      <c r="BM1094" s="431">
        <v>1558</v>
      </c>
      <c r="BN1094" s="429">
        <v>65</v>
      </c>
      <c r="BO1094" s="429">
        <v>209</v>
      </c>
      <c r="BP1094" s="429">
        <v>725</v>
      </c>
      <c r="BQ1094" s="429">
        <v>476</v>
      </c>
      <c r="BR1094" s="429">
        <v>74</v>
      </c>
      <c r="BS1094" s="429">
        <v>8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559</v>
      </c>
      <c r="CI1094" s="398">
        <v>0.35879332477535303</v>
      </c>
      <c r="CJ1094" s="377">
        <v>139</v>
      </c>
      <c r="CK1094" s="398">
        <v>8.9216944801026959E-2</v>
      </c>
      <c r="CL1094" s="377">
        <v>1</v>
      </c>
      <c r="CM1094" s="398">
        <v>6.4184852374839533E-4</v>
      </c>
      <c r="CN1094" s="399">
        <v>18.525718870346587</v>
      </c>
      <c r="CO1094" s="399">
        <v>22.721499999999999</v>
      </c>
      <c r="CP1094" s="399">
        <v>25.193999999999999</v>
      </c>
      <c r="CQ1094" s="60"/>
    </row>
    <row r="1095" spans="1:95" x14ac:dyDescent="0.25">
      <c r="A1095" s="241"/>
      <c r="B1095" s="432" t="s">
        <v>37</v>
      </c>
      <c r="C1095" s="433">
        <v>942</v>
      </c>
      <c r="D1095" s="434">
        <v>43</v>
      </c>
      <c r="E1095" s="434">
        <v>122</v>
      </c>
      <c r="F1095" s="434">
        <v>485</v>
      </c>
      <c r="G1095" s="434">
        <v>258</v>
      </c>
      <c r="H1095" s="434">
        <v>29</v>
      </c>
      <c r="I1095" s="434">
        <v>4</v>
      </c>
      <c r="J1095" s="434">
        <v>1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292</v>
      </c>
      <c r="Y1095" s="446">
        <v>0.30997876857749468</v>
      </c>
      <c r="Z1095" s="436">
        <v>62</v>
      </c>
      <c r="AA1095" s="446">
        <v>6.5817409766454352E-2</v>
      </c>
      <c r="AB1095" s="436">
        <v>1</v>
      </c>
      <c r="AC1095" s="446">
        <v>1.0615711252653928E-3</v>
      </c>
      <c r="AD1095" s="447">
        <v>18.198955223880599</v>
      </c>
      <c r="AE1095" s="447">
        <v>21.78</v>
      </c>
      <c r="AF1095" s="447">
        <v>24.433999999999997</v>
      </c>
      <c r="AG1095" s="16"/>
      <c r="AH1095" s="436">
        <v>630</v>
      </c>
      <c r="AI1095" s="434">
        <v>22</v>
      </c>
      <c r="AJ1095" s="434">
        <v>87</v>
      </c>
      <c r="AK1095" s="434">
        <v>244</v>
      </c>
      <c r="AL1095" s="434">
        <v>225</v>
      </c>
      <c r="AM1095" s="434">
        <v>47</v>
      </c>
      <c r="AN1095" s="434">
        <v>5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277</v>
      </c>
      <c r="BD1095" s="446">
        <v>0.43968253968253967</v>
      </c>
      <c r="BE1095" s="436">
        <v>82</v>
      </c>
      <c r="BF1095" s="446">
        <v>0.13015873015873017</v>
      </c>
      <c r="BG1095" s="436">
        <v>0</v>
      </c>
      <c r="BH1095" s="446">
        <v>0</v>
      </c>
      <c r="BI1095" s="447">
        <v>19.08413354531001</v>
      </c>
      <c r="BJ1095" s="447">
        <v>23.655000000000001</v>
      </c>
      <c r="BK1095" s="447">
        <v>26.365000000000002</v>
      </c>
      <c r="BL1095" s="16"/>
      <c r="BM1095" s="436">
        <v>1572</v>
      </c>
      <c r="BN1095" s="434">
        <v>65</v>
      </c>
      <c r="BO1095" s="434">
        <v>209</v>
      </c>
      <c r="BP1095" s="434">
        <v>729</v>
      </c>
      <c r="BQ1095" s="434">
        <v>483</v>
      </c>
      <c r="BR1095" s="434">
        <v>76</v>
      </c>
      <c r="BS1095" s="434">
        <v>9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569</v>
      </c>
      <c r="CI1095" s="400">
        <v>0.36195928753180662</v>
      </c>
      <c r="CJ1095" s="382">
        <v>144</v>
      </c>
      <c r="CK1095" s="400">
        <v>9.1603053435114504E-2</v>
      </c>
      <c r="CL1095" s="382">
        <v>1</v>
      </c>
      <c r="CM1095" s="400">
        <v>6.3613231552162855E-4</v>
      </c>
      <c r="CN1095" s="401">
        <v>18.554269304403309</v>
      </c>
      <c r="CO1095" s="401">
        <v>22.738</v>
      </c>
      <c r="CP1095" s="401">
        <v>25.305999999999994</v>
      </c>
      <c r="CQ1095" s="60"/>
    </row>
    <row r="1096" spans="1:95" x14ac:dyDescent="0.25">
      <c r="A1096" s="241"/>
      <c r="B1096" s="437" t="s">
        <v>38</v>
      </c>
      <c r="C1096" s="438">
        <v>951</v>
      </c>
      <c r="D1096" s="439">
        <v>43</v>
      </c>
      <c r="E1096" s="439">
        <v>122</v>
      </c>
      <c r="F1096" s="439">
        <v>488</v>
      </c>
      <c r="G1096" s="439">
        <v>264</v>
      </c>
      <c r="H1096" s="439">
        <v>29</v>
      </c>
      <c r="I1096" s="439">
        <v>4</v>
      </c>
      <c r="J1096" s="439">
        <v>1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298</v>
      </c>
      <c r="Y1096" s="448">
        <v>0.31335436382754994</v>
      </c>
      <c r="Z1096" s="441">
        <v>63</v>
      </c>
      <c r="AA1096" s="448">
        <v>6.6246056782334389E-2</v>
      </c>
      <c r="AB1096" s="441">
        <v>1</v>
      </c>
      <c r="AC1096" s="448">
        <v>1.0515247108307045E-3</v>
      </c>
      <c r="AD1096" s="449">
        <v>18.235394321766556</v>
      </c>
      <c r="AE1096" s="449">
        <v>21.802</v>
      </c>
      <c r="AF1096" s="449">
        <v>24.462</v>
      </c>
      <c r="AG1096" s="16"/>
      <c r="AH1096" s="441">
        <v>632</v>
      </c>
      <c r="AI1096" s="439">
        <v>22</v>
      </c>
      <c r="AJ1096" s="439">
        <v>87</v>
      </c>
      <c r="AK1096" s="439">
        <v>244</v>
      </c>
      <c r="AL1096" s="439">
        <v>227</v>
      </c>
      <c r="AM1096" s="439">
        <v>47</v>
      </c>
      <c r="AN1096" s="439">
        <v>5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279</v>
      </c>
      <c r="BD1096" s="448">
        <v>0.44145569620253167</v>
      </c>
      <c r="BE1096" s="441">
        <v>82</v>
      </c>
      <c r="BF1096" s="448">
        <v>0.12974683544303797</v>
      </c>
      <c r="BG1096" s="441">
        <v>0</v>
      </c>
      <c r="BH1096" s="448">
        <v>0</v>
      </c>
      <c r="BI1096" s="449">
        <v>19.09591772151898</v>
      </c>
      <c r="BJ1096" s="449">
        <v>23.650499999999997</v>
      </c>
      <c r="BK1096" s="449">
        <v>26.363500000000002</v>
      </c>
      <c r="BL1096" s="16"/>
      <c r="BM1096" s="441">
        <v>1583</v>
      </c>
      <c r="BN1096" s="439">
        <v>65</v>
      </c>
      <c r="BO1096" s="439">
        <v>209</v>
      </c>
      <c r="BP1096" s="439">
        <v>732</v>
      </c>
      <c r="BQ1096" s="439">
        <v>491</v>
      </c>
      <c r="BR1096" s="439">
        <v>76</v>
      </c>
      <c r="BS1096" s="439">
        <v>9</v>
      </c>
      <c r="BT1096" s="439">
        <v>1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577</v>
      </c>
      <c r="CI1096" s="402">
        <v>0.36449778900821228</v>
      </c>
      <c r="CJ1096" s="387">
        <v>145</v>
      </c>
      <c r="CK1096" s="402">
        <v>9.1598231206569805E-2</v>
      </c>
      <c r="CL1096" s="387">
        <v>1</v>
      </c>
      <c r="CM1096" s="402">
        <v>6.3171193935565378E-4</v>
      </c>
      <c r="CN1096" s="403">
        <v>18.578951358180664</v>
      </c>
      <c r="CO1096" s="403">
        <v>22.74</v>
      </c>
      <c r="CP1096" s="403">
        <v>25.317999999999994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104</v>
      </c>
      <c r="Z1099" s="99">
        <v>0</v>
      </c>
      <c r="AA1099" s="30" t="s">
        <v>104</v>
      </c>
      <c r="AB1099" s="99">
        <v>0</v>
      </c>
      <c r="AC1099" s="30" t="s">
        <v>104</v>
      </c>
      <c r="AD1099" s="25" t="s">
        <v>104</v>
      </c>
      <c r="AE1099" s="25" t="s">
        <v>104</v>
      </c>
      <c r="AF1099" s="25" t="s">
        <v>104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104</v>
      </c>
      <c r="BE1099" s="99">
        <v>0</v>
      </c>
      <c r="BF1099" s="30" t="s">
        <v>104</v>
      </c>
      <c r="BG1099" s="99">
        <v>0</v>
      </c>
      <c r="BH1099" s="30" t="s">
        <v>104</v>
      </c>
      <c r="BI1099" s="25" t="s">
        <v>104</v>
      </c>
      <c r="BJ1099" s="25" t="s">
        <v>104</v>
      </c>
      <c r="BK1099" s="25" t="s">
        <v>104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104</v>
      </c>
      <c r="CJ1099" s="99">
        <v>0</v>
      </c>
      <c r="CK1099" s="30" t="s">
        <v>104</v>
      </c>
      <c r="CL1099" s="99">
        <v>0</v>
      </c>
      <c r="CM1099" s="30" t="s">
        <v>104</v>
      </c>
      <c r="CN1099" s="25" t="s">
        <v>104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4</v>
      </c>
      <c r="D1102" s="264">
        <v>0</v>
      </c>
      <c r="E1102" s="122">
        <v>0</v>
      </c>
      <c r="F1102" s="122">
        <v>1</v>
      </c>
      <c r="G1102" s="122">
        <v>2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0.75</v>
      </c>
      <c r="Z1102" s="100">
        <v>1</v>
      </c>
      <c r="AA1102" s="31">
        <v>0.25</v>
      </c>
      <c r="AB1102" s="100">
        <v>0</v>
      </c>
      <c r="AC1102" s="31">
        <v>0</v>
      </c>
      <c r="AD1102" s="27">
        <v>21.5075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4</v>
      </c>
      <c r="BN1102" s="253">
        <v>0</v>
      </c>
      <c r="BO1102" s="191">
        <v>0</v>
      </c>
      <c r="BP1102" s="191">
        <v>1</v>
      </c>
      <c r="BQ1102" s="191">
        <v>2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</v>
      </c>
      <c r="CI1102" s="31">
        <v>0.75</v>
      </c>
      <c r="CJ1102" s="100">
        <v>1</v>
      </c>
      <c r="CK1102" s="31">
        <v>0.25</v>
      </c>
      <c r="CL1102" s="100">
        <v>0</v>
      </c>
      <c r="CM1102" s="31">
        <v>0</v>
      </c>
      <c r="CN1102" s="27">
        <v>21.5075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25.86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1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</v>
      </c>
      <c r="CI1103" s="31">
        <v>1</v>
      </c>
      <c r="CJ1103" s="100">
        <v>1</v>
      </c>
      <c r="CK1103" s="31">
        <v>1</v>
      </c>
      <c r="CL1103" s="100">
        <v>0</v>
      </c>
      <c r="CM1103" s="31">
        <v>0</v>
      </c>
      <c r="CN1103" s="27">
        <v>25.86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</v>
      </c>
      <c r="D1104" s="264">
        <v>0</v>
      </c>
      <c r="E1104" s="122">
        <v>0</v>
      </c>
      <c r="F1104" s="122">
        <v>0</v>
      </c>
      <c r="G1104" s="122">
        <v>4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</v>
      </c>
      <c r="Y1104" s="31">
        <v>1</v>
      </c>
      <c r="Z1104" s="100">
        <v>1</v>
      </c>
      <c r="AA1104" s="31">
        <v>0.25</v>
      </c>
      <c r="AB1104" s="100">
        <v>0</v>
      </c>
      <c r="AC1104" s="31">
        <v>0</v>
      </c>
      <c r="AD1104" s="27">
        <v>23.03</v>
      </c>
      <c r="AE1104" s="27" t="s">
        <v>104</v>
      </c>
      <c r="AF1104" s="27" t="s">
        <v>104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104</v>
      </c>
      <c r="BE1104" s="100">
        <v>0</v>
      </c>
      <c r="BF1104" s="31" t="s">
        <v>104</v>
      </c>
      <c r="BG1104" s="100">
        <v>0</v>
      </c>
      <c r="BH1104" s="31" t="s">
        <v>104</v>
      </c>
      <c r="BI1104" s="27" t="s">
        <v>104</v>
      </c>
      <c r="BJ1104" s="27" t="s">
        <v>104</v>
      </c>
      <c r="BK1104" s="27" t="s">
        <v>104</v>
      </c>
      <c r="BL1104" s="57"/>
      <c r="BM1104" s="97">
        <v>4</v>
      </c>
      <c r="BN1104" s="253">
        <v>0</v>
      </c>
      <c r="BO1104" s="191">
        <v>0</v>
      </c>
      <c r="BP1104" s="191">
        <v>0</v>
      </c>
      <c r="BQ1104" s="191">
        <v>4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1</v>
      </c>
      <c r="CJ1104" s="100">
        <v>1</v>
      </c>
      <c r="CK1104" s="31">
        <v>0.25</v>
      </c>
      <c r="CL1104" s="100">
        <v>0</v>
      </c>
      <c r="CM1104" s="31">
        <v>0</v>
      </c>
      <c r="CN1104" s="27">
        <v>23.03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12</v>
      </c>
      <c r="D1105" s="264">
        <v>2</v>
      </c>
      <c r="E1105" s="122">
        <v>0</v>
      </c>
      <c r="F1105" s="122">
        <v>4</v>
      </c>
      <c r="G1105" s="122">
        <v>2</v>
      </c>
      <c r="H1105" s="122">
        <v>4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</v>
      </c>
      <c r="Y1105" s="31">
        <v>0.5</v>
      </c>
      <c r="Z1105" s="100">
        <v>4</v>
      </c>
      <c r="AA1105" s="31">
        <v>0.33333333333333331</v>
      </c>
      <c r="AB1105" s="100">
        <v>0</v>
      </c>
      <c r="AC1105" s="31">
        <v>0</v>
      </c>
      <c r="AD1105" s="27">
        <v>19.758333333333333</v>
      </c>
      <c r="AE1105" s="27">
        <v>25.982499999999998</v>
      </c>
      <c r="AF1105" s="27" t="s">
        <v>104</v>
      </c>
      <c r="AG1105" s="57"/>
      <c r="AH1105" s="97">
        <v>1</v>
      </c>
      <c r="AI1105" s="264">
        <v>0</v>
      </c>
      <c r="AJ1105" s="122">
        <v>0</v>
      </c>
      <c r="AK1105" s="122">
        <v>0</v>
      </c>
      <c r="AL1105" s="122">
        <v>1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</v>
      </c>
      <c r="BD1105" s="31">
        <v>1</v>
      </c>
      <c r="BE1105" s="100">
        <v>1</v>
      </c>
      <c r="BF1105" s="31">
        <v>1</v>
      </c>
      <c r="BG1105" s="100">
        <v>0</v>
      </c>
      <c r="BH1105" s="31">
        <v>0</v>
      </c>
      <c r="BI1105" s="27">
        <v>24.75</v>
      </c>
      <c r="BJ1105" s="27" t="s">
        <v>104</v>
      </c>
      <c r="BK1105" s="27" t="s">
        <v>104</v>
      </c>
      <c r="BL1105" s="57"/>
      <c r="BM1105" s="97">
        <v>13</v>
      </c>
      <c r="BN1105" s="253">
        <v>2</v>
      </c>
      <c r="BO1105" s="191">
        <v>0</v>
      </c>
      <c r="BP1105" s="191">
        <v>4</v>
      </c>
      <c r="BQ1105" s="191">
        <v>3</v>
      </c>
      <c r="BR1105" s="191">
        <v>4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7</v>
      </c>
      <c r="CI1105" s="31">
        <v>0.53846153846153844</v>
      </c>
      <c r="CJ1105" s="100">
        <v>5</v>
      </c>
      <c r="CK1105" s="31">
        <v>0.38461538461538464</v>
      </c>
      <c r="CL1105" s="100">
        <v>0</v>
      </c>
      <c r="CM1105" s="31">
        <v>0</v>
      </c>
      <c r="CN1105" s="27">
        <v>20.142307692307693</v>
      </c>
      <c r="CO1105" s="27">
        <v>25.902999999999999</v>
      </c>
      <c r="CP1105" s="27" t="s">
        <v>104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99</v>
      </c>
      <c r="D1106" s="264">
        <v>1</v>
      </c>
      <c r="E1106" s="122">
        <v>8</v>
      </c>
      <c r="F1106" s="122">
        <v>44</v>
      </c>
      <c r="G1106" s="122">
        <v>43</v>
      </c>
      <c r="H1106" s="122">
        <v>3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46</v>
      </c>
      <c r="Y1106" s="31">
        <v>0.46464646464646464</v>
      </c>
      <c r="Z1106" s="100">
        <v>7</v>
      </c>
      <c r="AA1106" s="31">
        <v>7.0707070707070704E-2</v>
      </c>
      <c r="AB1106" s="100">
        <v>0</v>
      </c>
      <c r="AC1106" s="31">
        <v>0</v>
      </c>
      <c r="AD1106" s="27">
        <v>19.655454545454543</v>
      </c>
      <c r="AE1106" s="27">
        <v>23.16</v>
      </c>
      <c r="AF1106" s="27">
        <v>24.46</v>
      </c>
      <c r="AG1106" s="57"/>
      <c r="AH1106" s="97">
        <v>14</v>
      </c>
      <c r="AI1106" s="264">
        <v>1</v>
      </c>
      <c r="AJ1106" s="122">
        <v>1</v>
      </c>
      <c r="AK1106" s="122">
        <v>10</v>
      </c>
      <c r="AL1106" s="122">
        <v>2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</v>
      </c>
      <c r="BD1106" s="31">
        <v>0.14285714285714285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16.792857142857144</v>
      </c>
      <c r="BJ1106" s="27">
        <v>19.7225</v>
      </c>
      <c r="BK1106" s="27" t="s">
        <v>104</v>
      </c>
      <c r="BL1106" s="57"/>
      <c r="BM1106" s="97">
        <v>113</v>
      </c>
      <c r="BN1106" s="253">
        <v>2</v>
      </c>
      <c r="BO1106" s="191">
        <v>9</v>
      </c>
      <c r="BP1106" s="191">
        <v>54</v>
      </c>
      <c r="BQ1106" s="191">
        <v>45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48</v>
      </c>
      <c r="CI1106" s="31">
        <v>0.4247787610619469</v>
      </c>
      <c r="CJ1106" s="100">
        <v>7</v>
      </c>
      <c r="CK1106" s="31">
        <v>6.1946902654867256E-2</v>
      </c>
      <c r="CL1106" s="100">
        <v>0</v>
      </c>
      <c r="CM1106" s="31">
        <v>0</v>
      </c>
      <c r="CN1106" s="27">
        <v>19.300796460176986</v>
      </c>
      <c r="CO1106" s="27">
        <v>22.68</v>
      </c>
      <c r="CP1106" s="27">
        <v>24.452999999999999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373</v>
      </c>
      <c r="D1107" s="264">
        <v>12</v>
      </c>
      <c r="E1107" s="122">
        <v>66</v>
      </c>
      <c r="F1107" s="122">
        <v>182</v>
      </c>
      <c r="G1107" s="122">
        <v>100</v>
      </c>
      <c r="H1107" s="122">
        <v>12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113</v>
      </c>
      <c r="Y1107" s="31">
        <v>0.30294906166219837</v>
      </c>
      <c r="Z1107" s="100">
        <v>23</v>
      </c>
      <c r="AA1107" s="31">
        <v>6.1662198391420911E-2</v>
      </c>
      <c r="AB1107" s="100">
        <v>0</v>
      </c>
      <c r="AC1107" s="31">
        <v>0</v>
      </c>
      <c r="AD1107" s="27">
        <v>18.005549597855243</v>
      </c>
      <c r="AE1107" s="27">
        <v>21.587</v>
      </c>
      <c r="AF1107" s="27">
        <v>24.356000000000002</v>
      </c>
      <c r="AG1107" s="57"/>
      <c r="AH1107" s="97">
        <v>72</v>
      </c>
      <c r="AI1107" s="264">
        <v>6</v>
      </c>
      <c r="AJ1107" s="122">
        <v>22</v>
      </c>
      <c r="AK1107" s="122">
        <v>42</v>
      </c>
      <c r="AL1107" s="122">
        <v>2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</v>
      </c>
      <c r="BD1107" s="31">
        <v>2.7777777777777776E-2</v>
      </c>
      <c r="BE1107" s="100">
        <v>1</v>
      </c>
      <c r="BF1107" s="31">
        <v>1.3888888888888888E-2</v>
      </c>
      <c r="BG1107" s="100">
        <v>0</v>
      </c>
      <c r="BH1107" s="31">
        <v>0</v>
      </c>
      <c r="BI1107" s="27">
        <v>14.557499999999989</v>
      </c>
      <c r="BJ1107" s="27">
        <v>15.77</v>
      </c>
      <c r="BK1107" s="27">
        <v>17.161499999999982</v>
      </c>
      <c r="BL1107" s="57"/>
      <c r="BM1107" s="97">
        <v>445</v>
      </c>
      <c r="BN1107" s="253">
        <v>18</v>
      </c>
      <c r="BO1107" s="191">
        <v>88</v>
      </c>
      <c r="BP1107" s="191">
        <v>224</v>
      </c>
      <c r="BQ1107" s="191">
        <v>102</v>
      </c>
      <c r="BR1107" s="191">
        <v>12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115</v>
      </c>
      <c r="CI1107" s="31">
        <v>0.25842696629213485</v>
      </c>
      <c r="CJ1107" s="100">
        <v>24</v>
      </c>
      <c r="CK1107" s="31">
        <v>5.3932584269662923E-2</v>
      </c>
      <c r="CL1107" s="100">
        <v>0</v>
      </c>
      <c r="CM1107" s="31">
        <v>0</v>
      </c>
      <c r="CN1107" s="27">
        <v>17.447662921348346</v>
      </c>
      <c r="CO1107" s="27">
        <v>21.311999999999998</v>
      </c>
      <c r="CP1107" s="27">
        <v>24.196999999999999</v>
      </c>
      <c r="CQ1107" s="57"/>
    </row>
    <row r="1108" spans="1:95" x14ac:dyDescent="0.25">
      <c r="A1108" s="241">
        <v>2</v>
      </c>
      <c r="B1108" s="312">
        <v>0.375</v>
      </c>
      <c r="C1108" s="97">
        <v>61</v>
      </c>
      <c r="D1108" s="264">
        <v>0</v>
      </c>
      <c r="E1108" s="122">
        <v>7</v>
      </c>
      <c r="F1108" s="122">
        <v>32</v>
      </c>
      <c r="G1108" s="122">
        <v>20</v>
      </c>
      <c r="H1108" s="122">
        <v>2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21</v>
      </c>
      <c r="Y1108" s="31">
        <v>0.34426229508196721</v>
      </c>
      <c r="Z1108" s="100">
        <v>2</v>
      </c>
      <c r="AA1108" s="31">
        <v>3.2786885245901641E-2</v>
      </c>
      <c r="AB1108" s="100">
        <v>0</v>
      </c>
      <c r="AC1108" s="31">
        <v>0</v>
      </c>
      <c r="AD1108" s="27">
        <v>18.977049180327871</v>
      </c>
      <c r="AE1108" s="27">
        <v>22.552</v>
      </c>
      <c r="AF1108" s="27">
        <v>23.59</v>
      </c>
      <c r="AG1108" s="57"/>
      <c r="AH1108" s="97">
        <v>35</v>
      </c>
      <c r="AI1108" s="264">
        <v>1</v>
      </c>
      <c r="AJ1108" s="122">
        <v>6</v>
      </c>
      <c r="AK1108" s="122">
        <v>11</v>
      </c>
      <c r="AL1108" s="122">
        <v>8</v>
      </c>
      <c r="AM1108" s="122">
        <v>8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17</v>
      </c>
      <c r="BD1108" s="31">
        <v>0.48571428571428571</v>
      </c>
      <c r="BE1108" s="100">
        <v>9</v>
      </c>
      <c r="BF1108" s="31">
        <v>0.25714285714285712</v>
      </c>
      <c r="BG1108" s="100">
        <v>0</v>
      </c>
      <c r="BH1108" s="31">
        <v>0</v>
      </c>
      <c r="BI1108" s="27">
        <v>20.10914285714286</v>
      </c>
      <c r="BJ1108" s="27">
        <v>27.473999999999997</v>
      </c>
      <c r="BK1108" s="27">
        <v>30.365999999999985</v>
      </c>
      <c r="BL1108" s="57"/>
      <c r="BM1108" s="97">
        <v>96</v>
      </c>
      <c r="BN1108" s="253">
        <v>1</v>
      </c>
      <c r="BO1108" s="191">
        <v>13</v>
      </c>
      <c r="BP1108" s="191">
        <v>43</v>
      </c>
      <c r="BQ1108" s="191">
        <v>28</v>
      </c>
      <c r="BR1108" s="191">
        <v>10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38</v>
      </c>
      <c r="CI1108" s="31">
        <v>0.39583333333333331</v>
      </c>
      <c r="CJ1108" s="100">
        <v>11</v>
      </c>
      <c r="CK1108" s="31">
        <v>0.11458333333333333</v>
      </c>
      <c r="CL1108" s="100">
        <v>0</v>
      </c>
      <c r="CM1108" s="31">
        <v>0</v>
      </c>
      <c r="CN1108" s="27">
        <v>19.389791666666671</v>
      </c>
      <c r="CO1108" s="27">
        <v>23.670500000000001</v>
      </c>
      <c r="CP1108" s="27">
        <v>27.851499999999998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42</v>
      </c>
      <c r="D1109" s="264">
        <v>1</v>
      </c>
      <c r="E1109" s="122">
        <v>10</v>
      </c>
      <c r="F1109" s="122">
        <v>19</v>
      </c>
      <c r="G1109" s="122">
        <v>12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</v>
      </c>
      <c r="Y1109" s="31">
        <v>0.2857142857142857</v>
      </c>
      <c r="Z1109" s="100">
        <v>1</v>
      </c>
      <c r="AA1109" s="31">
        <v>2.3809523809523808E-2</v>
      </c>
      <c r="AB1109" s="100">
        <v>0</v>
      </c>
      <c r="AC1109" s="31">
        <v>0</v>
      </c>
      <c r="AD1109" s="27">
        <v>17.273571428571426</v>
      </c>
      <c r="AE1109" s="27">
        <v>20.779</v>
      </c>
      <c r="AF1109" s="27">
        <v>22.943000000000001</v>
      </c>
      <c r="AG1109" s="57"/>
      <c r="AH1109" s="97">
        <v>35</v>
      </c>
      <c r="AI1109" s="264">
        <v>3</v>
      </c>
      <c r="AJ1109" s="122">
        <v>3</v>
      </c>
      <c r="AK1109" s="122">
        <v>12</v>
      </c>
      <c r="AL1109" s="122">
        <v>13</v>
      </c>
      <c r="AM1109" s="122">
        <v>4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17</v>
      </c>
      <c r="BD1109" s="31">
        <v>0.48571428571428571</v>
      </c>
      <c r="BE1109" s="100">
        <v>5</v>
      </c>
      <c r="BF1109" s="31">
        <v>0.14285714285714285</v>
      </c>
      <c r="BG1109" s="100">
        <v>0</v>
      </c>
      <c r="BH1109" s="31">
        <v>0</v>
      </c>
      <c r="BI1109" s="27">
        <v>19.146571428571427</v>
      </c>
      <c r="BJ1109" s="27">
        <v>23.451999999999995</v>
      </c>
      <c r="BK1109" s="27">
        <v>27.64</v>
      </c>
      <c r="BL1109" s="57"/>
      <c r="BM1109" s="97">
        <v>77</v>
      </c>
      <c r="BN1109" s="253">
        <v>4</v>
      </c>
      <c r="BO1109" s="191">
        <v>13</v>
      </c>
      <c r="BP1109" s="191">
        <v>31</v>
      </c>
      <c r="BQ1109" s="191">
        <v>25</v>
      </c>
      <c r="BR1109" s="191">
        <v>4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29</v>
      </c>
      <c r="CI1109" s="31">
        <v>0.37662337662337664</v>
      </c>
      <c r="CJ1109" s="100">
        <v>6</v>
      </c>
      <c r="CK1109" s="31">
        <v>7.792207792207792E-2</v>
      </c>
      <c r="CL1109" s="100">
        <v>0</v>
      </c>
      <c r="CM1109" s="31">
        <v>0</v>
      </c>
      <c r="CN1109" s="27">
        <v>18.124935064935059</v>
      </c>
      <c r="CO1109" s="27">
        <v>21.353000000000002</v>
      </c>
      <c r="CP1109" s="27">
        <v>26.200999999999993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28</v>
      </c>
      <c r="D1110" s="264">
        <v>0</v>
      </c>
      <c r="E1110" s="122">
        <v>1</v>
      </c>
      <c r="F1110" s="122">
        <v>17</v>
      </c>
      <c r="G1110" s="122">
        <v>10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10</v>
      </c>
      <c r="Y1110" s="31">
        <v>0.35714285714285715</v>
      </c>
      <c r="Z1110" s="100">
        <v>1</v>
      </c>
      <c r="AA1110" s="31">
        <v>3.5714285714285712E-2</v>
      </c>
      <c r="AB1110" s="100">
        <v>0</v>
      </c>
      <c r="AC1110" s="31">
        <v>0</v>
      </c>
      <c r="AD1110" s="27">
        <v>18.908928571428568</v>
      </c>
      <c r="AE1110" s="27">
        <v>20.64</v>
      </c>
      <c r="AF1110" s="27">
        <v>22.94649999999999</v>
      </c>
      <c r="AG1110" s="57"/>
      <c r="AH1110" s="97">
        <v>23</v>
      </c>
      <c r="AI1110" s="264">
        <v>2</v>
      </c>
      <c r="AJ1110" s="122">
        <v>4</v>
      </c>
      <c r="AK1110" s="122">
        <v>12</v>
      </c>
      <c r="AL1110" s="122">
        <v>4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</v>
      </c>
      <c r="BD1110" s="31">
        <v>0.17391304347826086</v>
      </c>
      <c r="BE1110" s="100">
        <v>1</v>
      </c>
      <c r="BF1110" s="31">
        <v>4.3478260869565216E-2</v>
      </c>
      <c r="BG1110" s="100">
        <v>0</v>
      </c>
      <c r="BH1110" s="31">
        <v>0</v>
      </c>
      <c r="BI1110" s="27">
        <v>17.343913043478256</v>
      </c>
      <c r="BJ1110" s="27">
        <v>20.361999999999998</v>
      </c>
      <c r="BK1110" s="27">
        <v>26.78599999999998</v>
      </c>
      <c r="BL1110" s="57"/>
      <c r="BM1110" s="97">
        <v>51</v>
      </c>
      <c r="BN1110" s="253">
        <v>2</v>
      </c>
      <c r="BO1110" s="191">
        <v>5</v>
      </c>
      <c r="BP1110" s="191">
        <v>29</v>
      </c>
      <c r="BQ1110" s="191">
        <v>14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14</v>
      </c>
      <c r="CI1110" s="31">
        <v>0.27450980392156865</v>
      </c>
      <c r="CJ1110" s="100">
        <v>2</v>
      </c>
      <c r="CK1110" s="31">
        <v>3.9215686274509803E-2</v>
      </c>
      <c r="CL1110" s="100">
        <v>0</v>
      </c>
      <c r="CM1110" s="31">
        <v>0</v>
      </c>
      <c r="CN1110" s="27">
        <v>18.203137254901957</v>
      </c>
      <c r="CO1110" s="27">
        <v>20.64</v>
      </c>
      <c r="CP1110" s="27">
        <v>22.785999999999994</v>
      </c>
      <c r="CQ1110" s="57"/>
    </row>
    <row r="1111" spans="1:95" x14ac:dyDescent="0.25">
      <c r="A1111" s="241">
        <v>2</v>
      </c>
      <c r="B1111" s="312">
        <v>0.5</v>
      </c>
      <c r="C1111" s="97">
        <v>23</v>
      </c>
      <c r="D1111" s="264">
        <v>3</v>
      </c>
      <c r="E1111" s="122">
        <v>1</v>
      </c>
      <c r="F1111" s="122">
        <v>17</v>
      </c>
      <c r="G1111" s="122">
        <v>2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8.6956521739130432E-2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16.360869565217396</v>
      </c>
      <c r="AE1111" s="27">
        <v>19.765999999999998</v>
      </c>
      <c r="AF1111" s="27">
        <v>21.447999999999993</v>
      </c>
      <c r="AG1111" s="57"/>
      <c r="AH1111" s="97">
        <v>36</v>
      </c>
      <c r="AI1111" s="264">
        <v>3</v>
      </c>
      <c r="AJ1111" s="122">
        <v>3</v>
      </c>
      <c r="AK1111" s="122">
        <v>24</v>
      </c>
      <c r="AL1111" s="122">
        <v>5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0.16666666666666666</v>
      </c>
      <c r="BE1111" s="100">
        <v>1</v>
      </c>
      <c r="BF1111" s="31">
        <v>2.7777777777777776E-2</v>
      </c>
      <c r="BG1111" s="100">
        <v>0</v>
      </c>
      <c r="BH1111" s="31">
        <v>0</v>
      </c>
      <c r="BI1111" s="27">
        <v>16.985277777777778</v>
      </c>
      <c r="BJ1111" s="27">
        <v>20.0825</v>
      </c>
      <c r="BK1111" s="27">
        <v>23.612999999999996</v>
      </c>
      <c r="BL1111" s="57"/>
      <c r="BM1111" s="97">
        <v>59</v>
      </c>
      <c r="BN1111" s="253">
        <v>6</v>
      </c>
      <c r="BO1111" s="191">
        <v>4</v>
      </c>
      <c r="BP1111" s="191">
        <v>41</v>
      </c>
      <c r="BQ1111" s="191">
        <v>7</v>
      </c>
      <c r="BR1111" s="191">
        <v>1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8</v>
      </c>
      <c r="CI1111" s="31">
        <v>0.13559322033898305</v>
      </c>
      <c r="CJ1111" s="100">
        <v>1</v>
      </c>
      <c r="CK1111" s="31">
        <v>1.6949152542372881E-2</v>
      </c>
      <c r="CL1111" s="100">
        <v>0</v>
      </c>
      <c r="CM1111" s="31">
        <v>0</v>
      </c>
      <c r="CN1111" s="27">
        <v>16.741864406779658</v>
      </c>
      <c r="CO1111" s="27">
        <v>19.97</v>
      </c>
      <c r="CP1111" s="27">
        <v>21.74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42</v>
      </c>
      <c r="D1112" s="264">
        <v>0</v>
      </c>
      <c r="E1112" s="122">
        <v>5</v>
      </c>
      <c r="F1112" s="122">
        <v>21</v>
      </c>
      <c r="G1112" s="122">
        <v>13</v>
      </c>
      <c r="H1112" s="122">
        <v>3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16</v>
      </c>
      <c r="Y1112" s="31">
        <v>0.38095238095238093</v>
      </c>
      <c r="Z1112" s="100">
        <v>4</v>
      </c>
      <c r="AA1112" s="31">
        <v>9.5238095238095233E-2</v>
      </c>
      <c r="AB1112" s="100">
        <v>0</v>
      </c>
      <c r="AC1112" s="31">
        <v>0</v>
      </c>
      <c r="AD1112" s="27">
        <v>18.8047619047619</v>
      </c>
      <c r="AE1112" s="27">
        <v>22.272499999999997</v>
      </c>
      <c r="AF1112" s="27">
        <v>25.297000000000001</v>
      </c>
      <c r="AG1112" s="57"/>
      <c r="AH1112" s="97">
        <v>42</v>
      </c>
      <c r="AI1112" s="264">
        <v>3</v>
      </c>
      <c r="AJ1112" s="122">
        <v>8</v>
      </c>
      <c r="AK1112" s="122">
        <v>14</v>
      </c>
      <c r="AL1112" s="122">
        <v>11</v>
      </c>
      <c r="AM1112" s="122">
        <v>5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17</v>
      </c>
      <c r="BD1112" s="31">
        <v>0.40476190476190477</v>
      </c>
      <c r="BE1112" s="100">
        <v>10</v>
      </c>
      <c r="BF1112" s="31">
        <v>0.23809523809523808</v>
      </c>
      <c r="BG1112" s="100">
        <v>0</v>
      </c>
      <c r="BH1112" s="31">
        <v>0</v>
      </c>
      <c r="BI1112" s="27">
        <v>18.948809523809523</v>
      </c>
      <c r="BJ1112" s="27">
        <v>25.019499999999997</v>
      </c>
      <c r="BK1112" s="27">
        <v>27.876500000000004</v>
      </c>
      <c r="BL1112" s="57"/>
      <c r="BM1112" s="97">
        <v>84</v>
      </c>
      <c r="BN1112" s="253">
        <v>3</v>
      </c>
      <c r="BO1112" s="191">
        <v>13</v>
      </c>
      <c r="BP1112" s="191">
        <v>35</v>
      </c>
      <c r="BQ1112" s="191">
        <v>24</v>
      </c>
      <c r="BR1112" s="191">
        <v>8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33</v>
      </c>
      <c r="CI1112" s="31">
        <v>0.39285714285714285</v>
      </c>
      <c r="CJ1112" s="100">
        <v>14</v>
      </c>
      <c r="CK1112" s="31">
        <v>0.16666666666666666</v>
      </c>
      <c r="CL1112" s="100">
        <v>0</v>
      </c>
      <c r="CM1112" s="31">
        <v>0</v>
      </c>
      <c r="CN1112" s="27">
        <v>18.876785714285713</v>
      </c>
      <c r="CO1112" s="27">
        <v>24.77</v>
      </c>
      <c r="CP1112" s="27">
        <v>26.23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43</v>
      </c>
      <c r="D1113" s="264">
        <v>0</v>
      </c>
      <c r="E1113" s="122">
        <v>7</v>
      </c>
      <c r="F1113" s="122">
        <v>20</v>
      </c>
      <c r="G1113" s="122">
        <v>14</v>
      </c>
      <c r="H1113" s="122">
        <v>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16</v>
      </c>
      <c r="Y1113" s="31">
        <v>0.37209302325581395</v>
      </c>
      <c r="Z1113" s="100">
        <v>2</v>
      </c>
      <c r="AA1113" s="31">
        <v>4.6511627906976744E-2</v>
      </c>
      <c r="AB1113" s="100">
        <v>0</v>
      </c>
      <c r="AC1113" s="31">
        <v>0</v>
      </c>
      <c r="AD1113" s="27">
        <v>18.185813953488374</v>
      </c>
      <c r="AE1113" s="27">
        <v>21.507999999999999</v>
      </c>
      <c r="AF1113" s="27">
        <v>24.677999999999994</v>
      </c>
      <c r="AG1113" s="57"/>
      <c r="AH1113" s="97">
        <v>27</v>
      </c>
      <c r="AI1113" s="264">
        <v>0</v>
      </c>
      <c r="AJ1113" s="122">
        <v>2</v>
      </c>
      <c r="AK1113" s="122">
        <v>7</v>
      </c>
      <c r="AL1113" s="122">
        <v>6</v>
      </c>
      <c r="AM1113" s="122">
        <v>12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18</v>
      </c>
      <c r="BD1113" s="31">
        <v>0.66666666666666663</v>
      </c>
      <c r="BE1113" s="100">
        <v>16</v>
      </c>
      <c r="BF1113" s="31">
        <v>0.59259259259259256</v>
      </c>
      <c r="BG1113" s="100">
        <v>0</v>
      </c>
      <c r="BH1113" s="31">
        <v>0</v>
      </c>
      <c r="BI1113" s="27">
        <v>22.051481481481478</v>
      </c>
      <c r="BJ1113" s="27">
        <v>26.212</v>
      </c>
      <c r="BK1113" s="27">
        <v>28.865999999999993</v>
      </c>
      <c r="BL1113" s="57"/>
      <c r="BM1113" s="97">
        <v>70</v>
      </c>
      <c r="BN1113" s="253">
        <v>0</v>
      </c>
      <c r="BO1113" s="191">
        <v>9</v>
      </c>
      <c r="BP1113" s="191">
        <v>27</v>
      </c>
      <c r="BQ1113" s="191">
        <v>20</v>
      </c>
      <c r="BR1113" s="191">
        <v>14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34</v>
      </c>
      <c r="CI1113" s="31">
        <v>0.48571428571428571</v>
      </c>
      <c r="CJ1113" s="100">
        <v>18</v>
      </c>
      <c r="CK1113" s="31">
        <v>0.25714285714285712</v>
      </c>
      <c r="CL1113" s="100">
        <v>0</v>
      </c>
      <c r="CM1113" s="31">
        <v>0</v>
      </c>
      <c r="CN1113" s="27">
        <v>19.676857142857145</v>
      </c>
      <c r="CO1113" s="27">
        <v>25.09</v>
      </c>
      <c r="CP1113" s="27">
        <v>26.703500000000002</v>
      </c>
      <c r="CQ1113" s="57"/>
    </row>
    <row r="1114" spans="1:95" x14ac:dyDescent="0.25">
      <c r="A1114" s="241">
        <v>2</v>
      </c>
      <c r="B1114" s="312">
        <v>0.625</v>
      </c>
      <c r="C1114" s="97">
        <v>72</v>
      </c>
      <c r="D1114" s="264">
        <v>1</v>
      </c>
      <c r="E1114" s="122">
        <v>10</v>
      </c>
      <c r="F1114" s="122">
        <v>44</v>
      </c>
      <c r="G1114" s="122">
        <v>16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16</v>
      </c>
      <c r="Y1114" s="31">
        <v>0.22222222222222221</v>
      </c>
      <c r="Z1114" s="100">
        <v>4</v>
      </c>
      <c r="AA1114" s="31">
        <v>5.5555555555555552E-2</v>
      </c>
      <c r="AB1114" s="100">
        <v>0</v>
      </c>
      <c r="AC1114" s="31">
        <v>0</v>
      </c>
      <c r="AD1114" s="27">
        <v>17.993472222222209</v>
      </c>
      <c r="AE1114" s="27">
        <v>21.82</v>
      </c>
      <c r="AF1114" s="27">
        <v>24.591000000000001</v>
      </c>
      <c r="AG1114" s="57"/>
      <c r="AH1114" s="97">
        <v>92</v>
      </c>
      <c r="AI1114" s="264">
        <v>1</v>
      </c>
      <c r="AJ1114" s="122">
        <v>9</v>
      </c>
      <c r="AK1114" s="122">
        <v>36</v>
      </c>
      <c r="AL1114" s="122">
        <v>34</v>
      </c>
      <c r="AM1114" s="122">
        <v>11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46</v>
      </c>
      <c r="BD1114" s="31">
        <v>0.5</v>
      </c>
      <c r="BE1114" s="100">
        <v>15</v>
      </c>
      <c r="BF1114" s="31">
        <v>0.16304347826086957</v>
      </c>
      <c r="BG1114" s="100">
        <v>0</v>
      </c>
      <c r="BH1114" s="31">
        <v>0</v>
      </c>
      <c r="BI1114" s="27">
        <v>20.104347826086954</v>
      </c>
      <c r="BJ1114" s="27">
        <v>24.420500000000001</v>
      </c>
      <c r="BK1114" s="27">
        <v>26.441999999999997</v>
      </c>
      <c r="BL1114" s="57"/>
      <c r="BM1114" s="97">
        <v>164</v>
      </c>
      <c r="BN1114" s="253">
        <v>2</v>
      </c>
      <c r="BO1114" s="191">
        <v>19</v>
      </c>
      <c r="BP1114" s="191">
        <v>80</v>
      </c>
      <c r="BQ1114" s="191">
        <v>50</v>
      </c>
      <c r="BR1114" s="191">
        <v>12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62</v>
      </c>
      <c r="CI1114" s="31">
        <v>0.37804878048780488</v>
      </c>
      <c r="CJ1114" s="100">
        <v>19</v>
      </c>
      <c r="CK1114" s="31">
        <v>0.11585365853658537</v>
      </c>
      <c r="CL1114" s="100">
        <v>0</v>
      </c>
      <c r="CM1114" s="31">
        <v>0</v>
      </c>
      <c r="CN1114" s="27">
        <v>19.177621951219511</v>
      </c>
      <c r="CO1114" s="27">
        <v>23.052499999999998</v>
      </c>
      <c r="CP1114" s="27">
        <v>26.08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74</v>
      </c>
      <c r="D1115" s="264">
        <v>0</v>
      </c>
      <c r="E1115" s="122">
        <v>12</v>
      </c>
      <c r="F1115" s="122">
        <v>40</v>
      </c>
      <c r="G1115" s="122">
        <v>21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22</v>
      </c>
      <c r="Y1115" s="31">
        <v>0.29729729729729731</v>
      </c>
      <c r="Z1115" s="100">
        <v>1</v>
      </c>
      <c r="AA1115" s="31">
        <v>1.3513513513513514E-2</v>
      </c>
      <c r="AB1115" s="100">
        <v>0</v>
      </c>
      <c r="AC1115" s="31">
        <v>0</v>
      </c>
      <c r="AD1115" s="27">
        <v>18.399324324324329</v>
      </c>
      <c r="AE1115" s="27">
        <v>21.5825</v>
      </c>
      <c r="AF1115" s="27">
        <v>23.115000000000002</v>
      </c>
      <c r="AG1115" s="57"/>
      <c r="AH1115" s="97">
        <v>114</v>
      </c>
      <c r="AI1115" s="264">
        <v>2</v>
      </c>
      <c r="AJ1115" s="122">
        <v>17</v>
      </c>
      <c r="AK1115" s="122">
        <v>47</v>
      </c>
      <c r="AL1115" s="122">
        <v>44</v>
      </c>
      <c r="AM1115" s="122">
        <v>4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47</v>
      </c>
      <c r="BD1115" s="31">
        <v>0.41228070175438597</v>
      </c>
      <c r="BE1115" s="100">
        <v>7</v>
      </c>
      <c r="BF1115" s="31">
        <v>6.1403508771929821E-2</v>
      </c>
      <c r="BG1115" s="100">
        <v>0</v>
      </c>
      <c r="BH1115" s="31">
        <v>0</v>
      </c>
      <c r="BI1115" s="27">
        <v>18.571929824561401</v>
      </c>
      <c r="BJ1115" s="27">
        <v>22.532499999999999</v>
      </c>
      <c r="BK1115" s="27">
        <v>24.64</v>
      </c>
      <c r="BL1115" s="57"/>
      <c r="BM1115" s="97">
        <v>188</v>
      </c>
      <c r="BN1115" s="253">
        <v>2</v>
      </c>
      <c r="BO1115" s="191">
        <v>29</v>
      </c>
      <c r="BP1115" s="191">
        <v>87</v>
      </c>
      <c r="BQ1115" s="191">
        <v>65</v>
      </c>
      <c r="BR1115" s="191">
        <v>5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69</v>
      </c>
      <c r="CI1115" s="31">
        <v>0.36702127659574468</v>
      </c>
      <c r="CJ1115" s="100">
        <v>8</v>
      </c>
      <c r="CK1115" s="31">
        <v>4.2553191489361701E-2</v>
      </c>
      <c r="CL1115" s="100">
        <v>0</v>
      </c>
      <c r="CM1115" s="31">
        <v>0</v>
      </c>
      <c r="CN1115" s="27">
        <v>18.503989361702121</v>
      </c>
      <c r="CO1115" s="27">
        <v>21.815999999999999</v>
      </c>
      <c r="CP1115" s="27">
        <v>23.85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63</v>
      </c>
      <c r="D1116" s="264">
        <v>2</v>
      </c>
      <c r="E1116" s="122">
        <v>6</v>
      </c>
      <c r="F1116" s="122">
        <v>33</v>
      </c>
      <c r="G1116" s="122">
        <v>22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22</v>
      </c>
      <c r="Y1116" s="31">
        <v>0.34920634920634919</v>
      </c>
      <c r="Z1116" s="100">
        <v>1</v>
      </c>
      <c r="AA1116" s="31">
        <v>1.5873015873015872E-2</v>
      </c>
      <c r="AB1116" s="100">
        <v>0</v>
      </c>
      <c r="AC1116" s="31">
        <v>0</v>
      </c>
      <c r="AD1116" s="27">
        <v>18.300476190476182</v>
      </c>
      <c r="AE1116" s="27">
        <v>21.084</v>
      </c>
      <c r="AF1116" s="27">
        <v>21.782</v>
      </c>
      <c r="AG1116" s="57"/>
      <c r="AH1116" s="97">
        <v>118</v>
      </c>
      <c r="AI1116" s="264">
        <v>1</v>
      </c>
      <c r="AJ1116" s="122">
        <v>7</v>
      </c>
      <c r="AK1116" s="122">
        <v>56</v>
      </c>
      <c r="AL1116" s="122">
        <v>34</v>
      </c>
      <c r="AM1116" s="122">
        <v>13</v>
      </c>
      <c r="AN1116" s="122">
        <v>5</v>
      </c>
      <c r="AO1116" s="122">
        <v>2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54</v>
      </c>
      <c r="BD1116" s="31">
        <v>0.4576271186440678</v>
      </c>
      <c r="BE1116" s="100">
        <v>24</v>
      </c>
      <c r="BF1116" s="31">
        <v>0.20338983050847459</v>
      </c>
      <c r="BG1116" s="100">
        <v>2</v>
      </c>
      <c r="BH1116" s="31">
        <v>1.6949152542372881E-2</v>
      </c>
      <c r="BI1116" s="27">
        <v>20.830000000000002</v>
      </c>
      <c r="BJ1116" s="27">
        <v>25.341999999999999</v>
      </c>
      <c r="BK1116" s="27">
        <v>31.12</v>
      </c>
      <c r="BL1116" s="57"/>
      <c r="BM1116" s="97">
        <v>181</v>
      </c>
      <c r="BN1116" s="253">
        <v>3</v>
      </c>
      <c r="BO1116" s="191">
        <v>13</v>
      </c>
      <c r="BP1116" s="191">
        <v>89</v>
      </c>
      <c r="BQ1116" s="191">
        <v>56</v>
      </c>
      <c r="BR1116" s="191">
        <v>13</v>
      </c>
      <c r="BS1116" s="191">
        <v>5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76</v>
      </c>
      <c r="CI1116" s="31">
        <v>0.41988950276243092</v>
      </c>
      <c r="CJ1116" s="100">
        <v>25</v>
      </c>
      <c r="CK1116" s="31">
        <v>0.13812154696132597</v>
      </c>
      <c r="CL1116" s="100">
        <v>2</v>
      </c>
      <c r="CM1116" s="31">
        <v>1.1049723756906077E-2</v>
      </c>
      <c r="CN1116" s="27">
        <v>19.949558011049724</v>
      </c>
      <c r="CO1116" s="27">
        <v>23.683</v>
      </c>
      <c r="CP1116" s="27">
        <v>29.473000000000003</v>
      </c>
      <c r="CQ1116" s="57"/>
    </row>
    <row r="1117" spans="1:95" x14ac:dyDescent="0.25">
      <c r="A1117" s="241">
        <v>2</v>
      </c>
      <c r="B1117" s="312">
        <v>0.75</v>
      </c>
      <c r="C1117" s="97">
        <v>42</v>
      </c>
      <c r="D1117" s="264">
        <v>0</v>
      </c>
      <c r="E1117" s="122">
        <v>4</v>
      </c>
      <c r="F1117" s="122">
        <v>18</v>
      </c>
      <c r="G1117" s="122">
        <v>20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20</v>
      </c>
      <c r="Y1117" s="31">
        <v>0.47619047619047616</v>
      </c>
      <c r="Z1117" s="100">
        <v>2</v>
      </c>
      <c r="AA1117" s="31">
        <v>4.7619047619047616E-2</v>
      </c>
      <c r="AB1117" s="100">
        <v>0</v>
      </c>
      <c r="AC1117" s="31">
        <v>0</v>
      </c>
      <c r="AD1117" s="27">
        <v>19.183333333333341</v>
      </c>
      <c r="AE1117" s="27">
        <v>21.728999999999999</v>
      </c>
      <c r="AF1117" s="27">
        <v>23.842000000000002</v>
      </c>
      <c r="AG1117" s="57"/>
      <c r="AH1117" s="97">
        <v>70</v>
      </c>
      <c r="AI1117" s="264">
        <v>1</v>
      </c>
      <c r="AJ1117" s="122">
        <v>6</v>
      </c>
      <c r="AK1117" s="122">
        <v>28</v>
      </c>
      <c r="AL1117" s="122">
        <v>25</v>
      </c>
      <c r="AM1117" s="122">
        <v>10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35</v>
      </c>
      <c r="BD1117" s="31">
        <v>0.5</v>
      </c>
      <c r="BE1117" s="100">
        <v>11</v>
      </c>
      <c r="BF1117" s="31">
        <v>0.15714285714285714</v>
      </c>
      <c r="BG1117" s="100">
        <v>0</v>
      </c>
      <c r="BH1117" s="31">
        <v>0</v>
      </c>
      <c r="BI1117" s="27">
        <v>20.069142857142857</v>
      </c>
      <c r="BJ1117" s="27">
        <v>25.046000000000003</v>
      </c>
      <c r="BK1117" s="27">
        <v>26.005000000000003</v>
      </c>
      <c r="BL1117" s="57"/>
      <c r="BM1117" s="97">
        <v>112</v>
      </c>
      <c r="BN1117" s="253">
        <v>1</v>
      </c>
      <c r="BO1117" s="191">
        <v>10</v>
      </c>
      <c r="BP1117" s="191">
        <v>46</v>
      </c>
      <c r="BQ1117" s="191">
        <v>45</v>
      </c>
      <c r="BR1117" s="191">
        <v>10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55</v>
      </c>
      <c r="CI1117" s="31">
        <v>0.49107142857142855</v>
      </c>
      <c r="CJ1117" s="100">
        <v>13</v>
      </c>
      <c r="CK1117" s="31">
        <v>0.11607142857142858</v>
      </c>
      <c r="CL1117" s="100">
        <v>0</v>
      </c>
      <c r="CM1117" s="31">
        <v>0</v>
      </c>
      <c r="CN1117" s="27">
        <v>19.736964285714294</v>
      </c>
      <c r="CO1117" s="27">
        <v>22.847499999999997</v>
      </c>
      <c r="CP1117" s="27">
        <v>25.635999999999996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29</v>
      </c>
      <c r="D1118" s="264">
        <v>0</v>
      </c>
      <c r="E1118" s="122">
        <v>1</v>
      </c>
      <c r="F1118" s="122">
        <v>13</v>
      </c>
      <c r="G1118" s="122">
        <v>14</v>
      </c>
      <c r="H1118" s="122">
        <v>1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15</v>
      </c>
      <c r="Y1118" s="31">
        <v>0.51724137931034486</v>
      </c>
      <c r="Z1118" s="100">
        <v>2</v>
      </c>
      <c r="AA1118" s="31">
        <v>6.8965517241379309E-2</v>
      </c>
      <c r="AB1118" s="100">
        <v>0</v>
      </c>
      <c r="AC1118" s="31">
        <v>0</v>
      </c>
      <c r="AD1118" s="27">
        <v>19.890689655172416</v>
      </c>
      <c r="AE1118" s="27">
        <v>23.184999999999999</v>
      </c>
      <c r="AF1118" s="27">
        <v>24.92</v>
      </c>
      <c r="AG1118" s="57"/>
      <c r="AH1118" s="97">
        <v>39</v>
      </c>
      <c r="AI1118" s="264">
        <v>1</v>
      </c>
      <c r="AJ1118" s="122">
        <v>1</v>
      </c>
      <c r="AK1118" s="122">
        <v>8</v>
      </c>
      <c r="AL1118" s="122">
        <v>14</v>
      </c>
      <c r="AM1118" s="122">
        <v>9</v>
      </c>
      <c r="AN1118" s="122">
        <v>5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29</v>
      </c>
      <c r="BD1118" s="31">
        <v>0.74358974358974361</v>
      </c>
      <c r="BE1118" s="100">
        <v>16</v>
      </c>
      <c r="BF1118" s="31">
        <v>0.41025641025641024</v>
      </c>
      <c r="BG1118" s="100">
        <v>1</v>
      </c>
      <c r="BH1118" s="31">
        <v>2.564102564102564E-2</v>
      </c>
      <c r="BI1118" s="27">
        <v>23.352051282051281</v>
      </c>
      <c r="BJ1118" s="27">
        <v>30.34</v>
      </c>
      <c r="BK1118" s="27">
        <v>33.22</v>
      </c>
      <c r="BL1118" s="57"/>
      <c r="BM1118" s="97">
        <v>68</v>
      </c>
      <c r="BN1118" s="253">
        <v>1</v>
      </c>
      <c r="BO1118" s="191">
        <v>2</v>
      </c>
      <c r="BP1118" s="191">
        <v>21</v>
      </c>
      <c r="BQ1118" s="191">
        <v>28</v>
      </c>
      <c r="BR1118" s="191">
        <v>10</v>
      </c>
      <c r="BS1118" s="191">
        <v>5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44</v>
      </c>
      <c r="CI1118" s="31">
        <v>0.6470588235294118</v>
      </c>
      <c r="CJ1118" s="100">
        <v>18</v>
      </c>
      <c r="CK1118" s="31">
        <v>0.26470588235294118</v>
      </c>
      <c r="CL1118" s="100">
        <v>1</v>
      </c>
      <c r="CM1118" s="31">
        <v>1.4705882352941176E-2</v>
      </c>
      <c r="CN1118" s="27">
        <v>21.875882352941172</v>
      </c>
      <c r="CO1118" s="27">
        <v>26.124499999999998</v>
      </c>
      <c r="CP1118" s="27">
        <v>30.940499999999997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20</v>
      </c>
      <c r="D1119" s="264">
        <v>0</v>
      </c>
      <c r="E1119" s="122">
        <v>1</v>
      </c>
      <c r="F1119" s="122">
        <v>15</v>
      </c>
      <c r="G1119" s="122">
        <v>4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</v>
      </c>
      <c r="Y1119" s="31">
        <v>0.2</v>
      </c>
      <c r="Z1119" s="100">
        <v>1</v>
      </c>
      <c r="AA1119" s="31">
        <v>0.05</v>
      </c>
      <c r="AB1119" s="100">
        <v>0</v>
      </c>
      <c r="AC1119" s="31">
        <v>0</v>
      </c>
      <c r="AD1119" s="27">
        <v>18.209000000000003</v>
      </c>
      <c r="AE1119" s="27">
        <v>21.315999999999999</v>
      </c>
      <c r="AF1119" s="27">
        <v>23.942999999999998</v>
      </c>
      <c r="AG1119" s="57"/>
      <c r="AH1119" s="97">
        <v>19</v>
      </c>
      <c r="AI1119" s="264">
        <v>0</v>
      </c>
      <c r="AJ1119" s="122">
        <v>1</v>
      </c>
      <c r="AK1119" s="122">
        <v>1</v>
      </c>
      <c r="AL1119" s="122">
        <v>9</v>
      </c>
      <c r="AM1119" s="122">
        <v>7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17</v>
      </c>
      <c r="BD1119" s="31">
        <v>0.89473684210526316</v>
      </c>
      <c r="BE1119" s="100">
        <v>8</v>
      </c>
      <c r="BF1119" s="31">
        <v>0.42105263157894735</v>
      </c>
      <c r="BG1119" s="100">
        <v>0</v>
      </c>
      <c r="BH1119" s="31">
        <v>0</v>
      </c>
      <c r="BI1119" s="27">
        <v>23.645789473684214</v>
      </c>
      <c r="BJ1119" s="27">
        <v>27.08</v>
      </c>
      <c r="BK1119" s="27">
        <v>34.49</v>
      </c>
      <c r="BL1119" s="57"/>
      <c r="BM1119" s="97">
        <v>39</v>
      </c>
      <c r="BN1119" s="253">
        <v>0</v>
      </c>
      <c r="BO1119" s="191">
        <v>2</v>
      </c>
      <c r="BP1119" s="191">
        <v>16</v>
      </c>
      <c r="BQ1119" s="191">
        <v>13</v>
      </c>
      <c r="BR1119" s="191">
        <v>7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21</v>
      </c>
      <c r="CI1119" s="31">
        <v>0.53846153846153844</v>
      </c>
      <c r="CJ1119" s="100">
        <v>9</v>
      </c>
      <c r="CK1119" s="31">
        <v>0.23076923076923078</v>
      </c>
      <c r="CL1119" s="100">
        <v>0</v>
      </c>
      <c r="CM1119" s="31">
        <v>0</v>
      </c>
      <c r="CN1119" s="27">
        <v>20.857692307692311</v>
      </c>
      <c r="CO1119" s="27">
        <v>25.72</v>
      </c>
      <c r="CP1119" s="27">
        <v>29.85</v>
      </c>
      <c r="CQ1119" s="57"/>
    </row>
    <row r="1120" spans="1:95" x14ac:dyDescent="0.25">
      <c r="A1120" s="241">
        <v>2</v>
      </c>
      <c r="B1120" s="312">
        <v>0.875</v>
      </c>
      <c r="C1120" s="97">
        <v>9</v>
      </c>
      <c r="D1120" s="264">
        <v>0</v>
      </c>
      <c r="E1120" s="122">
        <v>2</v>
      </c>
      <c r="F1120" s="122">
        <v>6</v>
      </c>
      <c r="G1120" s="122">
        <v>1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</v>
      </c>
      <c r="Y1120" s="31">
        <v>0.1111111111111111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18.062222222222218</v>
      </c>
      <c r="AE1120" s="27">
        <v>20.170000000000002</v>
      </c>
      <c r="AF1120" s="27" t="s">
        <v>104</v>
      </c>
      <c r="AG1120" s="57"/>
      <c r="AH1120" s="97">
        <v>12</v>
      </c>
      <c r="AI1120" s="264">
        <v>0</v>
      </c>
      <c r="AJ1120" s="122">
        <v>1</v>
      </c>
      <c r="AK1120" s="122">
        <v>1</v>
      </c>
      <c r="AL1120" s="122">
        <v>7</v>
      </c>
      <c r="AM1120" s="122">
        <v>3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10</v>
      </c>
      <c r="BD1120" s="31">
        <v>0.83333333333333337</v>
      </c>
      <c r="BE1120" s="100">
        <v>5</v>
      </c>
      <c r="BF1120" s="31">
        <v>0.41666666666666669</v>
      </c>
      <c r="BG1120" s="100">
        <v>0</v>
      </c>
      <c r="BH1120" s="31">
        <v>0</v>
      </c>
      <c r="BI1120" s="27">
        <v>22.366666666666664</v>
      </c>
      <c r="BJ1120" s="27">
        <v>25.766500000000001</v>
      </c>
      <c r="BK1120" s="27" t="s">
        <v>104</v>
      </c>
      <c r="BL1120" s="57"/>
      <c r="BM1120" s="97">
        <v>21</v>
      </c>
      <c r="BN1120" s="253">
        <v>0</v>
      </c>
      <c r="BO1120" s="191">
        <v>3</v>
      </c>
      <c r="BP1120" s="191">
        <v>7</v>
      </c>
      <c r="BQ1120" s="191">
        <v>8</v>
      </c>
      <c r="BR1120" s="191">
        <v>3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11</v>
      </c>
      <c r="CI1120" s="31">
        <v>0.52380952380952384</v>
      </c>
      <c r="CJ1120" s="100">
        <v>5</v>
      </c>
      <c r="CK1120" s="31">
        <v>0.23809523809523808</v>
      </c>
      <c r="CL1120" s="100">
        <v>0</v>
      </c>
      <c r="CM1120" s="31">
        <v>0</v>
      </c>
      <c r="CN1120" s="27">
        <v>20.521904761904768</v>
      </c>
      <c r="CO1120" s="27">
        <v>25.058</v>
      </c>
      <c r="CP1120" s="27">
        <v>27.407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</v>
      </c>
      <c r="D1121" s="264">
        <v>0</v>
      </c>
      <c r="E1121" s="122">
        <v>0</v>
      </c>
      <c r="F1121" s="122">
        <v>3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18.503333333333334</v>
      </c>
      <c r="AE1121" s="27" t="s">
        <v>104</v>
      </c>
      <c r="AF1121" s="27" t="s">
        <v>104</v>
      </c>
      <c r="AG1121" s="57"/>
      <c r="AH1121" s="97">
        <v>4</v>
      </c>
      <c r="AI1121" s="264">
        <v>0</v>
      </c>
      <c r="AJ1121" s="122">
        <v>0</v>
      </c>
      <c r="AK1121" s="122">
        <v>0</v>
      </c>
      <c r="AL1121" s="122">
        <v>4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</v>
      </c>
      <c r="BD1121" s="31">
        <v>1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22.16</v>
      </c>
      <c r="BJ1121" s="27" t="s">
        <v>104</v>
      </c>
      <c r="BK1121" s="27" t="s">
        <v>104</v>
      </c>
      <c r="BL1121" s="57"/>
      <c r="BM1121" s="97">
        <v>7</v>
      </c>
      <c r="BN1121" s="253">
        <v>0</v>
      </c>
      <c r="BO1121" s="191">
        <v>0</v>
      </c>
      <c r="BP1121" s="191">
        <v>3</v>
      </c>
      <c r="BQ1121" s="191">
        <v>4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</v>
      </c>
      <c r="CI1121" s="31">
        <v>0.5714285714285714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20.592857142857145</v>
      </c>
      <c r="CO1121" s="27">
        <v>22.23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</v>
      </c>
      <c r="D1122" s="324">
        <v>0</v>
      </c>
      <c r="E1122" s="325">
        <v>0</v>
      </c>
      <c r="F1122" s="325">
        <v>2</v>
      </c>
      <c r="G1122" s="325">
        <v>0</v>
      </c>
      <c r="H1122" s="325">
        <v>1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</v>
      </c>
      <c r="Y1122" s="338">
        <v>0.33333333333333331</v>
      </c>
      <c r="Z1122" s="339">
        <v>1</v>
      </c>
      <c r="AA1122" s="338">
        <v>0.33333333333333331</v>
      </c>
      <c r="AB1122" s="339">
        <v>0</v>
      </c>
      <c r="AC1122" s="338">
        <v>0</v>
      </c>
      <c r="AD1122" s="124">
        <v>21.123333333333331</v>
      </c>
      <c r="AE1122" s="124" t="s">
        <v>104</v>
      </c>
      <c r="AF1122" s="124" t="s">
        <v>104</v>
      </c>
      <c r="AG1122" s="57"/>
      <c r="AH1122" s="98">
        <v>5</v>
      </c>
      <c r="AI1122" s="324">
        <v>0</v>
      </c>
      <c r="AJ1122" s="325">
        <v>0</v>
      </c>
      <c r="AK1122" s="325">
        <v>1</v>
      </c>
      <c r="AL1122" s="325">
        <v>2</v>
      </c>
      <c r="AM1122" s="325">
        <v>1</v>
      </c>
      <c r="AN1122" s="325">
        <v>1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0.8</v>
      </c>
      <c r="BE1122" s="339">
        <v>2</v>
      </c>
      <c r="BF1122" s="338">
        <v>0.4</v>
      </c>
      <c r="BG1122" s="339">
        <v>0</v>
      </c>
      <c r="BH1122" s="338">
        <v>0</v>
      </c>
      <c r="BI1122" s="124">
        <v>24.157999999999998</v>
      </c>
      <c r="BJ1122" s="124" t="s">
        <v>104</v>
      </c>
      <c r="BK1122" s="124" t="s">
        <v>104</v>
      </c>
      <c r="BL1122" s="57"/>
      <c r="BM1122" s="98">
        <v>8</v>
      </c>
      <c r="BN1122" s="337">
        <v>0</v>
      </c>
      <c r="BO1122" s="195">
        <v>0</v>
      </c>
      <c r="BP1122" s="195">
        <v>3</v>
      </c>
      <c r="BQ1122" s="195">
        <v>2</v>
      </c>
      <c r="BR1122" s="195">
        <v>2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</v>
      </c>
      <c r="CI1122" s="338">
        <v>0.625</v>
      </c>
      <c r="CJ1122" s="339">
        <v>3</v>
      </c>
      <c r="CK1122" s="338">
        <v>0.375</v>
      </c>
      <c r="CL1122" s="339">
        <v>0</v>
      </c>
      <c r="CM1122" s="338">
        <v>0</v>
      </c>
      <c r="CN1122" s="124">
        <v>23.02</v>
      </c>
      <c r="CO1122" s="124">
        <v>30.719999999999995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962</v>
      </c>
      <c r="D1123" s="424">
        <v>20</v>
      </c>
      <c r="E1123" s="424">
        <v>137</v>
      </c>
      <c r="F1123" s="424">
        <v>487</v>
      </c>
      <c r="G1123" s="424">
        <v>293</v>
      </c>
      <c r="H1123" s="424">
        <v>24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316</v>
      </c>
      <c r="Y1123" s="442">
        <v>0.3284823284823285</v>
      </c>
      <c r="Z1123" s="426">
        <v>48</v>
      </c>
      <c r="AA1123" s="442">
        <v>4.9896049896049899E-2</v>
      </c>
      <c r="AB1123" s="426">
        <v>0</v>
      </c>
      <c r="AC1123" s="442">
        <v>0</v>
      </c>
      <c r="AD1123" s="443">
        <v>18.335031185031234</v>
      </c>
      <c r="AE1123" s="443">
        <v>21.66</v>
      </c>
      <c r="AF1123" s="443">
        <v>24.047499999999985</v>
      </c>
      <c r="AG1123" s="16"/>
      <c r="AH1123" s="426">
        <v>678</v>
      </c>
      <c r="AI1123" s="424">
        <v>24</v>
      </c>
      <c r="AJ1123" s="424">
        <v>88</v>
      </c>
      <c r="AK1123" s="424">
        <v>299</v>
      </c>
      <c r="AL1123" s="424">
        <v>188</v>
      </c>
      <c r="AM1123" s="424">
        <v>69</v>
      </c>
      <c r="AN1123" s="424">
        <v>8</v>
      </c>
      <c r="AO1123" s="424">
        <v>2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265</v>
      </c>
      <c r="BD1123" s="442">
        <v>0.39085545722713866</v>
      </c>
      <c r="BE1123" s="426">
        <v>100</v>
      </c>
      <c r="BF1123" s="442">
        <v>0.14749262536873156</v>
      </c>
      <c r="BG1123" s="426">
        <v>2</v>
      </c>
      <c r="BH1123" s="442">
        <v>2.9498525073746312E-3</v>
      </c>
      <c r="BI1123" s="443">
        <v>19.009424778761073</v>
      </c>
      <c r="BJ1123" s="443">
        <v>23.894500000000001</v>
      </c>
      <c r="BK1123" s="443">
        <v>26.917499999999993</v>
      </c>
      <c r="BL1123" s="16"/>
      <c r="BM1123" s="426">
        <v>1640</v>
      </c>
      <c r="BN1123" s="424">
        <v>44</v>
      </c>
      <c r="BO1123" s="424">
        <v>225</v>
      </c>
      <c r="BP1123" s="424">
        <v>786</v>
      </c>
      <c r="BQ1123" s="424">
        <v>481</v>
      </c>
      <c r="BR1123" s="424">
        <v>93</v>
      </c>
      <c r="BS1123" s="424">
        <v>9</v>
      </c>
      <c r="BT1123" s="424">
        <v>2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581</v>
      </c>
      <c r="CI1123" s="396">
        <v>0.35426829268292681</v>
      </c>
      <c r="CJ1123" s="370">
        <v>148</v>
      </c>
      <c r="CK1123" s="396">
        <v>9.0243902439024387E-2</v>
      </c>
      <c r="CL1123" s="370">
        <v>2</v>
      </c>
      <c r="CM1123" s="396">
        <v>1.2195121951219512E-3</v>
      </c>
      <c r="CN1123" s="397">
        <v>18.61383536585366</v>
      </c>
      <c r="CO1123" s="397">
        <v>22.508500000000002</v>
      </c>
      <c r="CP1123" s="397">
        <v>25.41</v>
      </c>
      <c r="CQ1123" s="57"/>
    </row>
    <row r="1124" spans="1:95" x14ac:dyDescent="0.25">
      <c r="A1124" s="241"/>
      <c r="B1124" s="427" t="s">
        <v>36</v>
      </c>
      <c r="C1124" s="428">
        <v>1032</v>
      </c>
      <c r="D1124" s="429">
        <v>22</v>
      </c>
      <c r="E1124" s="429">
        <v>141</v>
      </c>
      <c r="F1124" s="429">
        <v>525</v>
      </c>
      <c r="G1124" s="429">
        <v>314</v>
      </c>
      <c r="H1124" s="429">
        <v>29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342</v>
      </c>
      <c r="Y1124" s="444">
        <v>0.33139534883720928</v>
      </c>
      <c r="Z1124" s="431">
        <v>55</v>
      </c>
      <c r="AA1124" s="444">
        <v>5.329457364341085E-2</v>
      </c>
      <c r="AB1124" s="431">
        <v>0</v>
      </c>
      <c r="AC1124" s="444">
        <v>0</v>
      </c>
      <c r="AD1124" s="445">
        <v>18.390474806201595</v>
      </c>
      <c r="AE1124" s="445">
        <v>21.740999999999996</v>
      </c>
      <c r="AF1124" s="445">
        <v>24.130499999999998</v>
      </c>
      <c r="AG1124" s="16"/>
      <c r="AH1124" s="431">
        <v>749</v>
      </c>
      <c r="AI1124" s="429">
        <v>25</v>
      </c>
      <c r="AJ1124" s="429">
        <v>91</v>
      </c>
      <c r="AK1124" s="429">
        <v>309</v>
      </c>
      <c r="AL1124" s="429">
        <v>219</v>
      </c>
      <c r="AM1124" s="429">
        <v>88</v>
      </c>
      <c r="AN1124" s="429">
        <v>14</v>
      </c>
      <c r="AO1124" s="429">
        <v>3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322</v>
      </c>
      <c r="BD1124" s="444">
        <v>0.42990654205607476</v>
      </c>
      <c r="BE1124" s="431">
        <v>130</v>
      </c>
      <c r="BF1124" s="444">
        <v>0.17356475300400534</v>
      </c>
      <c r="BG1124" s="431">
        <v>3</v>
      </c>
      <c r="BH1124" s="444">
        <v>4.0053404539385851E-3</v>
      </c>
      <c r="BI1124" s="445">
        <v>19.414606141522029</v>
      </c>
      <c r="BJ1124" s="445">
        <v>24.664999999999999</v>
      </c>
      <c r="BK1124" s="445">
        <v>27.594999999999999</v>
      </c>
      <c r="BL1124" s="16"/>
      <c r="BM1124" s="431">
        <v>1781</v>
      </c>
      <c r="BN1124" s="429">
        <v>47</v>
      </c>
      <c r="BO1124" s="429">
        <v>232</v>
      </c>
      <c r="BP1124" s="429">
        <v>834</v>
      </c>
      <c r="BQ1124" s="429">
        <v>533</v>
      </c>
      <c r="BR1124" s="429">
        <v>117</v>
      </c>
      <c r="BS1124" s="429">
        <v>15</v>
      </c>
      <c r="BT1124" s="429">
        <v>3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664</v>
      </c>
      <c r="CI1124" s="398">
        <v>0.37282425603593489</v>
      </c>
      <c r="CJ1124" s="377">
        <v>185</v>
      </c>
      <c r="CK1124" s="398">
        <v>0.10387422796181921</v>
      </c>
      <c r="CL1124" s="377">
        <v>3</v>
      </c>
      <c r="CM1124" s="398">
        <v>1.6844469399213925E-3</v>
      </c>
      <c r="CN1124" s="399">
        <v>18.821173498034835</v>
      </c>
      <c r="CO1124" s="399">
        <v>22.786999999999999</v>
      </c>
      <c r="CP1124" s="399">
        <v>25.74</v>
      </c>
      <c r="CQ1124" s="57"/>
    </row>
    <row r="1125" spans="1:95" x14ac:dyDescent="0.25">
      <c r="A1125" s="241"/>
      <c r="B1125" s="432" t="s">
        <v>37</v>
      </c>
      <c r="C1125" s="433">
        <v>1038</v>
      </c>
      <c r="D1125" s="434">
        <v>22</v>
      </c>
      <c r="E1125" s="434">
        <v>141</v>
      </c>
      <c r="F1125" s="434">
        <v>530</v>
      </c>
      <c r="G1125" s="434">
        <v>314</v>
      </c>
      <c r="H1125" s="434">
        <v>30</v>
      </c>
      <c r="I1125" s="434">
        <v>1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343</v>
      </c>
      <c r="Y1125" s="446">
        <v>0.33044315992292872</v>
      </c>
      <c r="Z1125" s="436">
        <v>56</v>
      </c>
      <c r="AA1125" s="446">
        <v>5.3949903660886318E-2</v>
      </c>
      <c r="AB1125" s="436">
        <v>0</v>
      </c>
      <c r="AC1125" s="446">
        <v>0</v>
      </c>
      <c r="AD1125" s="447">
        <v>18.390801932367193</v>
      </c>
      <c r="AE1125" s="447">
        <v>21.724</v>
      </c>
      <c r="AF1125" s="447">
        <v>24.125999999999998</v>
      </c>
      <c r="AG1125" s="16"/>
      <c r="AH1125" s="436">
        <v>758</v>
      </c>
      <c r="AI1125" s="434">
        <v>25</v>
      </c>
      <c r="AJ1125" s="434">
        <v>91</v>
      </c>
      <c r="AK1125" s="434">
        <v>310</v>
      </c>
      <c r="AL1125" s="434">
        <v>225</v>
      </c>
      <c r="AM1125" s="434">
        <v>89</v>
      </c>
      <c r="AN1125" s="434">
        <v>15</v>
      </c>
      <c r="AO1125" s="434">
        <v>3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330</v>
      </c>
      <c r="BD1125" s="446">
        <v>0.43535620052770446</v>
      </c>
      <c r="BE1125" s="436">
        <v>132</v>
      </c>
      <c r="BF1125" s="446">
        <v>0.17414248021108181</v>
      </c>
      <c r="BG1125" s="436">
        <v>3</v>
      </c>
      <c r="BH1125" s="446">
        <v>3.9577836411609502E-3</v>
      </c>
      <c r="BI1125" s="447">
        <v>19.429189907038509</v>
      </c>
      <c r="BJ1125" s="447">
        <v>24.657</v>
      </c>
      <c r="BK1125" s="447">
        <v>27.593</v>
      </c>
      <c r="BL1125" s="16"/>
      <c r="BM1125" s="436">
        <v>1796</v>
      </c>
      <c r="BN1125" s="434">
        <v>47</v>
      </c>
      <c r="BO1125" s="434">
        <v>232</v>
      </c>
      <c r="BP1125" s="434">
        <v>840</v>
      </c>
      <c r="BQ1125" s="434">
        <v>539</v>
      </c>
      <c r="BR1125" s="434">
        <v>119</v>
      </c>
      <c r="BS1125" s="434">
        <v>16</v>
      </c>
      <c r="BT1125" s="434">
        <v>3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673</v>
      </c>
      <c r="CI1125" s="400">
        <v>0.37472160356347439</v>
      </c>
      <c r="CJ1125" s="382">
        <v>188</v>
      </c>
      <c r="CK1125" s="400">
        <v>0.10467706013363029</v>
      </c>
      <c r="CL1125" s="382">
        <v>3</v>
      </c>
      <c r="CM1125" s="400">
        <v>1.6703786191536749E-3</v>
      </c>
      <c r="CN1125" s="401">
        <v>18.828109619686824</v>
      </c>
      <c r="CO1125" s="401">
        <v>22.769499999999997</v>
      </c>
      <c r="CP1125" s="401">
        <v>25.74</v>
      </c>
      <c r="CQ1125" s="57"/>
    </row>
    <row r="1126" spans="1:95" x14ac:dyDescent="0.25">
      <c r="A1126" s="241"/>
      <c r="B1126" s="437" t="s">
        <v>38</v>
      </c>
      <c r="C1126" s="438">
        <v>1047</v>
      </c>
      <c r="D1126" s="439">
        <v>22</v>
      </c>
      <c r="E1126" s="439">
        <v>141</v>
      </c>
      <c r="F1126" s="439">
        <v>531</v>
      </c>
      <c r="G1126" s="439">
        <v>320</v>
      </c>
      <c r="H1126" s="439">
        <v>32</v>
      </c>
      <c r="I1126" s="439">
        <v>1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351</v>
      </c>
      <c r="Y1126" s="448">
        <v>0.33524355300859598</v>
      </c>
      <c r="Z1126" s="441">
        <v>59</v>
      </c>
      <c r="AA1126" s="448">
        <v>5.6351480420248332E-2</v>
      </c>
      <c r="AB1126" s="441">
        <v>0</v>
      </c>
      <c r="AC1126" s="448">
        <v>0</v>
      </c>
      <c r="AD1126" s="449">
        <v>18.435396370582644</v>
      </c>
      <c r="AE1126" s="449">
        <v>21.797999999999998</v>
      </c>
      <c r="AF1126" s="449">
        <v>24.277999999999992</v>
      </c>
      <c r="AG1126" s="16"/>
      <c r="AH1126" s="441">
        <v>758</v>
      </c>
      <c r="AI1126" s="439">
        <v>25</v>
      </c>
      <c r="AJ1126" s="439">
        <v>91</v>
      </c>
      <c r="AK1126" s="439">
        <v>310</v>
      </c>
      <c r="AL1126" s="439">
        <v>225</v>
      </c>
      <c r="AM1126" s="439">
        <v>89</v>
      </c>
      <c r="AN1126" s="439">
        <v>15</v>
      </c>
      <c r="AO1126" s="439">
        <v>3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330</v>
      </c>
      <c r="BD1126" s="448">
        <v>0.43535620052770446</v>
      </c>
      <c r="BE1126" s="441">
        <v>132</v>
      </c>
      <c r="BF1126" s="448">
        <v>0.17414248021108181</v>
      </c>
      <c r="BG1126" s="441">
        <v>3</v>
      </c>
      <c r="BH1126" s="448">
        <v>3.9577836411609502E-3</v>
      </c>
      <c r="BI1126" s="449">
        <v>19.460382585751979</v>
      </c>
      <c r="BJ1126" s="449">
        <v>24.681999999999999</v>
      </c>
      <c r="BK1126" s="449">
        <v>27.603499999999997</v>
      </c>
      <c r="BL1126" s="16"/>
      <c r="BM1126" s="441">
        <v>1805</v>
      </c>
      <c r="BN1126" s="439">
        <v>47</v>
      </c>
      <c r="BO1126" s="439">
        <v>232</v>
      </c>
      <c r="BP1126" s="439">
        <v>841</v>
      </c>
      <c r="BQ1126" s="439">
        <v>545</v>
      </c>
      <c r="BR1126" s="439">
        <v>121</v>
      </c>
      <c r="BS1126" s="439">
        <v>16</v>
      </c>
      <c r="BT1126" s="439">
        <v>3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681</v>
      </c>
      <c r="CI1126" s="402">
        <v>0.37728531855955677</v>
      </c>
      <c r="CJ1126" s="387">
        <v>191</v>
      </c>
      <c r="CK1126" s="402">
        <v>0.10581717451523545</v>
      </c>
      <c r="CL1126" s="387">
        <v>3</v>
      </c>
      <c r="CM1126" s="402">
        <v>1.6620498614958448E-3</v>
      </c>
      <c r="CN1126" s="403">
        <v>18.86583379501387</v>
      </c>
      <c r="CO1126" s="403">
        <v>22.831999999999997</v>
      </c>
      <c r="CP1126" s="403">
        <v>25.853999999999996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104</v>
      </c>
      <c r="Z1129" s="99">
        <v>0</v>
      </c>
      <c r="AA1129" s="30" t="s">
        <v>104</v>
      </c>
      <c r="AB1129" s="99">
        <v>0</v>
      </c>
      <c r="AC1129" s="30" t="s">
        <v>104</v>
      </c>
      <c r="AD1129" s="25" t="s">
        <v>104</v>
      </c>
      <c r="AE1129" s="25" t="s">
        <v>104</v>
      </c>
      <c r="AF1129" s="25" t="s">
        <v>104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104</v>
      </c>
      <c r="BE1129" s="99">
        <v>0</v>
      </c>
      <c r="BF1129" s="30" t="s">
        <v>104</v>
      </c>
      <c r="BG1129" s="99">
        <v>0</v>
      </c>
      <c r="BH1129" s="30" t="s">
        <v>104</v>
      </c>
      <c r="BI1129" s="25" t="s">
        <v>104</v>
      </c>
      <c r="BJ1129" s="25" t="s">
        <v>104</v>
      </c>
      <c r="BK1129" s="25" t="s">
        <v>104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104</v>
      </c>
      <c r="CJ1129" s="99">
        <v>0</v>
      </c>
      <c r="CK1129" s="30" t="s">
        <v>104</v>
      </c>
      <c r="CL1129" s="99">
        <v>0</v>
      </c>
      <c r="CM1129" s="30" t="s">
        <v>104</v>
      </c>
      <c r="CN1129" s="25" t="s">
        <v>104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22.37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20.59</v>
      </c>
      <c r="BJ1130" s="27" t="s">
        <v>104</v>
      </c>
      <c r="BK1130" s="27" t="s">
        <v>104</v>
      </c>
      <c r="BL1130" s="57"/>
      <c r="BM1130" s="97">
        <v>2</v>
      </c>
      <c r="BN1130" s="253">
        <v>0</v>
      </c>
      <c r="BO1130" s="191">
        <v>0</v>
      </c>
      <c r="BP1130" s="191">
        <v>0</v>
      </c>
      <c r="BQ1130" s="191">
        <v>2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1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21.48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1</v>
      </c>
      <c r="AA1131" s="31">
        <v>1</v>
      </c>
      <c r="AB1131" s="100">
        <v>0</v>
      </c>
      <c r="AC1131" s="31">
        <v>0</v>
      </c>
      <c r="AD1131" s="27">
        <v>25.17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1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1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1</v>
      </c>
      <c r="CJ1131" s="100">
        <v>1</v>
      </c>
      <c r="CK1131" s="31">
        <v>1</v>
      </c>
      <c r="CL1131" s="100">
        <v>0</v>
      </c>
      <c r="CM1131" s="31">
        <v>0</v>
      </c>
      <c r="CN1131" s="27">
        <v>25.17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1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20.34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2</v>
      </c>
      <c r="BN1132" s="253">
        <v>0</v>
      </c>
      <c r="BO1132" s="191">
        <v>0</v>
      </c>
      <c r="BP1132" s="191">
        <v>1</v>
      </c>
      <c r="BQ1132" s="191">
        <v>1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</v>
      </c>
      <c r="CI1132" s="31">
        <v>0.5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20.34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104</v>
      </c>
      <c r="CJ1133" s="100">
        <v>0</v>
      </c>
      <c r="CK1133" s="31" t="s">
        <v>104</v>
      </c>
      <c r="CL1133" s="100">
        <v>0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</v>
      </c>
      <c r="D1134" s="264">
        <v>0</v>
      </c>
      <c r="E1134" s="122">
        <v>0</v>
      </c>
      <c r="F1134" s="122">
        <v>1</v>
      </c>
      <c r="G1134" s="122">
        <v>3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</v>
      </c>
      <c r="Y1134" s="31">
        <v>0.75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21.0075</v>
      </c>
      <c r="AE1134" s="27" t="s">
        <v>104</v>
      </c>
      <c r="AF1134" s="27" t="s">
        <v>104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104</v>
      </c>
      <c r="BE1134" s="100">
        <v>0</v>
      </c>
      <c r="BF1134" s="31" t="s">
        <v>104</v>
      </c>
      <c r="BG1134" s="100">
        <v>0</v>
      </c>
      <c r="BH1134" s="31" t="s">
        <v>104</v>
      </c>
      <c r="BI1134" s="27" t="s">
        <v>104</v>
      </c>
      <c r="BJ1134" s="27" t="s">
        <v>104</v>
      </c>
      <c r="BK1134" s="27" t="s">
        <v>104</v>
      </c>
      <c r="BL1134" s="57"/>
      <c r="BM1134" s="97">
        <v>4</v>
      </c>
      <c r="BN1134" s="253">
        <v>0</v>
      </c>
      <c r="BO1134" s="191">
        <v>0</v>
      </c>
      <c r="BP1134" s="191">
        <v>1</v>
      </c>
      <c r="BQ1134" s="191">
        <v>3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0.75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21.0075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17</v>
      </c>
      <c r="D1135" s="264">
        <v>1</v>
      </c>
      <c r="E1135" s="122">
        <v>2</v>
      </c>
      <c r="F1135" s="122">
        <v>6</v>
      </c>
      <c r="G1135" s="122">
        <v>8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8</v>
      </c>
      <c r="Y1135" s="31">
        <v>0.47058823529411764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18.684117647058823</v>
      </c>
      <c r="AE1135" s="27">
        <v>21.696999999999999</v>
      </c>
      <c r="AF1135" s="27" t="s">
        <v>104</v>
      </c>
      <c r="AG1135" s="57"/>
      <c r="AH1135" s="97">
        <v>9</v>
      </c>
      <c r="AI1135" s="264">
        <v>1</v>
      </c>
      <c r="AJ1135" s="122">
        <v>0</v>
      </c>
      <c r="AK1135" s="122">
        <v>2</v>
      </c>
      <c r="AL1135" s="122">
        <v>4</v>
      </c>
      <c r="AM1135" s="122">
        <v>1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6</v>
      </c>
      <c r="BD1135" s="31">
        <v>0.66666666666666663</v>
      </c>
      <c r="BE1135" s="100">
        <v>2</v>
      </c>
      <c r="BF1135" s="31">
        <v>0.22222222222222221</v>
      </c>
      <c r="BG1135" s="100">
        <v>0</v>
      </c>
      <c r="BH1135" s="31">
        <v>0</v>
      </c>
      <c r="BI1135" s="27">
        <v>21.522222222222226</v>
      </c>
      <c r="BJ1135" s="27">
        <v>30.5</v>
      </c>
      <c r="BK1135" s="27" t="s">
        <v>104</v>
      </c>
      <c r="BL1135" s="57"/>
      <c r="BM1135" s="97">
        <v>26</v>
      </c>
      <c r="BN1135" s="253">
        <v>2</v>
      </c>
      <c r="BO1135" s="191">
        <v>2</v>
      </c>
      <c r="BP1135" s="191">
        <v>8</v>
      </c>
      <c r="BQ1135" s="191">
        <v>12</v>
      </c>
      <c r="BR1135" s="191">
        <v>1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14</v>
      </c>
      <c r="CI1135" s="31">
        <v>0.53846153846153844</v>
      </c>
      <c r="CJ1135" s="100">
        <v>2</v>
      </c>
      <c r="CK1135" s="31">
        <v>7.6923076923076927E-2</v>
      </c>
      <c r="CL1135" s="100">
        <v>0</v>
      </c>
      <c r="CM1135" s="31">
        <v>0</v>
      </c>
      <c r="CN1135" s="27">
        <v>19.666538461538462</v>
      </c>
      <c r="CO1135" s="27">
        <v>21.9725</v>
      </c>
      <c r="CP1135" s="27">
        <v>31.015999999999995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106</v>
      </c>
      <c r="D1136" s="264">
        <v>0</v>
      </c>
      <c r="E1136" s="122">
        <v>3</v>
      </c>
      <c r="F1136" s="122">
        <v>34</v>
      </c>
      <c r="G1136" s="122">
        <v>64</v>
      </c>
      <c r="H1136" s="122">
        <v>5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69</v>
      </c>
      <c r="Y1136" s="31">
        <v>0.65094339622641506</v>
      </c>
      <c r="Z1136" s="100">
        <v>8</v>
      </c>
      <c r="AA1136" s="31">
        <v>7.5471698113207544E-2</v>
      </c>
      <c r="AB1136" s="100">
        <v>0</v>
      </c>
      <c r="AC1136" s="31">
        <v>0</v>
      </c>
      <c r="AD1136" s="27">
        <v>20.897547169811315</v>
      </c>
      <c r="AE1136" s="27">
        <v>22.97</v>
      </c>
      <c r="AF1136" s="27">
        <v>25.113499999999995</v>
      </c>
      <c r="AG1136" s="57"/>
      <c r="AH1136" s="97">
        <v>27</v>
      </c>
      <c r="AI1136" s="264">
        <v>0</v>
      </c>
      <c r="AJ1136" s="122">
        <v>1</v>
      </c>
      <c r="AK1136" s="122">
        <v>4</v>
      </c>
      <c r="AL1136" s="122">
        <v>21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22</v>
      </c>
      <c r="BD1136" s="31">
        <v>0.81481481481481477</v>
      </c>
      <c r="BE1136" s="100">
        <v>4</v>
      </c>
      <c r="BF1136" s="31">
        <v>0.14814814814814814</v>
      </c>
      <c r="BG1136" s="100">
        <v>0</v>
      </c>
      <c r="BH1136" s="31">
        <v>0</v>
      </c>
      <c r="BI1136" s="27">
        <v>20.71925925925926</v>
      </c>
      <c r="BJ1136" s="27">
        <v>23.914000000000001</v>
      </c>
      <c r="BK1136" s="27">
        <v>25.535999999999994</v>
      </c>
      <c r="BL1136" s="57"/>
      <c r="BM1136" s="97">
        <v>133</v>
      </c>
      <c r="BN1136" s="253">
        <v>0</v>
      </c>
      <c r="BO1136" s="191">
        <v>4</v>
      </c>
      <c r="BP1136" s="191">
        <v>38</v>
      </c>
      <c r="BQ1136" s="191">
        <v>85</v>
      </c>
      <c r="BR1136" s="191">
        <v>6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91</v>
      </c>
      <c r="CI1136" s="31">
        <v>0.68421052631578949</v>
      </c>
      <c r="CJ1136" s="100">
        <v>12</v>
      </c>
      <c r="CK1136" s="31">
        <v>9.0225563909774431E-2</v>
      </c>
      <c r="CL1136" s="100">
        <v>0</v>
      </c>
      <c r="CM1136" s="31">
        <v>0</v>
      </c>
      <c r="CN1136" s="27">
        <v>20.861353383458642</v>
      </c>
      <c r="CO1136" s="27">
        <v>22.97</v>
      </c>
      <c r="CP1136" s="27">
        <v>24.976999999999997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359</v>
      </c>
      <c r="D1137" s="264">
        <v>19</v>
      </c>
      <c r="E1137" s="122">
        <v>72</v>
      </c>
      <c r="F1137" s="122">
        <v>200</v>
      </c>
      <c r="G1137" s="122">
        <v>60</v>
      </c>
      <c r="H1137" s="122">
        <v>8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68</v>
      </c>
      <c r="Y1137" s="31">
        <v>0.1894150417827298</v>
      </c>
      <c r="Z1137" s="100">
        <v>12</v>
      </c>
      <c r="AA1137" s="31">
        <v>3.3426183844011144E-2</v>
      </c>
      <c r="AB1137" s="100">
        <v>0</v>
      </c>
      <c r="AC1137" s="31">
        <v>0</v>
      </c>
      <c r="AD1137" s="27">
        <v>17.064122562674104</v>
      </c>
      <c r="AE1137" s="27">
        <v>20.59</v>
      </c>
      <c r="AF1137" s="27">
        <v>22.72</v>
      </c>
      <c r="AG1137" s="57"/>
      <c r="AH1137" s="97">
        <v>93</v>
      </c>
      <c r="AI1137" s="264">
        <v>1</v>
      </c>
      <c r="AJ1137" s="122">
        <v>12</v>
      </c>
      <c r="AK1137" s="122">
        <v>37</v>
      </c>
      <c r="AL1137" s="122">
        <v>31</v>
      </c>
      <c r="AM1137" s="122">
        <v>11</v>
      </c>
      <c r="AN1137" s="122">
        <v>0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43</v>
      </c>
      <c r="BD1137" s="31">
        <v>0.46236559139784944</v>
      </c>
      <c r="BE1137" s="100">
        <v>12</v>
      </c>
      <c r="BF1137" s="31">
        <v>0.12903225806451613</v>
      </c>
      <c r="BG1137" s="100">
        <v>1</v>
      </c>
      <c r="BH1137" s="31">
        <v>1.0752688172043012E-2</v>
      </c>
      <c r="BI1137" s="27">
        <v>19.13666666666667</v>
      </c>
      <c r="BJ1137" s="27">
        <v>23.186999999999998</v>
      </c>
      <c r="BK1137" s="27">
        <v>26.6</v>
      </c>
      <c r="BL1137" s="57"/>
      <c r="BM1137" s="97">
        <v>452</v>
      </c>
      <c r="BN1137" s="253">
        <v>20</v>
      </c>
      <c r="BO1137" s="191">
        <v>84</v>
      </c>
      <c r="BP1137" s="191">
        <v>237</v>
      </c>
      <c r="BQ1137" s="191">
        <v>91</v>
      </c>
      <c r="BR1137" s="191">
        <v>19</v>
      </c>
      <c r="BS1137" s="191">
        <v>0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111</v>
      </c>
      <c r="CI1137" s="31">
        <v>0.24557522123893805</v>
      </c>
      <c r="CJ1137" s="100">
        <v>24</v>
      </c>
      <c r="CK1137" s="31">
        <v>5.3097345132743362E-2</v>
      </c>
      <c r="CL1137" s="100">
        <v>1</v>
      </c>
      <c r="CM1137" s="31">
        <v>2.2123893805309734E-3</v>
      </c>
      <c r="CN1137" s="27">
        <v>17.490553097345135</v>
      </c>
      <c r="CO1137" s="27">
        <v>20.913</v>
      </c>
      <c r="CP1137" s="27">
        <v>24.260999999999996</v>
      </c>
      <c r="CQ1137" s="57"/>
    </row>
    <row r="1138" spans="1:95" x14ac:dyDescent="0.25">
      <c r="A1138" s="241">
        <v>3</v>
      </c>
      <c r="B1138" s="312">
        <v>0.375</v>
      </c>
      <c r="C1138" s="97">
        <v>86</v>
      </c>
      <c r="D1138" s="264">
        <v>3</v>
      </c>
      <c r="E1138" s="122">
        <v>5</v>
      </c>
      <c r="F1138" s="122">
        <v>36</v>
      </c>
      <c r="G1138" s="122">
        <v>29</v>
      </c>
      <c r="H1138" s="122">
        <v>12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42</v>
      </c>
      <c r="Y1138" s="31">
        <v>0.48837209302325579</v>
      </c>
      <c r="Z1138" s="100">
        <v>16</v>
      </c>
      <c r="AA1138" s="31">
        <v>0.18604651162790697</v>
      </c>
      <c r="AB1138" s="100">
        <v>0</v>
      </c>
      <c r="AC1138" s="31">
        <v>0</v>
      </c>
      <c r="AD1138" s="27">
        <v>20.111860465116269</v>
      </c>
      <c r="AE1138" s="27">
        <v>25.404500000000002</v>
      </c>
      <c r="AF1138" s="27">
        <v>26.984999999999996</v>
      </c>
      <c r="AG1138" s="57"/>
      <c r="AH1138" s="97">
        <v>51</v>
      </c>
      <c r="AI1138" s="264">
        <v>5</v>
      </c>
      <c r="AJ1138" s="122">
        <v>25</v>
      </c>
      <c r="AK1138" s="122">
        <v>10</v>
      </c>
      <c r="AL1138" s="122">
        <v>8</v>
      </c>
      <c r="AM1138" s="122">
        <v>0</v>
      </c>
      <c r="AN1138" s="122">
        <v>2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11</v>
      </c>
      <c r="BD1138" s="31">
        <v>0.21568627450980393</v>
      </c>
      <c r="BE1138" s="100">
        <v>3</v>
      </c>
      <c r="BF1138" s="31">
        <v>5.8823529411764705E-2</v>
      </c>
      <c r="BG1138" s="100">
        <v>1</v>
      </c>
      <c r="BH1138" s="31">
        <v>1.9607843137254902E-2</v>
      </c>
      <c r="BI1138" s="27">
        <v>15.940588235294117</v>
      </c>
      <c r="BJ1138" s="27">
        <v>21.044</v>
      </c>
      <c r="BK1138" s="27">
        <v>31.453999999999997</v>
      </c>
      <c r="BL1138" s="57"/>
      <c r="BM1138" s="97">
        <v>137</v>
      </c>
      <c r="BN1138" s="253">
        <v>8</v>
      </c>
      <c r="BO1138" s="191">
        <v>30</v>
      </c>
      <c r="BP1138" s="191">
        <v>46</v>
      </c>
      <c r="BQ1138" s="191">
        <v>37</v>
      </c>
      <c r="BR1138" s="191">
        <v>12</v>
      </c>
      <c r="BS1138" s="191">
        <v>3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53</v>
      </c>
      <c r="CI1138" s="31">
        <v>0.38686131386861317</v>
      </c>
      <c r="CJ1138" s="100">
        <v>19</v>
      </c>
      <c r="CK1138" s="31">
        <v>0.13868613138686131</v>
      </c>
      <c r="CL1138" s="100">
        <v>1</v>
      </c>
      <c r="CM1138" s="31">
        <v>7.2992700729927005E-3</v>
      </c>
      <c r="CN1138" s="27">
        <v>18.559051094890517</v>
      </c>
      <c r="CO1138" s="27">
        <v>23.465999999999998</v>
      </c>
      <c r="CP1138" s="27">
        <v>27.135999999999996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42</v>
      </c>
      <c r="D1139" s="264">
        <v>1</v>
      </c>
      <c r="E1139" s="122">
        <v>2</v>
      </c>
      <c r="F1139" s="122">
        <v>23</v>
      </c>
      <c r="G1139" s="122">
        <v>11</v>
      </c>
      <c r="H1139" s="122">
        <v>5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16</v>
      </c>
      <c r="Y1139" s="31">
        <v>0.38095238095238093</v>
      </c>
      <c r="Z1139" s="100">
        <v>5</v>
      </c>
      <c r="AA1139" s="31">
        <v>0.11904761904761904</v>
      </c>
      <c r="AB1139" s="100">
        <v>0</v>
      </c>
      <c r="AC1139" s="31">
        <v>0</v>
      </c>
      <c r="AD1139" s="27">
        <v>19.656904761904762</v>
      </c>
      <c r="AE1139" s="27">
        <v>23.423999999999999</v>
      </c>
      <c r="AF1139" s="27">
        <v>26.863500000000002</v>
      </c>
      <c r="AG1139" s="57"/>
      <c r="AH1139" s="97">
        <v>31</v>
      </c>
      <c r="AI1139" s="264">
        <v>0</v>
      </c>
      <c r="AJ1139" s="122">
        <v>6</v>
      </c>
      <c r="AK1139" s="122">
        <v>7</v>
      </c>
      <c r="AL1139" s="122">
        <v>16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18</v>
      </c>
      <c r="BD1139" s="31">
        <v>0.58064516129032262</v>
      </c>
      <c r="BE1139" s="100">
        <v>3</v>
      </c>
      <c r="BF1139" s="31">
        <v>9.6774193548387094E-2</v>
      </c>
      <c r="BG1139" s="100">
        <v>0</v>
      </c>
      <c r="BH1139" s="31">
        <v>0</v>
      </c>
      <c r="BI1139" s="27">
        <v>20.005483870967744</v>
      </c>
      <c r="BJ1139" s="27">
        <v>22.769999999999996</v>
      </c>
      <c r="BK1139" s="27">
        <v>27.853999999999999</v>
      </c>
      <c r="BL1139" s="57"/>
      <c r="BM1139" s="97">
        <v>73</v>
      </c>
      <c r="BN1139" s="253">
        <v>1</v>
      </c>
      <c r="BO1139" s="191">
        <v>8</v>
      </c>
      <c r="BP1139" s="191">
        <v>30</v>
      </c>
      <c r="BQ1139" s="191">
        <v>27</v>
      </c>
      <c r="BR1139" s="191">
        <v>7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34</v>
      </c>
      <c r="CI1139" s="31">
        <v>0.46575342465753422</v>
      </c>
      <c r="CJ1139" s="100">
        <v>8</v>
      </c>
      <c r="CK1139" s="31">
        <v>0.1095890410958904</v>
      </c>
      <c r="CL1139" s="100">
        <v>0</v>
      </c>
      <c r="CM1139" s="31">
        <v>0</v>
      </c>
      <c r="CN1139" s="27">
        <v>19.804931506849318</v>
      </c>
      <c r="CO1139" s="27">
        <v>23.288999999999998</v>
      </c>
      <c r="CP1139" s="27">
        <v>26.937000000000001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40</v>
      </c>
      <c r="D1140" s="264">
        <v>1</v>
      </c>
      <c r="E1140" s="122">
        <v>4</v>
      </c>
      <c r="F1140" s="122">
        <v>21</v>
      </c>
      <c r="G1140" s="122">
        <v>11</v>
      </c>
      <c r="H1140" s="122">
        <v>3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</v>
      </c>
      <c r="Y1140" s="31">
        <v>0.35</v>
      </c>
      <c r="Z1140" s="100">
        <v>4</v>
      </c>
      <c r="AA1140" s="31">
        <v>0.1</v>
      </c>
      <c r="AB1140" s="100">
        <v>0</v>
      </c>
      <c r="AC1140" s="31">
        <v>0</v>
      </c>
      <c r="AD1140" s="27">
        <v>18.633500000000002</v>
      </c>
      <c r="AE1140" s="27">
        <v>22.92</v>
      </c>
      <c r="AF1140" s="27">
        <v>26.758999999999993</v>
      </c>
      <c r="AG1140" s="57"/>
      <c r="AH1140" s="97">
        <v>41</v>
      </c>
      <c r="AI1140" s="264">
        <v>0</v>
      </c>
      <c r="AJ1140" s="122">
        <v>3</v>
      </c>
      <c r="AK1140" s="122">
        <v>23</v>
      </c>
      <c r="AL1140" s="122">
        <v>7</v>
      </c>
      <c r="AM1140" s="122">
        <v>7</v>
      </c>
      <c r="AN1140" s="122">
        <v>1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15</v>
      </c>
      <c r="BD1140" s="31">
        <v>0.36585365853658536</v>
      </c>
      <c r="BE1140" s="100">
        <v>12</v>
      </c>
      <c r="BF1140" s="31">
        <v>0.29268292682926828</v>
      </c>
      <c r="BG1140" s="100">
        <v>0</v>
      </c>
      <c r="BH1140" s="31">
        <v>0</v>
      </c>
      <c r="BI1140" s="27">
        <v>19.965121951219519</v>
      </c>
      <c r="BJ1140" s="27">
        <v>25.957999999999998</v>
      </c>
      <c r="BK1140" s="27">
        <v>27.908999999999999</v>
      </c>
      <c r="BL1140" s="57"/>
      <c r="BM1140" s="97">
        <v>81</v>
      </c>
      <c r="BN1140" s="253">
        <v>1</v>
      </c>
      <c r="BO1140" s="191">
        <v>7</v>
      </c>
      <c r="BP1140" s="191">
        <v>44</v>
      </c>
      <c r="BQ1140" s="191">
        <v>18</v>
      </c>
      <c r="BR1140" s="191">
        <v>10</v>
      </c>
      <c r="BS1140" s="191">
        <v>1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29</v>
      </c>
      <c r="CI1140" s="31">
        <v>0.35802469135802467</v>
      </c>
      <c r="CJ1140" s="100">
        <v>16</v>
      </c>
      <c r="CK1140" s="31">
        <v>0.19753086419753085</v>
      </c>
      <c r="CL1140" s="100">
        <v>0</v>
      </c>
      <c r="CM1140" s="31">
        <v>0</v>
      </c>
      <c r="CN1140" s="27">
        <v>19.307530864197535</v>
      </c>
      <c r="CO1140" s="27">
        <v>24.588000000000001</v>
      </c>
      <c r="CP1140" s="27">
        <v>27.535999999999998</v>
      </c>
      <c r="CQ1140" s="57"/>
    </row>
    <row r="1141" spans="1:95" x14ac:dyDescent="0.25">
      <c r="A1141" s="241">
        <v>3</v>
      </c>
      <c r="B1141" s="312">
        <v>0.5</v>
      </c>
      <c r="C1141" s="97">
        <v>35</v>
      </c>
      <c r="D1141" s="264">
        <v>0</v>
      </c>
      <c r="E1141" s="122">
        <v>7</v>
      </c>
      <c r="F1141" s="122">
        <v>15</v>
      </c>
      <c r="G1141" s="122">
        <v>12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13</v>
      </c>
      <c r="Y1141" s="31">
        <v>0.37142857142857144</v>
      </c>
      <c r="Z1141" s="100">
        <v>1</v>
      </c>
      <c r="AA1141" s="31">
        <v>2.8571428571428571E-2</v>
      </c>
      <c r="AB1141" s="100">
        <v>0</v>
      </c>
      <c r="AC1141" s="31">
        <v>0</v>
      </c>
      <c r="AD1141" s="27">
        <v>18.230285714285717</v>
      </c>
      <c r="AE1141" s="27">
        <v>22.143999999999998</v>
      </c>
      <c r="AF1141" s="27">
        <v>23.495999999999988</v>
      </c>
      <c r="AG1141" s="57"/>
      <c r="AH1141" s="97">
        <v>33</v>
      </c>
      <c r="AI1141" s="264">
        <v>0</v>
      </c>
      <c r="AJ1141" s="122">
        <v>4</v>
      </c>
      <c r="AK1141" s="122">
        <v>8</v>
      </c>
      <c r="AL1141" s="122">
        <v>16</v>
      </c>
      <c r="AM1141" s="122">
        <v>4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21</v>
      </c>
      <c r="BD1141" s="31">
        <v>0.63636363636363635</v>
      </c>
      <c r="BE1141" s="100">
        <v>8</v>
      </c>
      <c r="BF1141" s="31">
        <v>0.24242424242424243</v>
      </c>
      <c r="BG1141" s="100">
        <v>0</v>
      </c>
      <c r="BH1141" s="31">
        <v>0</v>
      </c>
      <c r="BI1141" s="27">
        <v>21.282424242424245</v>
      </c>
      <c r="BJ1141" s="27">
        <v>25.591000000000001</v>
      </c>
      <c r="BK1141" s="27">
        <v>28.494999999999994</v>
      </c>
      <c r="BL1141" s="57"/>
      <c r="BM1141" s="97">
        <v>68</v>
      </c>
      <c r="BN1141" s="253">
        <v>0</v>
      </c>
      <c r="BO1141" s="191">
        <v>11</v>
      </c>
      <c r="BP1141" s="191">
        <v>23</v>
      </c>
      <c r="BQ1141" s="191">
        <v>28</v>
      </c>
      <c r="BR1141" s="191">
        <v>5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34</v>
      </c>
      <c r="CI1141" s="31">
        <v>0.5</v>
      </c>
      <c r="CJ1141" s="100">
        <v>9</v>
      </c>
      <c r="CK1141" s="31">
        <v>0.13235294117647059</v>
      </c>
      <c r="CL1141" s="100">
        <v>0</v>
      </c>
      <c r="CM1141" s="31">
        <v>0</v>
      </c>
      <c r="CN1141" s="27">
        <v>19.711470588235294</v>
      </c>
      <c r="CO1141" s="27">
        <v>23.715</v>
      </c>
      <c r="CP1141" s="27">
        <v>26.602499999999999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29</v>
      </c>
      <c r="D1142" s="264">
        <v>0</v>
      </c>
      <c r="E1142" s="122">
        <v>4</v>
      </c>
      <c r="F1142" s="122">
        <v>16</v>
      </c>
      <c r="G1142" s="122">
        <v>8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9</v>
      </c>
      <c r="Y1142" s="31">
        <v>0.31034482758620691</v>
      </c>
      <c r="Z1142" s="100">
        <v>1</v>
      </c>
      <c r="AA1142" s="31">
        <v>3.4482758620689655E-2</v>
      </c>
      <c r="AB1142" s="100">
        <v>0</v>
      </c>
      <c r="AC1142" s="31">
        <v>0</v>
      </c>
      <c r="AD1142" s="27">
        <v>18.718620689655175</v>
      </c>
      <c r="AE1142" s="27">
        <v>22.445</v>
      </c>
      <c r="AF1142" s="27">
        <v>24.450000000000003</v>
      </c>
      <c r="AG1142" s="57"/>
      <c r="AH1142" s="97">
        <v>38</v>
      </c>
      <c r="AI1142" s="264">
        <v>0</v>
      </c>
      <c r="AJ1142" s="122">
        <v>2</v>
      </c>
      <c r="AK1142" s="122">
        <v>20</v>
      </c>
      <c r="AL1142" s="122">
        <v>11</v>
      </c>
      <c r="AM1142" s="122">
        <v>4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16</v>
      </c>
      <c r="BD1142" s="31">
        <v>0.42105263157894735</v>
      </c>
      <c r="BE1142" s="100">
        <v>6</v>
      </c>
      <c r="BF1142" s="31">
        <v>0.15789473684210525</v>
      </c>
      <c r="BG1142" s="100">
        <v>0</v>
      </c>
      <c r="BH1142" s="31">
        <v>0</v>
      </c>
      <c r="BI1142" s="27">
        <v>20.40657894736842</v>
      </c>
      <c r="BJ1142" s="27">
        <v>24.4115</v>
      </c>
      <c r="BK1142" s="27">
        <v>26.370499999999986</v>
      </c>
      <c r="BL1142" s="57"/>
      <c r="BM1142" s="97">
        <v>67</v>
      </c>
      <c r="BN1142" s="253">
        <v>0</v>
      </c>
      <c r="BO1142" s="191">
        <v>6</v>
      </c>
      <c r="BP1142" s="191">
        <v>36</v>
      </c>
      <c r="BQ1142" s="191">
        <v>19</v>
      </c>
      <c r="BR1142" s="191">
        <v>5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25</v>
      </c>
      <c r="CI1142" s="31">
        <v>0.37313432835820898</v>
      </c>
      <c r="CJ1142" s="100">
        <v>7</v>
      </c>
      <c r="CK1142" s="31">
        <v>0.1044776119402985</v>
      </c>
      <c r="CL1142" s="100">
        <v>0</v>
      </c>
      <c r="CM1142" s="31">
        <v>0</v>
      </c>
      <c r="CN1142" s="27">
        <v>19.675970149253732</v>
      </c>
      <c r="CO1142" s="27">
        <v>23.225999999999999</v>
      </c>
      <c r="CP1142" s="27">
        <v>25.577999999999999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40</v>
      </c>
      <c r="D1143" s="264">
        <v>0</v>
      </c>
      <c r="E1143" s="122">
        <v>3</v>
      </c>
      <c r="F1143" s="122">
        <v>23</v>
      </c>
      <c r="G1143" s="122">
        <v>14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</v>
      </c>
      <c r="Y1143" s="31">
        <v>0.35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18.665749999999999</v>
      </c>
      <c r="AE1143" s="27">
        <v>20.737500000000001</v>
      </c>
      <c r="AF1143" s="27">
        <v>22.561999999999998</v>
      </c>
      <c r="AG1143" s="57"/>
      <c r="AH1143" s="97">
        <v>39</v>
      </c>
      <c r="AI1143" s="264">
        <v>0</v>
      </c>
      <c r="AJ1143" s="122">
        <v>1</v>
      </c>
      <c r="AK1143" s="122">
        <v>24</v>
      </c>
      <c r="AL1143" s="122">
        <v>10</v>
      </c>
      <c r="AM1143" s="122">
        <v>4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14</v>
      </c>
      <c r="BD1143" s="31">
        <v>0.35897435897435898</v>
      </c>
      <c r="BE1143" s="100">
        <v>5</v>
      </c>
      <c r="BF1143" s="31">
        <v>0.12820512820512819</v>
      </c>
      <c r="BG1143" s="100">
        <v>0</v>
      </c>
      <c r="BH1143" s="31">
        <v>0</v>
      </c>
      <c r="BI1143" s="27">
        <v>20.115128205128208</v>
      </c>
      <c r="BJ1143" s="27">
        <v>23.46</v>
      </c>
      <c r="BK1143" s="27">
        <v>28.52</v>
      </c>
      <c r="BL1143" s="57"/>
      <c r="BM1143" s="97">
        <v>79</v>
      </c>
      <c r="BN1143" s="253">
        <v>0</v>
      </c>
      <c r="BO1143" s="191">
        <v>4</v>
      </c>
      <c r="BP1143" s="191">
        <v>47</v>
      </c>
      <c r="BQ1143" s="191">
        <v>24</v>
      </c>
      <c r="BR1143" s="191">
        <v>4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28</v>
      </c>
      <c r="CI1143" s="31">
        <v>0.35443037974683544</v>
      </c>
      <c r="CJ1143" s="100">
        <v>5</v>
      </c>
      <c r="CK1143" s="31">
        <v>6.3291139240506333E-2</v>
      </c>
      <c r="CL1143" s="100">
        <v>0</v>
      </c>
      <c r="CM1143" s="31">
        <v>0</v>
      </c>
      <c r="CN1143" s="27">
        <v>19.381265822784801</v>
      </c>
      <c r="CO1143" s="27">
        <v>21.84</v>
      </c>
      <c r="CP1143" s="27">
        <v>25.52</v>
      </c>
      <c r="CQ1143" s="57"/>
    </row>
    <row r="1144" spans="1:95" x14ac:dyDescent="0.25">
      <c r="A1144" s="241">
        <v>3</v>
      </c>
      <c r="B1144" s="312">
        <v>0.625</v>
      </c>
      <c r="C1144" s="97">
        <v>56</v>
      </c>
      <c r="D1144" s="264">
        <v>2</v>
      </c>
      <c r="E1144" s="122">
        <v>6</v>
      </c>
      <c r="F1144" s="122">
        <v>32</v>
      </c>
      <c r="G1144" s="122">
        <v>15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16</v>
      </c>
      <c r="Y1144" s="31">
        <v>0.2857142857142857</v>
      </c>
      <c r="Z1144" s="100">
        <v>2</v>
      </c>
      <c r="AA1144" s="31">
        <v>3.5714285714285712E-2</v>
      </c>
      <c r="AB1144" s="100">
        <v>0</v>
      </c>
      <c r="AC1144" s="31">
        <v>0</v>
      </c>
      <c r="AD1144" s="27">
        <v>18.768928571428571</v>
      </c>
      <c r="AE1144" s="27">
        <v>22.534999999999997</v>
      </c>
      <c r="AF1144" s="27">
        <v>23.454499999999996</v>
      </c>
      <c r="AG1144" s="57"/>
      <c r="AH1144" s="97">
        <v>82</v>
      </c>
      <c r="AI1144" s="264">
        <v>1</v>
      </c>
      <c r="AJ1144" s="122">
        <v>4</v>
      </c>
      <c r="AK1144" s="122">
        <v>46</v>
      </c>
      <c r="AL1144" s="122">
        <v>29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31</v>
      </c>
      <c r="BD1144" s="31">
        <v>0.37804878048780488</v>
      </c>
      <c r="BE1144" s="100">
        <v>2</v>
      </c>
      <c r="BF1144" s="31">
        <v>2.4390243902439025E-2</v>
      </c>
      <c r="BG1144" s="100">
        <v>0</v>
      </c>
      <c r="BH1144" s="31">
        <v>0</v>
      </c>
      <c r="BI1144" s="27">
        <v>19.037560975609754</v>
      </c>
      <c r="BJ1144" s="27">
        <v>22.7715</v>
      </c>
      <c r="BK1144" s="27">
        <v>24</v>
      </c>
      <c r="BL1144" s="57"/>
      <c r="BM1144" s="97">
        <v>138</v>
      </c>
      <c r="BN1144" s="253">
        <v>3</v>
      </c>
      <c r="BO1144" s="191">
        <v>10</v>
      </c>
      <c r="BP1144" s="191">
        <v>78</v>
      </c>
      <c r="BQ1144" s="191">
        <v>44</v>
      </c>
      <c r="BR1144" s="191">
        <v>3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47</v>
      </c>
      <c r="CI1144" s="31">
        <v>0.34057971014492755</v>
      </c>
      <c r="CJ1144" s="100">
        <v>4</v>
      </c>
      <c r="CK1144" s="31">
        <v>2.8985507246376812E-2</v>
      </c>
      <c r="CL1144" s="100">
        <v>0</v>
      </c>
      <c r="CM1144" s="31">
        <v>0</v>
      </c>
      <c r="CN1144" s="27">
        <v>18.928550724637688</v>
      </c>
      <c r="CO1144" s="27">
        <v>22.639499999999998</v>
      </c>
      <c r="CP1144" s="27">
        <v>24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71</v>
      </c>
      <c r="D1145" s="264">
        <v>1</v>
      </c>
      <c r="E1145" s="122">
        <v>7</v>
      </c>
      <c r="F1145" s="122">
        <v>46</v>
      </c>
      <c r="G1145" s="122">
        <v>15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17</v>
      </c>
      <c r="Y1145" s="31">
        <v>0.23943661971830985</v>
      </c>
      <c r="Z1145" s="100">
        <v>2</v>
      </c>
      <c r="AA1145" s="31">
        <v>2.8169014084507043E-2</v>
      </c>
      <c r="AB1145" s="100">
        <v>0</v>
      </c>
      <c r="AC1145" s="31">
        <v>0</v>
      </c>
      <c r="AD1145" s="27">
        <v>18.24478873239438</v>
      </c>
      <c r="AE1145" s="27">
        <v>21.834</v>
      </c>
      <c r="AF1145" s="27">
        <v>23.105999999999991</v>
      </c>
      <c r="AG1145" s="57"/>
      <c r="AH1145" s="97">
        <v>124</v>
      </c>
      <c r="AI1145" s="264">
        <v>4</v>
      </c>
      <c r="AJ1145" s="122">
        <v>15</v>
      </c>
      <c r="AK1145" s="122">
        <v>61</v>
      </c>
      <c r="AL1145" s="122">
        <v>40</v>
      </c>
      <c r="AM1145" s="122">
        <v>3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44</v>
      </c>
      <c r="BD1145" s="31">
        <v>0.35483870967741937</v>
      </c>
      <c r="BE1145" s="100">
        <v>4</v>
      </c>
      <c r="BF1145" s="31">
        <v>3.2258064516129031E-2</v>
      </c>
      <c r="BG1145" s="100">
        <v>0</v>
      </c>
      <c r="BH1145" s="31">
        <v>0</v>
      </c>
      <c r="BI1145" s="27">
        <v>18.49145161290323</v>
      </c>
      <c r="BJ1145" s="27">
        <v>22.04</v>
      </c>
      <c r="BK1145" s="27">
        <v>23.762499999999999</v>
      </c>
      <c r="BL1145" s="57"/>
      <c r="BM1145" s="97">
        <v>195</v>
      </c>
      <c r="BN1145" s="253">
        <v>5</v>
      </c>
      <c r="BO1145" s="191">
        <v>22</v>
      </c>
      <c r="BP1145" s="191">
        <v>107</v>
      </c>
      <c r="BQ1145" s="191">
        <v>55</v>
      </c>
      <c r="BR1145" s="191">
        <v>5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61</v>
      </c>
      <c r="CI1145" s="31">
        <v>0.31282051282051282</v>
      </c>
      <c r="CJ1145" s="100">
        <v>6</v>
      </c>
      <c r="CK1145" s="31">
        <v>3.0769230769230771E-2</v>
      </c>
      <c r="CL1145" s="100">
        <v>0</v>
      </c>
      <c r="CM1145" s="31">
        <v>0</v>
      </c>
      <c r="CN1145" s="27">
        <v>18.401641025641045</v>
      </c>
      <c r="CO1145" s="27">
        <v>22.01</v>
      </c>
      <c r="CP1145" s="27">
        <v>23.665999999999997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45</v>
      </c>
      <c r="D1146" s="264">
        <v>1</v>
      </c>
      <c r="E1146" s="122">
        <v>10</v>
      </c>
      <c r="F1146" s="122">
        <v>22</v>
      </c>
      <c r="G1146" s="122">
        <v>12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12</v>
      </c>
      <c r="Y1146" s="31">
        <v>0.26666666666666666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18.077333333333335</v>
      </c>
      <c r="AE1146" s="27">
        <v>21.826999999999998</v>
      </c>
      <c r="AF1146" s="27">
        <v>22.826999999999998</v>
      </c>
      <c r="AG1146" s="57"/>
      <c r="AH1146" s="97">
        <v>117</v>
      </c>
      <c r="AI1146" s="264">
        <v>2</v>
      </c>
      <c r="AJ1146" s="122">
        <v>9</v>
      </c>
      <c r="AK1146" s="122">
        <v>47</v>
      </c>
      <c r="AL1146" s="122">
        <v>44</v>
      </c>
      <c r="AM1146" s="122">
        <v>11</v>
      </c>
      <c r="AN1146" s="122">
        <v>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59</v>
      </c>
      <c r="BD1146" s="31">
        <v>0.50427350427350426</v>
      </c>
      <c r="BE1146" s="100">
        <v>24</v>
      </c>
      <c r="BF1146" s="31">
        <v>0.20512820512820512</v>
      </c>
      <c r="BG1146" s="100">
        <v>0</v>
      </c>
      <c r="BH1146" s="31">
        <v>0</v>
      </c>
      <c r="BI1146" s="27">
        <v>20.411282051282061</v>
      </c>
      <c r="BJ1146" s="27">
        <v>24.853000000000002</v>
      </c>
      <c r="BK1146" s="27">
        <v>28.508999999999997</v>
      </c>
      <c r="BL1146" s="57"/>
      <c r="BM1146" s="97">
        <v>162</v>
      </c>
      <c r="BN1146" s="253">
        <v>3</v>
      </c>
      <c r="BO1146" s="191">
        <v>19</v>
      </c>
      <c r="BP1146" s="191">
        <v>69</v>
      </c>
      <c r="BQ1146" s="191">
        <v>56</v>
      </c>
      <c r="BR1146" s="191">
        <v>11</v>
      </c>
      <c r="BS1146" s="191">
        <v>4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71</v>
      </c>
      <c r="CI1146" s="31">
        <v>0.43827160493827161</v>
      </c>
      <c r="CJ1146" s="100">
        <v>24</v>
      </c>
      <c r="CK1146" s="31">
        <v>0.14814814814814814</v>
      </c>
      <c r="CL1146" s="100">
        <v>0</v>
      </c>
      <c r="CM1146" s="31">
        <v>0</v>
      </c>
      <c r="CN1146" s="27">
        <v>19.76296296296297</v>
      </c>
      <c r="CO1146" s="27">
        <v>24.0505</v>
      </c>
      <c r="CP1146" s="27">
        <v>28.282</v>
      </c>
      <c r="CQ1146" s="57"/>
    </row>
    <row r="1147" spans="1:95" x14ac:dyDescent="0.25">
      <c r="A1147" s="241">
        <v>3</v>
      </c>
      <c r="B1147" s="312">
        <v>0.75</v>
      </c>
      <c r="C1147" s="97">
        <v>47</v>
      </c>
      <c r="D1147" s="264">
        <v>0</v>
      </c>
      <c r="E1147" s="122">
        <v>5</v>
      </c>
      <c r="F1147" s="122">
        <v>25</v>
      </c>
      <c r="G1147" s="122">
        <v>17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17</v>
      </c>
      <c r="Y1147" s="31">
        <v>0.36170212765957449</v>
      </c>
      <c r="Z1147" s="100">
        <v>1</v>
      </c>
      <c r="AA1147" s="31">
        <v>2.1276595744680851E-2</v>
      </c>
      <c r="AB1147" s="100">
        <v>0</v>
      </c>
      <c r="AC1147" s="31">
        <v>0</v>
      </c>
      <c r="AD1147" s="27">
        <v>18.864468085106385</v>
      </c>
      <c r="AE1147" s="27">
        <v>21.278000000000002</v>
      </c>
      <c r="AF1147" s="27">
        <v>23.173999999999999</v>
      </c>
      <c r="AG1147" s="57"/>
      <c r="AH1147" s="97">
        <v>73</v>
      </c>
      <c r="AI1147" s="264">
        <v>2</v>
      </c>
      <c r="AJ1147" s="122">
        <v>9</v>
      </c>
      <c r="AK1147" s="122">
        <v>25</v>
      </c>
      <c r="AL1147" s="122">
        <v>26</v>
      </c>
      <c r="AM1147" s="122">
        <v>11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37</v>
      </c>
      <c r="BD1147" s="31">
        <v>0.50684931506849318</v>
      </c>
      <c r="BE1147" s="100">
        <v>16</v>
      </c>
      <c r="BF1147" s="31">
        <v>0.21917808219178081</v>
      </c>
      <c r="BG1147" s="100">
        <v>0</v>
      </c>
      <c r="BH1147" s="31">
        <v>0</v>
      </c>
      <c r="BI1147" s="27">
        <v>20.118356164383563</v>
      </c>
      <c r="BJ1147" s="27">
        <v>25.073999999999998</v>
      </c>
      <c r="BK1147" s="27">
        <v>27.187999999999999</v>
      </c>
      <c r="BL1147" s="57"/>
      <c r="BM1147" s="97">
        <v>120</v>
      </c>
      <c r="BN1147" s="253">
        <v>2</v>
      </c>
      <c r="BO1147" s="191">
        <v>14</v>
      </c>
      <c r="BP1147" s="191">
        <v>50</v>
      </c>
      <c r="BQ1147" s="191">
        <v>43</v>
      </c>
      <c r="BR1147" s="191">
        <v>11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54</v>
      </c>
      <c r="CI1147" s="31">
        <v>0.45</v>
      </c>
      <c r="CJ1147" s="100">
        <v>17</v>
      </c>
      <c r="CK1147" s="31">
        <v>0.14166666666666666</v>
      </c>
      <c r="CL1147" s="100">
        <v>0</v>
      </c>
      <c r="CM1147" s="31">
        <v>0</v>
      </c>
      <c r="CN1147" s="27">
        <v>19.627249999999997</v>
      </c>
      <c r="CO1147" s="27">
        <v>23.729499999999998</v>
      </c>
      <c r="CP1147" s="27">
        <v>26.518000000000001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29</v>
      </c>
      <c r="D1148" s="264">
        <v>0</v>
      </c>
      <c r="E1148" s="122">
        <v>3</v>
      </c>
      <c r="F1148" s="122">
        <v>11</v>
      </c>
      <c r="G1148" s="122">
        <v>13</v>
      </c>
      <c r="H1148" s="122">
        <v>2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14</v>
      </c>
      <c r="Y1148" s="31">
        <v>0.48275862068965519</v>
      </c>
      <c r="Z1148" s="100">
        <v>4</v>
      </c>
      <c r="AA1148" s="31">
        <v>0.13793103448275862</v>
      </c>
      <c r="AB1148" s="100">
        <v>0</v>
      </c>
      <c r="AC1148" s="31">
        <v>0</v>
      </c>
      <c r="AD1148" s="27">
        <v>20.120344827586209</v>
      </c>
      <c r="AE1148" s="27">
        <v>23.64</v>
      </c>
      <c r="AF1148" s="27">
        <v>26.975000000000001</v>
      </c>
      <c r="AG1148" s="57"/>
      <c r="AH1148" s="97">
        <v>35</v>
      </c>
      <c r="AI1148" s="264">
        <v>0</v>
      </c>
      <c r="AJ1148" s="122">
        <v>1</v>
      </c>
      <c r="AK1148" s="122">
        <v>7</v>
      </c>
      <c r="AL1148" s="122">
        <v>19</v>
      </c>
      <c r="AM1148" s="122">
        <v>7</v>
      </c>
      <c r="AN1148" s="122">
        <v>0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27</v>
      </c>
      <c r="BD1148" s="31">
        <v>0.77142857142857146</v>
      </c>
      <c r="BE1148" s="100">
        <v>12</v>
      </c>
      <c r="BF1148" s="31">
        <v>0.34285714285714286</v>
      </c>
      <c r="BG1148" s="100">
        <v>1</v>
      </c>
      <c r="BH1148" s="31">
        <v>2.8571428571428571E-2</v>
      </c>
      <c r="BI1148" s="27">
        <v>22.505428571428574</v>
      </c>
      <c r="BJ1148" s="27">
        <v>25.23</v>
      </c>
      <c r="BK1148" s="27">
        <v>29.139999999999965</v>
      </c>
      <c r="BL1148" s="57"/>
      <c r="BM1148" s="97">
        <v>64</v>
      </c>
      <c r="BN1148" s="253">
        <v>0</v>
      </c>
      <c r="BO1148" s="191">
        <v>4</v>
      </c>
      <c r="BP1148" s="191">
        <v>18</v>
      </c>
      <c r="BQ1148" s="191">
        <v>32</v>
      </c>
      <c r="BR1148" s="191">
        <v>9</v>
      </c>
      <c r="BS1148" s="191">
        <v>0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41</v>
      </c>
      <c r="CI1148" s="31">
        <v>0.640625</v>
      </c>
      <c r="CJ1148" s="100">
        <v>16</v>
      </c>
      <c r="CK1148" s="31">
        <v>0.25</v>
      </c>
      <c r="CL1148" s="100">
        <v>1</v>
      </c>
      <c r="CM1148" s="31">
        <v>1.5625E-2</v>
      </c>
      <c r="CN1148" s="27">
        <v>21.424687499999997</v>
      </c>
      <c r="CO1148" s="27">
        <v>25.11</v>
      </c>
      <c r="CP1148" s="27">
        <v>27.375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12</v>
      </c>
      <c r="D1149" s="264">
        <v>0</v>
      </c>
      <c r="E1149" s="122">
        <v>0</v>
      </c>
      <c r="F1149" s="122">
        <v>7</v>
      </c>
      <c r="G1149" s="122">
        <v>5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</v>
      </c>
      <c r="Y1149" s="31">
        <v>0.41666666666666669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19.987500000000004</v>
      </c>
      <c r="AE1149" s="27">
        <v>20.716000000000001</v>
      </c>
      <c r="AF1149" s="27" t="s">
        <v>104</v>
      </c>
      <c r="AG1149" s="57"/>
      <c r="AH1149" s="97">
        <v>13</v>
      </c>
      <c r="AI1149" s="264">
        <v>0</v>
      </c>
      <c r="AJ1149" s="122">
        <v>0</v>
      </c>
      <c r="AK1149" s="122">
        <v>1</v>
      </c>
      <c r="AL1149" s="122">
        <v>10</v>
      </c>
      <c r="AM1149" s="122">
        <v>1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12</v>
      </c>
      <c r="BD1149" s="31">
        <v>0.92307692307692313</v>
      </c>
      <c r="BE1149" s="100">
        <v>4</v>
      </c>
      <c r="BF1149" s="31">
        <v>0.30769230769230771</v>
      </c>
      <c r="BG1149" s="100">
        <v>0</v>
      </c>
      <c r="BH1149" s="31">
        <v>0</v>
      </c>
      <c r="BI1149" s="27">
        <v>23.779230769230768</v>
      </c>
      <c r="BJ1149" s="27">
        <v>27.8</v>
      </c>
      <c r="BK1149" s="27" t="s">
        <v>104</v>
      </c>
      <c r="BL1149" s="57"/>
      <c r="BM1149" s="97">
        <v>25</v>
      </c>
      <c r="BN1149" s="253">
        <v>0</v>
      </c>
      <c r="BO1149" s="191">
        <v>0</v>
      </c>
      <c r="BP1149" s="191">
        <v>8</v>
      </c>
      <c r="BQ1149" s="191">
        <v>15</v>
      </c>
      <c r="BR1149" s="191">
        <v>1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17</v>
      </c>
      <c r="CI1149" s="31">
        <v>0.68</v>
      </c>
      <c r="CJ1149" s="100">
        <v>4</v>
      </c>
      <c r="CK1149" s="31">
        <v>0.16</v>
      </c>
      <c r="CL1149" s="100">
        <v>0</v>
      </c>
      <c r="CM1149" s="31">
        <v>0</v>
      </c>
      <c r="CN1149" s="27">
        <v>21.959199999999996</v>
      </c>
      <c r="CO1149" s="27">
        <v>24.02</v>
      </c>
      <c r="CP1149" s="27">
        <v>31.58</v>
      </c>
      <c r="CQ1149" s="57"/>
    </row>
    <row r="1150" spans="1:95" x14ac:dyDescent="0.25">
      <c r="A1150" s="241">
        <v>3</v>
      </c>
      <c r="B1150" s="312">
        <v>0.875</v>
      </c>
      <c r="C1150" s="97">
        <v>10</v>
      </c>
      <c r="D1150" s="264">
        <v>0</v>
      </c>
      <c r="E1150" s="122">
        <v>0</v>
      </c>
      <c r="F1150" s="122">
        <v>2</v>
      </c>
      <c r="G1150" s="122">
        <v>8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8</v>
      </c>
      <c r="Y1150" s="31">
        <v>0.8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20.506000000000004</v>
      </c>
      <c r="AE1150" s="27">
        <v>22.49</v>
      </c>
      <c r="AF1150" s="27" t="s">
        <v>104</v>
      </c>
      <c r="AG1150" s="57"/>
      <c r="AH1150" s="97">
        <v>16</v>
      </c>
      <c r="AI1150" s="264">
        <v>0</v>
      </c>
      <c r="AJ1150" s="122">
        <v>0</v>
      </c>
      <c r="AK1150" s="122">
        <v>1</v>
      </c>
      <c r="AL1150" s="122">
        <v>9</v>
      </c>
      <c r="AM1150" s="122">
        <v>4</v>
      </c>
      <c r="AN1150" s="122">
        <v>1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15</v>
      </c>
      <c r="BD1150" s="31">
        <v>0.9375</v>
      </c>
      <c r="BE1150" s="100">
        <v>13</v>
      </c>
      <c r="BF1150" s="31">
        <v>0.8125</v>
      </c>
      <c r="BG1150" s="100">
        <v>1</v>
      </c>
      <c r="BH1150" s="31">
        <v>6.25E-2</v>
      </c>
      <c r="BI1150" s="27">
        <v>25.555000000000003</v>
      </c>
      <c r="BJ1150" s="27">
        <v>28.954499999999999</v>
      </c>
      <c r="BK1150" s="27" t="s">
        <v>104</v>
      </c>
      <c r="BL1150" s="57"/>
      <c r="BM1150" s="97">
        <v>26</v>
      </c>
      <c r="BN1150" s="253">
        <v>0</v>
      </c>
      <c r="BO1150" s="191">
        <v>0</v>
      </c>
      <c r="BP1150" s="191">
        <v>3</v>
      </c>
      <c r="BQ1150" s="191">
        <v>17</v>
      </c>
      <c r="BR1150" s="191">
        <v>4</v>
      </c>
      <c r="BS1150" s="191">
        <v>1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23</v>
      </c>
      <c r="CI1150" s="31">
        <v>0.88461538461538458</v>
      </c>
      <c r="CJ1150" s="100">
        <v>13</v>
      </c>
      <c r="CK1150" s="31">
        <v>0.5</v>
      </c>
      <c r="CL1150" s="100">
        <v>1</v>
      </c>
      <c r="CM1150" s="31">
        <v>3.8461538461538464E-2</v>
      </c>
      <c r="CN1150" s="27">
        <v>23.613076923076918</v>
      </c>
      <c r="CO1150" s="27">
        <v>27.305499999999999</v>
      </c>
      <c r="CP1150" s="27">
        <v>34.458499999999994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</v>
      </c>
      <c r="D1151" s="264">
        <v>0</v>
      </c>
      <c r="E1151" s="122">
        <v>0</v>
      </c>
      <c r="F1151" s="122">
        <v>4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19.79</v>
      </c>
      <c r="AE1151" s="27" t="s">
        <v>104</v>
      </c>
      <c r="AF1151" s="27" t="s">
        <v>104</v>
      </c>
      <c r="AG1151" s="57"/>
      <c r="AH1151" s="97">
        <v>7</v>
      </c>
      <c r="AI1151" s="264">
        <v>0</v>
      </c>
      <c r="AJ1151" s="122">
        <v>0</v>
      </c>
      <c r="AK1151" s="122">
        <v>2</v>
      </c>
      <c r="AL1151" s="122">
        <v>3</v>
      </c>
      <c r="AM1151" s="122">
        <v>1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</v>
      </c>
      <c r="BD1151" s="31">
        <v>0.7142857142857143</v>
      </c>
      <c r="BE1151" s="100">
        <v>4</v>
      </c>
      <c r="BF1151" s="31">
        <v>0.5714285714285714</v>
      </c>
      <c r="BG1151" s="100">
        <v>0</v>
      </c>
      <c r="BH1151" s="31">
        <v>0</v>
      </c>
      <c r="BI1151" s="27">
        <v>23.458571428571425</v>
      </c>
      <c r="BJ1151" s="27">
        <v>29.997999999999998</v>
      </c>
      <c r="BK1151" s="27" t="s">
        <v>104</v>
      </c>
      <c r="BL1151" s="57"/>
      <c r="BM1151" s="97">
        <v>11</v>
      </c>
      <c r="BN1151" s="253">
        <v>0</v>
      </c>
      <c r="BO1151" s="191">
        <v>0</v>
      </c>
      <c r="BP1151" s="191">
        <v>6</v>
      </c>
      <c r="BQ1151" s="191">
        <v>3</v>
      </c>
      <c r="BR1151" s="191">
        <v>1</v>
      </c>
      <c r="BS1151" s="191">
        <v>1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5</v>
      </c>
      <c r="CI1151" s="31">
        <v>0.45454545454545453</v>
      </c>
      <c r="CJ1151" s="100">
        <v>4</v>
      </c>
      <c r="CK1151" s="31">
        <v>0.36363636363636365</v>
      </c>
      <c r="CL1151" s="100">
        <v>0</v>
      </c>
      <c r="CM1151" s="31">
        <v>0</v>
      </c>
      <c r="CN1151" s="27">
        <v>22.124545454545459</v>
      </c>
      <c r="CO1151" s="27">
        <v>27.411999999999999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</v>
      </c>
      <c r="D1152" s="324">
        <v>0</v>
      </c>
      <c r="E1152" s="325">
        <v>1</v>
      </c>
      <c r="F1152" s="325">
        <v>1</v>
      </c>
      <c r="G1152" s="325">
        <v>1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</v>
      </c>
      <c r="Y1152" s="338">
        <v>0.33333333333333331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19.453333333333333</v>
      </c>
      <c r="AE1152" s="124" t="s">
        <v>104</v>
      </c>
      <c r="AF1152" s="124" t="s">
        <v>104</v>
      </c>
      <c r="AG1152" s="57"/>
      <c r="AH1152" s="98">
        <v>3</v>
      </c>
      <c r="AI1152" s="324">
        <v>0</v>
      </c>
      <c r="AJ1152" s="325">
        <v>0</v>
      </c>
      <c r="AK1152" s="325">
        <v>0</v>
      </c>
      <c r="AL1152" s="325">
        <v>3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</v>
      </c>
      <c r="BD1152" s="338">
        <v>1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22.213333333333335</v>
      </c>
      <c r="BJ1152" s="124" t="s">
        <v>104</v>
      </c>
      <c r="BK1152" s="124" t="s">
        <v>104</v>
      </c>
      <c r="BL1152" s="57"/>
      <c r="BM1152" s="98">
        <v>6</v>
      </c>
      <c r="BN1152" s="337">
        <v>0</v>
      </c>
      <c r="BO1152" s="195">
        <v>1</v>
      </c>
      <c r="BP1152" s="195">
        <v>1</v>
      </c>
      <c r="BQ1152" s="195">
        <v>4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</v>
      </c>
      <c r="CI1152" s="338">
        <v>0.66666666666666663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20.833333333333332</v>
      </c>
      <c r="CO1152" s="124">
        <v>23.621000000000002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956</v>
      </c>
      <c r="D1153" s="424">
        <v>28</v>
      </c>
      <c r="E1153" s="424">
        <v>128</v>
      </c>
      <c r="F1153" s="424">
        <v>493</v>
      </c>
      <c r="G1153" s="424">
        <v>268</v>
      </c>
      <c r="H1153" s="424">
        <v>38</v>
      </c>
      <c r="I1153" s="424">
        <v>1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307</v>
      </c>
      <c r="Y1153" s="442">
        <v>0.32112970711297073</v>
      </c>
      <c r="Z1153" s="426">
        <v>52</v>
      </c>
      <c r="AA1153" s="442">
        <v>5.4393305439330547E-2</v>
      </c>
      <c r="AB1153" s="426">
        <v>0</v>
      </c>
      <c r="AC1153" s="442">
        <v>0</v>
      </c>
      <c r="AD1153" s="443">
        <v>18.426558577405849</v>
      </c>
      <c r="AE1153" s="443">
        <v>21.892499999999998</v>
      </c>
      <c r="AF1153" s="443">
        <v>24.248999999999999</v>
      </c>
      <c r="AG1153" s="16"/>
      <c r="AH1153" s="426">
        <v>749</v>
      </c>
      <c r="AI1153" s="424">
        <v>15</v>
      </c>
      <c r="AJ1153" s="424">
        <v>91</v>
      </c>
      <c r="AK1153" s="424">
        <v>312</v>
      </c>
      <c r="AL1153" s="424">
        <v>259</v>
      </c>
      <c r="AM1153" s="424">
        <v>60</v>
      </c>
      <c r="AN1153" s="424">
        <v>10</v>
      </c>
      <c r="AO1153" s="424">
        <v>2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331</v>
      </c>
      <c r="BD1153" s="442">
        <v>0.44192256341789055</v>
      </c>
      <c r="BE1153" s="426">
        <v>99</v>
      </c>
      <c r="BF1153" s="442">
        <v>0.1321762349799733</v>
      </c>
      <c r="BG1153" s="426">
        <v>2</v>
      </c>
      <c r="BH1153" s="442">
        <v>2.6702269692923898E-3</v>
      </c>
      <c r="BI1153" s="443">
        <v>19.444432576769042</v>
      </c>
      <c r="BJ1153" s="443">
        <v>23.810000000000002</v>
      </c>
      <c r="BK1153" s="443">
        <v>26.6</v>
      </c>
      <c r="BL1153" s="16"/>
      <c r="BM1153" s="426">
        <v>1705</v>
      </c>
      <c r="BN1153" s="424">
        <v>43</v>
      </c>
      <c r="BO1153" s="424">
        <v>219</v>
      </c>
      <c r="BP1153" s="424">
        <v>805</v>
      </c>
      <c r="BQ1153" s="424">
        <v>527</v>
      </c>
      <c r="BR1153" s="424">
        <v>98</v>
      </c>
      <c r="BS1153" s="424">
        <v>11</v>
      </c>
      <c r="BT1153" s="424">
        <v>2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638</v>
      </c>
      <c r="CI1153" s="396">
        <v>0.37419354838709679</v>
      </c>
      <c r="CJ1153" s="370">
        <v>151</v>
      </c>
      <c r="CK1153" s="396">
        <v>8.8563049853372433E-2</v>
      </c>
      <c r="CL1153" s="370">
        <v>2</v>
      </c>
      <c r="CM1153" s="396">
        <v>1.1730205278592375E-3</v>
      </c>
      <c r="CN1153" s="397">
        <v>18.873706744868059</v>
      </c>
      <c r="CO1153" s="397">
        <v>22.770999999999997</v>
      </c>
      <c r="CP1153" s="397">
        <v>25.61</v>
      </c>
      <c r="CQ1153" s="57"/>
    </row>
    <row r="1154" spans="1:95" x14ac:dyDescent="0.25">
      <c r="A1154" s="241"/>
      <c r="B1154" s="427" t="s">
        <v>36</v>
      </c>
      <c r="C1154" s="428">
        <v>1024</v>
      </c>
      <c r="D1154" s="429">
        <v>29</v>
      </c>
      <c r="E1154" s="429">
        <v>133</v>
      </c>
      <c r="F1154" s="429">
        <v>519</v>
      </c>
      <c r="G1154" s="429">
        <v>302</v>
      </c>
      <c r="H1154" s="429">
        <v>40</v>
      </c>
      <c r="I1154" s="429">
        <v>1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342</v>
      </c>
      <c r="Y1154" s="444">
        <v>0.333984375</v>
      </c>
      <c r="Z1154" s="431">
        <v>56</v>
      </c>
      <c r="AA1154" s="444">
        <v>5.46875E-2</v>
      </c>
      <c r="AB1154" s="431">
        <v>0</v>
      </c>
      <c r="AC1154" s="444">
        <v>0</v>
      </c>
      <c r="AD1154" s="445">
        <v>18.517402343749971</v>
      </c>
      <c r="AE1154" s="445">
        <v>21.8825</v>
      </c>
      <c r="AF1154" s="445">
        <v>24.237499999999997</v>
      </c>
      <c r="AG1154" s="16"/>
      <c r="AH1154" s="431">
        <v>822</v>
      </c>
      <c r="AI1154" s="429">
        <v>16</v>
      </c>
      <c r="AJ1154" s="429">
        <v>92</v>
      </c>
      <c r="AK1154" s="429">
        <v>323</v>
      </c>
      <c r="AL1154" s="429">
        <v>301</v>
      </c>
      <c r="AM1154" s="429">
        <v>73</v>
      </c>
      <c r="AN1154" s="429">
        <v>13</v>
      </c>
      <c r="AO1154" s="429">
        <v>4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391</v>
      </c>
      <c r="BD1154" s="444">
        <v>0.47566909975669097</v>
      </c>
      <c r="BE1154" s="431">
        <v>130</v>
      </c>
      <c r="BF1154" s="444">
        <v>0.15815085158150852</v>
      </c>
      <c r="BG1154" s="431">
        <v>4</v>
      </c>
      <c r="BH1154" s="444">
        <v>4.8661800486618006E-3</v>
      </c>
      <c r="BI1154" s="445">
        <v>19.785012165450137</v>
      </c>
      <c r="BJ1154" s="445">
        <v>24.166499999999999</v>
      </c>
      <c r="BK1154" s="445">
        <v>27.283499999999972</v>
      </c>
      <c r="BL1154" s="16"/>
      <c r="BM1154" s="431">
        <v>1846</v>
      </c>
      <c r="BN1154" s="429">
        <v>45</v>
      </c>
      <c r="BO1154" s="429">
        <v>225</v>
      </c>
      <c r="BP1154" s="429">
        <v>842</v>
      </c>
      <c r="BQ1154" s="429">
        <v>603</v>
      </c>
      <c r="BR1154" s="429">
        <v>113</v>
      </c>
      <c r="BS1154" s="429">
        <v>14</v>
      </c>
      <c r="BT1154" s="429">
        <v>4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733</v>
      </c>
      <c r="CI1154" s="398">
        <v>0.3970747562296858</v>
      </c>
      <c r="CJ1154" s="377">
        <v>186</v>
      </c>
      <c r="CK1154" s="398">
        <v>0.10075839653304441</v>
      </c>
      <c r="CL1154" s="377">
        <v>4</v>
      </c>
      <c r="CM1154" s="398">
        <v>2.1668472372697724E-3</v>
      </c>
      <c r="CN1154" s="399">
        <v>19.081852654387887</v>
      </c>
      <c r="CO1154" s="399">
        <v>22.98</v>
      </c>
      <c r="CP1154" s="399">
        <v>25.812499999999993</v>
      </c>
      <c r="CQ1154" s="57"/>
    </row>
    <row r="1155" spans="1:95" x14ac:dyDescent="0.25">
      <c r="A1155" s="241"/>
      <c r="B1155" s="432" t="s">
        <v>37</v>
      </c>
      <c r="C1155" s="433">
        <v>1031</v>
      </c>
      <c r="D1155" s="434">
        <v>29</v>
      </c>
      <c r="E1155" s="434">
        <v>134</v>
      </c>
      <c r="F1155" s="434">
        <v>524</v>
      </c>
      <c r="G1155" s="434">
        <v>303</v>
      </c>
      <c r="H1155" s="434">
        <v>40</v>
      </c>
      <c r="I1155" s="434">
        <v>1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343</v>
      </c>
      <c r="Y1155" s="446">
        <v>0.33268671193016491</v>
      </c>
      <c r="Z1155" s="436">
        <v>56</v>
      </c>
      <c r="AA1155" s="446">
        <v>5.4316197866149371E-2</v>
      </c>
      <c r="AB1155" s="436">
        <v>0</v>
      </c>
      <c r="AC1155" s="446">
        <v>0</v>
      </c>
      <c r="AD1155" s="447">
        <v>18.52235408560308</v>
      </c>
      <c r="AE1155" s="447">
        <v>21.863</v>
      </c>
      <c r="AF1155" s="447">
        <v>24.235499999999998</v>
      </c>
      <c r="AG1155" s="16"/>
      <c r="AH1155" s="436">
        <v>832</v>
      </c>
      <c r="AI1155" s="434">
        <v>16</v>
      </c>
      <c r="AJ1155" s="434">
        <v>92</v>
      </c>
      <c r="AK1155" s="434">
        <v>325</v>
      </c>
      <c r="AL1155" s="434">
        <v>307</v>
      </c>
      <c r="AM1155" s="434">
        <v>74</v>
      </c>
      <c r="AN1155" s="434">
        <v>14</v>
      </c>
      <c r="AO1155" s="434">
        <v>4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399</v>
      </c>
      <c r="BD1155" s="446">
        <v>0.47956730769230771</v>
      </c>
      <c r="BE1155" s="436">
        <v>134</v>
      </c>
      <c r="BF1155" s="446">
        <v>0.16105769230769232</v>
      </c>
      <c r="BG1155" s="436">
        <v>4</v>
      </c>
      <c r="BH1155" s="446">
        <v>4.807692307692308E-3</v>
      </c>
      <c r="BI1155" s="447">
        <v>19.816031363088069</v>
      </c>
      <c r="BJ1155" s="447">
        <v>24.18</v>
      </c>
      <c r="BK1155" s="447">
        <v>27.335000000000001</v>
      </c>
      <c r="BL1155" s="16"/>
      <c r="BM1155" s="436">
        <v>1863</v>
      </c>
      <c r="BN1155" s="434">
        <v>45</v>
      </c>
      <c r="BO1155" s="434">
        <v>226</v>
      </c>
      <c r="BP1155" s="434">
        <v>849</v>
      </c>
      <c r="BQ1155" s="434">
        <v>610</v>
      </c>
      <c r="BR1155" s="434">
        <v>114</v>
      </c>
      <c r="BS1155" s="434">
        <v>15</v>
      </c>
      <c r="BT1155" s="434">
        <v>4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742</v>
      </c>
      <c r="CI1155" s="400">
        <v>0.39828234031132581</v>
      </c>
      <c r="CJ1155" s="382">
        <v>190</v>
      </c>
      <c r="CK1155" s="400">
        <v>0.10198604401502952</v>
      </c>
      <c r="CL1155" s="382">
        <v>4</v>
      </c>
      <c r="CM1155" s="400">
        <v>2.1470746108427268E-3</v>
      </c>
      <c r="CN1155" s="401">
        <v>19.099876144318817</v>
      </c>
      <c r="CO1155" s="401">
        <v>23.006</v>
      </c>
      <c r="CP1155" s="401">
        <v>25.830999999999996</v>
      </c>
      <c r="CQ1155" s="57"/>
    </row>
    <row r="1156" spans="1:95" x14ac:dyDescent="0.25">
      <c r="A1156" s="241"/>
      <c r="B1156" s="437" t="s">
        <v>38</v>
      </c>
      <c r="C1156" s="438">
        <v>1039</v>
      </c>
      <c r="D1156" s="439">
        <v>29</v>
      </c>
      <c r="E1156" s="439">
        <v>134</v>
      </c>
      <c r="F1156" s="439">
        <v>526</v>
      </c>
      <c r="G1156" s="439">
        <v>308</v>
      </c>
      <c r="H1156" s="439">
        <v>41</v>
      </c>
      <c r="I1156" s="439">
        <v>1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349</v>
      </c>
      <c r="Y1156" s="448">
        <v>0.33589990375360923</v>
      </c>
      <c r="Z1156" s="441">
        <v>57</v>
      </c>
      <c r="AA1156" s="448">
        <v>5.4860442733397498E-2</v>
      </c>
      <c r="AB1156" s="441">
        <v>0</v>
      </c>
      <c r="AC1156" s="448">
        <v>0</v>
      </c>
      <c r="AD1156" s="449">
        <v>18.54820981713182</v>
      </c>
      <c r="AE1156" s="449">
        <v>22.02</v>
      </c>
      <c r="AF1156" s="449">
        <v>24.24</v>
      </c>
      <c r="AG1156" s="16"/>
      <c r="AH1156" s="441">
        <v>833</v>
      </c>
      <c r="AI1156" s="439">
        <v>16</v>
      </c>
      <c r="AJ1156" s="439">
        <v>92</v>
      </c>
      <c r="AK1156" s="439">
        <v>325</v>
      </c>
      <c r="AL1156" s="439">
        <v>308</v>
      </c>
      <c r="AM1156" s="439">
        <v>74</v>
      </c>
      <c r="AN1156" s="439">
        <v>14</v>
      </c>
      <c r="AO1156" s="439">
        <v>4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400</v>
      </c>
      <c r="BD1156" s="448">
        <v>0.48019207683073228</v>
      </c>
      <c r="BE1156" s="441">
        <v>134</v>
      </c>
      <c r="BF1156" s="448">
        <v>0.16086434573829531</v>
      </c>
      <c r="BG1156" s="441">
        <v>4</v>
      </c>
      <c r="BH1156" s="448">
        <v>4.8019207683073226E-3</v>
      </c>
      <c r="BI1156" s="449">
        <v>19.825594237695089</v>
      </c>
      <c r="BJ1156" s="449">
        <v>24.177</v>
      </c>
      <c r="BK1156" s="449">
        <v>27.332999999999998</v>
      </c>
      <c r="BL1156" s="16"/>
      <c r="BM1156" s="441">
        <v>1872</v>
      </c>
      <c r="BN1156" s="439">
        <v>45</v>
      </c>
      <c r="BO1156" s="439">
        <v>226</v>
      </c>
      <c r="BP1156" s="439">
        <v>851</v>
      </c>
      <c r="BQ1156" s="439">
        <v>616</v>
      </c>
      <c r="BR1156" s="439">
        <v>115</v>
      </c>
      <c r="BS1156" s="439">
        <v>15</v>
      </c>
      <c r="BT1156" s="439">
        <v>4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749</v>
      </c>
      <c r="CI1156" s="402">
        <v>0.40010683760683763</v>
      </c>
      <c r="CJ1156" s="387">
        <v>191</v>
      </c>
      <c r="CK1156" s="402">
        <v>0.10202991452991453</v>
      </c>
      <c r="CL1156" s="387">
        <v>4</v>
      </c>
      <c r="CM1156" s="402">
        <v>2.136752136752137E-3</v>
      </c>
      <c r="CN1156" s="403">
        <v>19.116618589743616</v>
      </c>
      <c r="CO1156" s="403">
        <v>23.02</v>
      </c>
      <c r="CP1156" s="403">
        <v>25.83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</v>
      </c>
      <c r="D1159" s="321">
        <v>0</v>
      </c>
      <c r="E1159" s="89">
        <v>0</v>
      </c>
      <c r="F1159" s="89">
        <v>1</v>
      </c>
      <c r="G1159" s="89">
        <v>0</v>
      </c>
      <c r="H1159" s="89">
        <v>1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0.5</v>
      </c>
      <c r="Z1159" s="99">
        <v>1</v>
      </c>
      <c r="AA1159" s="30">
        <v>0.5</v>
      </c>
      <c r="AB1159" s="99">
        <v>0</v>
      </c>
      <c r="AC1159" s="30">
        <v>0</v>
      </c>
      <c r="AD1159" s="25">
        <v>23.83</v>
      </c>
      <c r="AE1159" s="25" t="s">
        <v>104</v>
      </c>
      <c r="AF1159" s="25" t="s">
        <v>104</v>
      </c>
      <c r="AG1159" s="57"/>
      <c r="AH1159" s="96">
        <v>3</v>
      </c>
      <c r="AI1159" s="321">
        <v>0</v>
      </c>
      <c r="AJ1159" s="89">
        <v>0</v>
      </c>
      <c r="AK1159" s="89">
        <v>1</v>
      </c>
      <c r="AL1159" s="89">
        <v>2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</v>
      </c>
      <c r="BD1159" s="30">
        <v>0.66666666666666663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20.816666666666666</v>
      </c>
      <c r="BJ1159" s="25" t="s">
        <v>104</v>
      </c>
      <c r="BK1159" s="25" t="s">
        <v>104</v>
      </c>
      <c r="BL1159" s="57"/>
      <c r="BM1159" s="96">
        <v>5</v>
      </c>
      <c r="BN1159" s="336">
        <v>0</v>
      </c>
      <c r="BO1159" s="188">
        <v>0</v>
      </c>
      <c r="BP1159" s="188">
        <v>2</v>
      </c>
      <c r="BQ1159" s="188">
        <v>2</v>
      </c>
      <c r="BR1159" s="188">
        <v>1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</v>
      </c>
      <c r="CI1159" s="30">
        <v>0.6</v>
      </c>
      <c r="CJ1159" s="99">
        <v>1</v>
      </c>
      <c r="CK1159" s="30">
        <v>0.2</v>
      </c>
      <c r="CL1159" s="99">
        <v>0</v>
      </c>
      <c r="CM1159" s="30">
        <v>0</v>
      </c>
      <c r="CN1159" s="25">
        <v>22.021999999999998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0</v>
      </c>
      <c r="G1160" s="122">
        <v>2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23.83</v>
      </c>
      <c r="AE1160" s="27" t="s">
        <v>104</v>
      </c>
      <c r="AF1160" s="27" t="s">
        <v>104</v>
      </c>
      <c r="AG1160" s="57"/>
      <c r="AH1160" s="97">
        <v>3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</v>
      </c>
      <c r="BD1160" s="31">
        <v>1</v>
      </c>
      <c r="BE1160" s="100">
        <v>2</v>
      </c>
      <c r="BF1160" s="31">
        <v>0.66666666666666663</v>
      </c>
      <c r="BG1160" s="100">
        <v>0</v>
      </c>
      <c r="BH1160" s="31">
        <v>0</v>
      </c>
      <c r="BI1160" s="27">
        <v>27.159999999999997</v>
      </c>
      <c r="BJ1160" s="27" t="s">
        <v>104</v>
      </c>
      <c r="BK1160" s="27" t="s">
        <v>104</v>
      </c>
      <c r="BL1160" s="57"/>
      <c r="BM1160" s="97">
        <v>5</v>
      </c>
      <c r="BN1160" s="253">
        <v>0</v>
      </c>
      <c r="BO1160" s="191">
        <v>0</v>
      </c>
      <c r="BP1160" s="191">
        <v>0</v>
      </c>
      <c r="BQ1160" s="191">
        <v>3</v>
      </c>
      <c r="BR1160" s="191">
        <v>1</v>
      </c>
      <c r="BS1160" s="191">
        <v>1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5</v>
      </c>
      <c r="CI1160" s="31">
        <v>1</v>
      </c>
      <c r="CJ1160" s="100">
        <v>2</v>
      </c>
      <c r="CK1160" s="31">
        <v>0.4</v>
      </c>
      <c r="CL1160" s="100">
        <v>0</v>
      </c>
      <c r="CM1160" s="31">
        <v>0</v>
      </c>
      <c r="CN1160" s="27">
        <v>25.827999999999996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1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19.46</v>
      </c>
      <c r="AE1162" s="27" t="s">
        <v>104</v>
      </c>
      <c r="AF1162" s="27" t="s">
        <v>104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1</v>
      </c>
      <c r="BF1162" s="31">
        <v>1</v>
      </c>
      <c r="BG1162" s="100">
        <v>0</v>
      </c>
      <c r="BH1162" s="31">
        <v>0</v>
      </c>
      <c r="BI1162" s="27">
        <v>27.16</v>
      </c>
      <c r="BJ1162" s="27" t="s">
        <v>104</v>
      </c>
      <c r="BK1162" s="27" t="s">
        <v>104</v>
      </c>
      <c r="BL1162" s="57"/>
      <c r="BM1162" s="97">
        <v>2</v>
      </c>
      <c r="BN1162" s="253">
        <v>0</v>
      </c>
      <c r="BO1162" s="191">
        <v>0</v>
      </c>
      <c r="BP1162" s="191">
        <v>1</v>
      </c>
      <c r="BQ1162" s="191">
        <v>0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0.5</v>
      </c>
      <c r="CJ1162" s="100">
        <v>1</v>
      </c>
      <c r="CK1162" s="31">
        <v>0.5</v>
      </c>
      <c r="CL1162" s="100">
        <v>0</v>
      </c>
      <c r="CM1162" s="31">
        <v>0</v>
      </c>
      <c r="CN1162" s="27">
        <v>23.310000000000002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0</v>
      </c>
      <c r="G1163" s="122">
        <v>0</v>
      </c>
      <c r="H1163" s="122">
        <v>1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1</v>
      </c>
      <c r="Z1163" s="100">
        <v>1</v>
      </c>
      <c r="AA1163" s="31">
        <v>1</v>
      </c>
      <c r="AB1163" s="100">
        <v>0</v>
      </c>
      <c r="AC1163" s="31">
        <v>0</v>
      </c>
      <c r="AD1163" s="27">
        <v>27.02</v>
      </c>
      <c r="AE1163" s="27" t="s">
        <v>104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1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1</v>
      </c>
      <c r="CJ1163" s="100">
        <v>1</v>
      </c>
      <c r="CK1163" s="31">
        <v>1</v>
      </c>
      <c r="CL1163" s="100">
        <v>0</v>
      </c>
      <c r="CM1163" s="31">
        <v>0</v>
      </c>
      <c r="CN1163" s="27">
        <v>27.02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0</v>
      </c>
      <c r="E1164" s="122">
        <v>0</v>
      </c>
      <c r="F1164" s="122">
        <v>1</v>
      </c>
      <c r="G1164" s="122">
        <v>1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0.5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19.98</v>
      </c>
      <c r="AE1164" s="27" t="s">
        <v>104</v>
      </c>
      <c r="AF1164" s="27" t="s">
        <v>104</v>
      </c>
      <c r="AG1164" s="57"/>
      <c r="AH1164" s="97">
        <v>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 t="s">
        <v>104</v>
      </c>
      <c r="BE1164" s="100">
        <v>0</v>
      </c>
      <c r="BF1164" s="31" t="s">
        <v>104</v>
      </c>
      <c r="BG1164" s="100">
        <v>0</v>
      </c>
      <c r="BH1164" s="31" t="s">
        <v>104</v>
      </c>
      <c r="BI1164" s="27" t="s">
        <v>104</v>
      </c>
      <c r="BJ1164" s="27" t="s">
        <v>104</v>
      </c>
      <c r="BK1164" s="27" t="s">
        <v>104</v>
      </c>
      <c r="BL1164" s="57"/>
      <c r="BM1164" s="97">
        <v>2</v>
      </c>
      <c r="BN1164" s="253">
        <v>0</v>
      </c>
      <c r="BO1164" s="191">
        <v>0</v>
      </c>
      <c r="BP1164" s="191">
        <v>1</v>
      </c>
      <c r="BQ1164" s="191">
        <v>1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</v>
      </c>
      <c r="CI1164" s="31">
        <v>0.5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19.98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14</v>
      </c>
      <c r="D1165" s="264">
        <v>0</v>
      </c>
      <c r="E1165" s="122">
        <v>1</v>
      </c>
      <c r="F1165" s="122">
        <v>1</v>
      </c>
      <c r="G1165" s="122">
        <v>11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12</v>
      </c>
      <c r="Y1165" s="31">
        <v>0.8571428571428571</v>
      </c>
      <c r="Z1165" s="100">
        <v>1</v>
      </c>
      <c r="AA1165" s="31">
        <v>7.1428571428571425E-2</v>
      </c>
      <c r="AB1165" s="100">
        <v>0</v>
      </c>
      <c r="AC1165" s="31">
        <v>0</v>
      </c>
      <c r="AD1165" s="27">
        <v>21.137142857142855</v>
      </c>
      <c r="AE1165" s="27">
        <v>23.32</v>
      </c>
      <c r="AF1165" s="27" t="s">
        <v>104</v>
      </c>
      <c r="AG1165" s="57"/>
      <c r="AH1165" s="97">
        <v>2</v>
      </c>
      <c r="AI1165" s="264">
        <v>0</v>
      </c>
      <c r="AJ1165" s="122">
        <v>0</v>
      </c>
      <c r="AK1165" s="122">
        <v>0</v>
      </c>
      <c r="AL1165" s="122">
        <v>0</v>
      </c>
      <c r="AM1165" s="122">
        <v>2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</v>
      </c>
      <c r="BD1165" s="31">
        <v>1</v>
      </c>
      <c r="BE1165" s="100">
        <v>2</v>
      </c>
      <c r="BF1165" s="31">
        <v>1</v>
      </c>
      <c r="BG1165" s="100">
        <v>0</v>
      </c>
      <c r="BH1165" s="31">
        <v>0</v>
      </c>
      <c r="BI1165" s="27">
        <v>27.16</v>
      </c>
      <c r="BJ1165" s="27" t="s">
        <v>104</v>
      </c>
      <c r="BK1165" s="27" t="s">
        <v>104</v>
      </c>
      <c r="BL1165" s="57"/>
      <c r="BM1165" s="97">
        <v>16</v>
      </c>
      <c r="BN1165" s="253">
        <v>0</v>
      </c>
      <c r="BO1165" s="191">
        <v>1</v>
      </c>
      <c r="BP1165" s="191">
        <v>1</v>
      </c>
      <c r="BQ1165" s="191">
        <v>11</v>
      </c>
      <c r="BR1165" s="191">
        <v>3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14</v>
      </c>
      <c r="CI1165" s="31">
        <v>0.875</v>
      </c>
      <c r="CJ1165" s="100">
        <v>3</v>
      </c>
      <c r="CK1165" s="31">
        <v>0.1875</v>
      </c>
      <c r="CL1165" s="100">
        <v>0</v>
      </c>
      <c r="CM1165" s="31">
        <v>0</v>
      </c>
      <c r="CN1165" s="27">
        <v>21.89</v>
      </c>
      <c r="CO1165" s="27">
        <v>26.213999999999999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114</v>
      </c>
      <c r="D1166" s="264">
        <v>0</v>
      </c>
      <c r="E1166" s="122">
        <v>8</v>
      </c>
      <c r="F1166" s="122">
        <v>62</v>
      </c>
      <c r="G1166" s="122">
        <v>40</v>
      </c>
      <c r="H1166" s="122">
        <v>4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44</v>
      </c>
      <c r="Y1166" s="31">
        <v>0.38596491228070173</v>
      </c>
      <c r="Z1166" s="100">
        <v>7</v>
      </c>
      <c r="AA1166" s="31">
        <v>6.1403508771929821E-2</v>
      </c>
      <c r="AB1166" s="100">
        <v>0</v>
      </c>
      <c r="AC1166" s="31">
        <v>0</v>
      </c>
      <c r="AD1166" s="27">
        <v>19.280087719298244</v>
      </c>
      <c r="AE1166" s="27">
        <v>22.0975</v>
      </c>
      <c r="AF1166" s="27">
        <v>24.435000000000002</v>
      </c>
      <c r="AG1166" s="57"/>
      <c r="AH1166" s="97">
        <v>67</v>
      </c>
      <c r="AI1166" s="264">
        <v>0</v>
      </c>
      <c r="AJ1166" s="122">
        <v>21</v>
      </c>
      <c r="AK1166" s="122">
        <v>12</v>
      </c>
      <c r="AL1166" s="122">
        <v>30</v>
      </c>
      <c r="AM1166" s="122">
        <v>0</v>
      </c>
      <c r="AN1166" s="122">
        <v>3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34</v>
      </c>
      <c r="BD1166" s="31">
        <v>0.5074626865671642</v>
      </c>
      <c r="BE1166" s="100">
        <v>7</v>
      </c>
      <c r="BF1166" s="31">
        <v>0.1044776119402985</v>
      </c>
      <c r="BG1166" s="100">
        <v>1</v>
      </c>
      <c r="BH1166" s="31">
        <v>1.4925373134328358E-2</v>
      </c>
      <c r="BI1166" s="27">
        <v>18.918507462686556</v>
      </c>
      <c r="BJ1166" s="27">
        <v>22.38</v>
      </c>
      <c r="BK1166" s="27">
        <v>31.891999999999985</v>
      </c>
      <c r="BL1166" s="57"/>
      <c r="BM1166" s="97">
        <v>181</v>
      </c>
      <c r="BN1166" s="253">
        <v>0</v>
      </c>
      <c r="BO1166" s="191">
        <v>29</v>
      </c>
      <c r="BP1166" s="191">
        <v>74</v>
      </c>
      <c r="BQ1166" s="191">
        <v>70</v>
      </c>
      <c r="BR1166" s="191">
        <v>4</v>
      </c>
      <c r="BS1166" s="191">
        <v>3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78</v>
      </c>
      <c r="CI1166" s="31">
        <v>0.43093922651933703</v>
      </c>
      <c r="CJ1166" s="100">
        <v>14</v>
      </c>
      <c r="CK1166" s="31">
        <v>7.7348066298342538E-2</v>
      </c>
      <c r="CL1166" s="100">
        <v>1</v>
      </c>
      <c r="CM1166" s="31">
        <v>5.5248618784530384E-3</v>
      </c>
      <c r="CN1166" s="27">
        <v>19.146243093922646</v>
      </c>
      <c r="CO1166" s="27">
        <v>22.358999999999998</v>
      </c>
      <c r="CP1166" s="27">
        <v>24.97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334</v>
      </c>
      <c r="D1167" s="264">
        <v>11</v>
      </c>
      <c r="E1167" s="122">
        <v>56</v>
      </c>
      <c r="F1167" s="122">
        <v>217</v>
      </c>
      <c r="G1167" s="122">
        <v>47</v>
      </c>
      <c r="H1167" s="122">
        <v>3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50</v>
      </c>
      <c r="Y1167" s="31">
        <v>0.1497005988023952</v>
      </c>
      <c r="Z1167" s="100">
        <v>7</v>
      </c>
      <c r="AA1167" s="31">
        <v>2.0958083832335328E-2</v>
      </c>
      <c r="AB1167" s="100">
        <v>0</v>
      </c>
      <c r="AC1167" s="31">
        <v>0</v>
      </c>
      <c r="AD1167" s="27">
        <v>16.921077844311377</v>
      </c>
      <c r="AE1167" s="27">
        <v>20.05</v>
      </c>
      <c r="AF1167" s="27">
        <v>21.72</v>
      </c>
      <c r="AG1167" s="57"/>
      <c r="AH1167" s="97">
        <v>215</v>
      </c>
      <c r="AI1167" s="264">
        <v>23</v>
      </c>
      <c r="AJ1167" s="122">
        <v>26</v>
      </c>
      <c r="AK1167" s="122">
        <v>137</v>
      </c>
      <c r="AL1167" s="122">
        <v>28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29</v>
      </c>
      <c r="BD1167" s="31">
        <v>0.13488372093023257</v>
      </c>
      <c r="BE1167" s="100">
        <v>2</v>
      </c>
      <c r="BF1167" s="31">
        <v>9.3023255813953487E-3</v>
      </c>
      <c r="BG1167" s="100">
        <v>0</v>
      </c>
      <c r="BH1167" s="31">
        <v>0</v>
      </c>
      <c r="BI1167" s="27">
        <v>15.805488372093036</v>
      </c>
      <c r="BJ1167" s="27">
        <v>18.602</v>
      </c>
      <c r="BK1167" s="27">
        <v>22.94</v>
      </c>
      <c r="BL1167" s="57"/>
      <c r="BM1167" s="97">
        <v>549</v>
      </c>
      <c r="BN1167" s="253">
        <v>34</v>
      </c>
      <c r="BO1167" s="191">
        <v>82</v>
      </c>
      <c r="BP1167" s="191">
        <v>354</v>
      </c>
      <c r="BQ1167" s="191">
        <v>75</v>
      </c>
      <c r="BR1167" s="191">
        <v>4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79</v>
      </c>
      <c r="CI1167" s="31">
        <v>0.14389799635701275</v>
      </c>
      <c r="CJ1167" s="100">
        <v>9</v>
      </c>
      <c r="CK1167" s="31">
        <v>1.6393442622950821E-2</v>
      </c>
      <c r="CL1167" s="100">
        <v>0</v>
      </c>
      <c r="CM1167" s="31">
        <v>0</v>
      </c>
      <c r="CN1167" s="27">
        <v>16.484189435336965</v>
      </c>
      <c r="CO1167" s="27">
        <v>19.84</v>
      </c>
      <c r="CP1167" s="27">
        <v>22.94</v>
      </c>
      <c r="CQ1167" s="57"/>
    </row>
    <row r="1168" spans="1:95" x14ac:dyDescent="0.25">
      <c r="A1168" s="241">
        <v>4</v>
      </c>
      <c r="B1168" s="312">
        <v>0.375</v>
      </c>
      <c r="C1168" s="97">
        <v>90</v>
      </c>
      <c r="D1168" s="264">
        <v>4</v>
      </c>
      <c r="E1168" s="122">
        <v>10</v>
      </c>
      <c r="F1168" s="122">
        <v>50</v>
      </c>
      <c r="G1168" s="122">
        <v>24</v>
      </c>
      <c r="H1168" s="122">
        <v>2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26</v>
      </c>
      <c r="Y1168" s="31">
        <v>0.28888888888888886</v>
      </c>
      <c r="Z1168" s="100">
        <v>4</v>
      </c>
      <c r="AA1168" s="31">
        <v>4.4444444444444446E-2</v>
      </c>
      <c r="AB1168" s="100">
        <v>0</v>
      </c>
      <c r="AC1168" s="31">
        <v>0</v>
      </c>
      <c r="AD1168" s="27">
        <v>18.304111111111126</v>
      </c>
      <c r="AE1168" s="27">
        <v>22.368499999999997</v>
      </c>
      <c r="AF1168" s="27">
        <v>23.996000000000006</v>
      </c>
      <c r="AG1168" s="57"/>
      <c r="AH1168" s="97">
        <v>80</v>
      </c>
      <c r="AI1168" s="264">
        <v>1</v>
      </c>
      <c r="AJ1168" s="122">
        <v>11</v>
      </c>
      <c r="AK1168" s="122">
        <v>27</v>
      </c>
      <c r="AL1168" s="122">
        <v>30</v>
      </c>
      <c r="AM1168" s="122">
        <v>10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41</v>
      </c>
      <c r="BD1168" s="31">
        <v>0.51249999999999996</v>
      </c>
      <c r="BE1168" s="100">
        <v>12</v>
      </c>
      <c r="BF1168" s="31">
        <v>0.15</v>
      </c>
      <c r="BG1168" s="100">
        <v>0</v>
      </c>
      <c r="BH1168" s="31">
        <v>0</v>
      </c>
      <c r="BI1168" s="27">
        <v>20.124000000000002</v>
      </c>
      <c r="BJ1168" s="27">
        <v>24.586999999999989</v>
      </c>
      <c r="BK1168" s="27">
        <v>27.19</v>
      </c>
      <c r="BL1168" s="57"/>
      <c r="BM1168" s="97">
        <v>170</v>
      </c>
      <c r="BN1168" s="253">
        <v>5</v>
      </c>
      <c r="BO1168" s="191">
        <v>21</v>
      </c>
      <c r="BP1168" s="191">
        <v>77</v>
      </c>
      <c r="BQ1168" s="191">
        <v>54</v>
      </c>
      <c r="BR1168" s="191">
        <v>12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67</v>
      </c>
      <c r="CI1168" s="31">
        <v>0.39411764705882352</v>
      </c>
      <c r="CJ1168" s="100">
        <v>16</v>
      </c>
      <c r="CK1168" s="31">
        <v>9.4117647058823528E-2</v>
      </c>
      <c r="CL1168" s="100">
        <v>0</v>
      </c>
      <c r="CM1168" s="31">
        <v>0</v>
      </c>
      <c r="CN1168" s="27">
        <v>19.16052941176471</v>
      </c>
      <c r="CO1168" s="27">
        <v>23.21</v>
      </c>
      <c r="CP1168" s="27">
        <v>25.134499999999996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44</v>
      </c>
      <c r="D1169" s="264">
        <v>0</v>
      </c>
      <c r="E1169" s="122">
        <v>0</v>
      </c>
      <c r="F1169" s="122">
        <v>13</v>
      </c>
      <c r="G1169" s="122">
        <v>31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31</v>
      </c>
      <c r="Y1169" s="31">
        <v>0.70454545454545459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21.479545454545448</v>
      </c>
      <c r="AE1169" s="27">
        <v>23.05</v>
      </c>
      <c r="AF1169" s="27">
        <v>23.259999999999998</v>
      </c>
      <c r="AG1169" s="57"/>
      <c r="AH1169" s="97">
        <v>49</v>
      </c>
      <c r="AI1169" s="264">
        <v>1</v>
      </c>
      <c r="AJ1169" s="122">
        <v>2</v>
      </c>
      <c r="AK1169" s="122">
        <v>25</v>
      </c>
      <c r="AL1169" s="122">
        <v>11</v>
      </c>
      <c r="AM1169" s="122">
        <v>10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21</v>
      </c>
      <c r="BD1169" s="31">
        <v>0.42857142857142855</v>
      </c>
      <c r="BE1169" s="100">
        <v>11</v>
      </c>
      <c r="BF1169" s="31">
        <v>0.22448979591836735</v>
      </c>
      <c r="BG1169" s="100">
        <v>0</v>
      </c>
      <c r="BH1169" s="31">
        <v>0</v>
      </c>
      <c r="BI1169" s="27">
        <v>20.690204081632668</v>
      </c>
      <c r="BJ1169" s="27">
        <v>27.19</v>
      </c>
      <c r="BK1169" s="27">
        <v>27.28</v>
      </c>
      <c r="BL1169" s="57"/>
      <c r="BM1169" s="97">
        <v>93</v>
      </c>
      <c r="BN1169" s="253">
        <v>1</v>
      </c>
      <c r="BO1169" s="191">
        <v>2</v>
      </c>
      <c r="BP1169" s="191">
        <v>38</v>
      </c>
      <c r="BQ1169" s="191">
        <v>42</v>
      </c>
      <c r="BR1169" s="191">
        <v>10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52</v>
      </c>
      <c r="CI1169" s="31">
        <v>0.55913978494623651</v>
      </c>
      <c r="CJ1169" s="100">
        <v>11</v>
      </c>
      <c r="CK1169" s="31">
        <v>0.11827956989247312</v>
      </c>
      <c r="CL1169" s="100">
        <v>0</v>
      </c>
      <c r="CM1169" s="31">
        <v>0</v>
      </c>
      <c r="CN1169" s="27">
        <v>21.06365591397849</v>
      </c>
      <c r="CO1169" s="27">
        <v>23.79</v>
      </c>
      <c r="CP1169" s="27">
        <v>27.19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33</v>
      </c>
      <c r="D1170" s="264">
        <v>1</v>
      </c>
      <c r="E1170" s="122">
        <v>2</v>
      </c>
      <c r="F1170" s="122">
        <v>25</v>
      </c>
      <c r="G1170" s="122">
        <v>5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</v>
      </c>
      <c r="Y1170" s="31">
        <v>0.15151515151515152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18.086969696969692</v>
      </c>
      <c r="AE1170" s="27">
        <v>20.093</v>
      </c>
      <c r="AF1170" s="27">
        <v>21.693999999999996</v>
      </c>
      <c r="AG1170" s="57"/>
      <c r="AH1170" s="97">
        <v>40</v>
      </c>
      <c r="AI1170" s="264">
        <v>1</v>
      </c>
      <c r="AJ1170" s="122">
        <v>6</v>
      </c>
      <c r="AK1170" s="122">
        <v>15</v>
      </c>
      <c r="AL1170" s="122">
        <v>14</v>
      </c>
      <c r="AM1170" s="122">
        <v>2</v>
      </c>
      <c r="AN1170" s="122">
        <v>2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18</v>
      </c>
      <c r="BD1170" s="31">
        <v>0.45</v>
      </c>
      <c r="BE1170" s="100">
        <v>4</v>
      </c>
      <c r="BF1170" s="31">
        <v>0.1</v>
      </c>
      <c r="BG1170" s="100">
        <v>0</v>
      </c>
      <c r="BH1170" s="31">
        <v>0</v>
      </c>
      <c r="BI1170" s="27">
        <v>19.373249999999992</v>
      </c>
      <c r="BJ1170" s="27">
        <v>23.399500000000003</v>
      </c>
      <c r="BK1170" s="27">
        <v>30.98449999999999</v>
      </c>
      <c r="BL1170" s="57"/>
      <c r="BM1170" s="97">
        <v>73</v>
      </c>
      <c r="BN1170" s="253">
        <v>2</v>
      </c>
      <c r="BO1170" s="191">
        <v>8</v>
      </c>
      <c r="BP1170" s="191">
        <v>40</v>
      </c>
      <c r="BQ1170" s="191">
        <v>19</v>
      </c>
      <c r="BR1170" s="191">
        <v>2</v>
      </c>
      <c r="BS1170" s="191">
        <v>2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23</v>
      </c>
      <c r="CI1170" s="31">
        <v>0.31506849315068491</v>
      </c>
      <c r="CJ1170" s="100">
        <v>4</v>
      </c>
      <c r="CK1170" s="31">
        <v>5.4794520547945202E-2</v>
      </c>
      <c r="CL1170" s="100">
        <v>0</v>
      </c>
      <c r="CM1170" s="31">
        <v>0</v>
      </c>
      <c r="CN1170" s="27">
        <v>18.791780821917818</v>
      </c>
      <c r="CO1170" s="27">
        <v>22.62</v>
      </c>
      <c r="CP1170" s="27">
        <v>28.227999999999998</v>
      </c>
      <c r="CQ1170" s="57"/>
    </row>
    <row r="1171" spans="1:95" x14ac:dyDescent="0.25">
      <c r="A1171" s="241">
        <v>4</v>
      </c>
      <c r="B1171" s="312">
        <v>0.5</v>
      </c>
      <c r="C1171" s="97">
        <v>46</v>
      </c>
      <c r="D1171" s="264">
        <v>2</v>
      </c>
      <c r="E1171" s="122">
        <v>12</v>
      </c>
      <c r="F1171" s="122">
        <v>24</v>
      </c>
      <c r="G1171" s="122">
        <v>8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</v>
      </c>
      <c r="Y1171" s="31">
        <v>0.17391304347826086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16.193260869565218</v>
      </c>
      <c r="AE1171" s="27">
        <v>20.859499999999997</v>
      </c>
      <c r="AF1171" s="27">
        <v>23.034499999999998</v>
      </c>
      <c r="AG1171" s="57"/>
      <c r="AH1171" s="97">
        <v>53</v>
      </c>
      <c r="AI1171" s="264">
        <v>0</v>
      </c>
      <c r="AJ1171" s="122">
        <v>8</v>
      </c>
      <c r="AK1171" s="122">
        <v>28</v>
      </c>
      <c r="AL1171" s="122">
        <v>14</v>
      </c>
      <c r="AM1171" s="122">
        <v>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17</v>
      </c>
      <c r="BD1171" s="31">
        <v>0.32075471698113206</v>
      </c>
      <c r="BE1171" s="100">
        <v>5</v>
      </c>
      <c r="BF1171" s="31">
        <v>9.4339622641509441E-2</v>
      </c>
      <c r="BG1171" s="100">
        <v>0</v>
      </c>
      <c r="BH1171" s="31">
        <v>0</v>
      </c>
      <c r="BI1171" s="27">
        <v>18.855094339622642</v>
      </c>
      <c r="BJ1171" s="27">
        <v>23.01</v>
      </c>
      <c r="BK1171" s="27">
        <v>26.113999999999994</v>
      </c>
      <c r="BL1171" s="57"/>
      <c r="BM1171" s="97">
        <v>99</v>
      </c>
      <c r="BN1171" s="253">
        <v>2</v>
      </c>
      <c r="BO1171" s="191">
        <v>20</v>
      </c>
      <c r="BP1171" s="191">
        <v>52</v>
      </c>
      <c r="BQ1171" s="191">
        <v>22</v>
      </c>
      <c r="BR1171" s="191">
        <v>3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25</v>
      </c>
      <c r="CI1171" s="31">
        <v>0.25252525252525254</v>
      </c>
      <c r="CJ1171" s="100">
        <v>5</v>
      </c>
      <c r="CK1171" s="31">
        <v>5.0505050505050504E-2</v>
      </c>
      <c r="CL1171" s="100">
        <v>0</v>
      </c>
      <c r="CM1171" s="31">
        <v>0</v>
      </c>
      <c r="CN1171" s="27">
        <v>17.618282828282833</v>
      </c>
      <c r="CO1171" s="27">
        <v>22.4</v>
      </c>
      <c r="CP1171" s="27">
        <v>24.45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26</v>
      </c>
      <c r="D1172" s="264">
        <v>0</v>
      </c>
      <c r="E1172" s="122">
        <v>0</v>
      </c>
      <c r="F1172" s="122">
        <v>6</v>
      </c>
      <c r="G1172" s="122">
        <v>16</v>
      </c>
      <c r="H1172" s="122">
        <v>4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20</v>
      </c>
      <c r="Y1172" s="31">
        <v>0.76923076923076927</v>
      </c>
      <c r="Z1172" s="100">
        <v>6</v>
      </c>
      <c r="AA1172" s="31">
        <v>0.23076923076923078</v>
      </c>
      <c r="AB1172" s="100">
        <v>0</v>
      </c>
      <c r="AC1172" s="31">
        <v>0</v>
      </c>
      <c r="AD1172" s="27">
        <v>21.840384615384625</v>
      </c>
      <c r="AE1172" s="27">
        <v>25.034499999999998</v>
      </c>
      <c r="AF1172" s="27">
        <v>27.044999999999998</v>
      </c>
      <c r="AG1172" s="57"/>
      <c r="AH1172" s="97">
        <v>40</v>
      </c>
      <c r="AI1172" s="264">
        <v>0</v>
      </c>
      <c r="AJ1172" s="122">
        <v>0</v>
      </c>
      <c r="AK1172" s="122">
        <v>15</v>
      </c>
      <c r="AL1172" s="122">
        <v>17</v>
      </c>
      <c r="AM1172" s="122">
        <v>7</v>
      </c>
      <c r="AN1172" s="122">
        <v>0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25</v>
      </c>
      <c r="BD1172" s="31">
        <v>0.625</v>
      </c>
      <c r="BE1172" s="100">
        <v>10</v>
      </c>
      <c r="BF1172" s="31">
        <v>0.25</v>
      </c>
      <c r="BG1172" s="100">
        <v>1</v>
      </c>
      <c r="BH1172" s="31">
        <v>2.5000000000000001E-2</v>
      </c>
      <c r="BI1172" s="27">
        <v>22.013500000000001</v>
      </c>
      <c r="BJ1172" s="27">
        <v>26.640499999999999</v>
      </c>
      <c r="BK1172" s="27">
        <v>27.890499999999999</v>
      </c>
      <c r="BL1172" s="57"/>
      <c r="BM1172" s="97">
        <v>66</v>
      </c>
      <c r="BN1172" s="253">
        <v>0</v>
      </c>
      <c r="BO1172" s="191">
        <v>0</v>
      </c>
      <c r="BP1172" s="191">
        <v>21</v>
      </c>
      <c r="BQ1172" s="191">
        <v>33</v>
      </c>
      <c r="BR1172" s="191">
        <v>11</v>
      </c>
      <c r="BS1172" s="191">
        <v>0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45</v>
      </c>
      <c r="CI1172" s="31">
        <v>0.68181818181818177</v>
      </c>
      <c r="CJ1172" s="100">
        <v>16</v>
      </c>
      <c r="CK1172" s="31">
        <v>0.24242424242424243</v>
      </c>
      <c r="CL1172" s="100">
        <v>1</v>
      </c>
      <c r="CM1172" s="31">
        <v>1.5151515151515152E-2</v>
      </c>
      <c r="CN1172" s="27">
        <v>21.945303030303027</v>
      </c>
      <c r="CO1172" s="27">
        <v>25.42</v>
      </c>
      <c r="CP1172" s="27">
        <v>27.7135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49</v>
      </c>
      <c r="D1173" s="264">
        <v>1</v>
      </c>
      <c r="E1173" s="122">
        <v>7</v>
      </c>
      <c r="F1173" s="122">
        <v>27</v>
      </c>
      <c r="G1173" s="122">
        <v>13</v>
      </c>
      <c r="H1173" s="122">
        <v>1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14</v>
      </c>
      <c r="Y1173" s="31">
        <v>0.2857142857142857</v>
      </c>
      <c r="Z1173" s="100">
        <v>1</v>
      </c>
      <c r="AA1173" s="31">
        <v>2.0408163265306121E-2</v>
      </c>
      <c r="AB1173" s="100">
        <v>0</v>
      </c>
      <c r="AC1173" s="31">
        <v>0</v>
      </c>
      <c r="AD1173" s="27">
        <v>17.241836734693869</v>
      </c>
      <c r="AE1173" s="27">
        <v>20.89</v>
      </c>
      <c r="AF1173" s="27">
        <v>21.805</v>
      </c>
      <c r="AG1173" s="57"/>
      <c r="AH1173" s="97">
        <v>61</v>
      </c>
      <c r="AI1173" s="264">
        <v>2</v>
      </c>
      <c r="AJ1173" s="122">
        <v>8</v>
      </c>
      <c r="AK1173" s="122">
        <v>29</v>
      </c>
      <c r="AL1173" s="122">
        <v>16</v>
      </c>
      <c r="AM1173" s="122">
        <v>6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22</v>
      </c>
      <c r="BD1173" s="31">
        <v>0.36065573770491804</v>
      </c>
      <c r="BE1173" s="100">
        <v>7</v>
      </c>
      <c r="BF1173" s="31">
        <v>0.11475409836065574</v>
      </c>
      <c r="BG1173" s="100">
        <v>0</v>
      </c>
      <c r="BH1173" s="31">
        <v>0</v>
      </c>
      <c r="BI1173" s="27">
        <v>18.772950819672122</v>
      </c>
      <c r="BJ1173" s="27">
        <v>24</v>
      </c>
      <c r="BK1173" s="27">
        <v>27.79</v>
      </c>
      <c r="BL1173" s="57"/>
      <c r="BM1173" s="97">
        <v>110</v>
      </c>
      <c r="BN1173" s="253">
        <v>3</v>
      </c>
      <c r="BO1173" s="191">
        <v>15</v>
      </c>
      <c r="BP1173" s="191">
        <v>56</v>
      </c>
      <c r="BQ1173" s="191">
        <v>29</v>
      </c>
      <c r="BR1173" s="191">
        <v>7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36</v>
      </c>
      <c r="CI1173" s="31">
        <v>0.32727272727272727</v>
      </c>
      <c r="CJ1173" s="100">
        <v>8</v>
      </c>
      <c r="CK1173" s="31">
        <v>7.2727272727272724E-2</v>
      </c>
      <c r="CL1173" s="100">
        <v>0</v>
      </c>
      <c r="CM1173" s="31">
        <v>0</v>
      </c>
      <c r="CN1173" s="27">
        <v>18.090909090909093</v>
      </c>
      <c r="CO1173" s="27">
        <v>22.38</v>
      </c>
      <c r="CP1173" s="27">
        <v>26.024499999999993</v>
      </c>
      <c r="CQ1173" s="57"/>
    </row>
    <row r="1174" spans="1:95" x14ac:dyDescent="0.25">
      <c r="A1174" s="241">
        <v>4</v>
      </c>
      <c r="B1174" s="312">
        <v>0.625</v>
      </c>
      <c r="C1174" s="97">
        <v>64</v>
      </c>
      <c r="D1174" s="264">
        <v>2</v>
      </c>
      <c r="E1174" s="122">
        <v>11</v>
      </c>
      <c r="F1174" s="122">
        <v>32</v>
      </c>
      <c r="G1174" s="122">
        <v>17</v>
      </c>
      <c r="H1174" s="122">
        <v>2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19</v>
      </c>
      <c r="Y1174" s="31">
        <v>0.296875</v>
      </c>
      <c r="Z1174" s="100">
        <v>2</v>
      </c>
      <c r="AA1174" s="31">
        <v>3.125E-2</v>
      </c>
      <c r="AB1174" s="100">
        <v>0</v>
      </c>
      <c r="AC1174" s="31">
        <v>0</v>
      </c>
      <c r="AD1174" s="27">
        <v>17.535468749999996</v>
      </c>
      <c r="AE1174" s="27">
        <v>21.14</v>
      </c>
      <c r="AF1174" s="27">
        <v>23.335000000000001</v>
      </c>
      <c r="AG1174" s="57"/>
      <c r="AH1174" s="97">
        <v>92</v>
      </c>
      <c r="AI1174" s="264">
        <v>1</v>
      </c>
      <c r="AJ1174" s="122">
        <v>11</v>
      </c>
      <c r="AK1174" s="122">
        <v>40</v>
      </c>
      <c r="AL1174" s="122">
        <v>37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40</v>
      </c>
      <c r="BD1174" s="31">
        <v>0.43478260869565216</v>
      </c>
      <c r="BE1174" s="100">
        <v>10</v>
      </c>
      <c r="BF1174" s="31">
        <v>0.10869565217391304</v>
      </c>
      <c r="BG1174" s="100">
        <v>0</v>
      </c>
      <c r="BH1174" s="31">
        <v>0</v>
      </c>
      <c r="BI1174" s="27">
        <v>19.554999999999993</v>
      </c>
      <c r="BJ1174" s="27">
        <v>23.41</v>
      </c>
      <c r="BK1174" s="27">
        <v>24.677499999999998</v>
      </c>
      <c r="BL1174" s="57"/>
      <c r="BM1174" s="97">
        <v>156</v>
      </c>
      <c r="BN1174" s="253">
        <v>3</v>
      </c>
      <c r="BO1174" s="191">
        <v>22</v>
      </c>
      <c r="BP1174" s="191">
        <v>72</v>
      </c>
      <c r="BQ1174" s="191">
        <v>54</v>
      </c>
      <c r="BR1174" s="191">
        <v>5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59</v>
      </c>
      <c r="CI1174" s="31">
        <v>0.37820512820512819</v>
      </c>
      <c r="CJ1174" s="100">
        <v>12</v>
      </c>
      <c r="CK1174" s="31">
        <v>7.6923076923076927E-2</v>
      </c>
      <c r="CL1174" s="100">
        <v>0</v>
      </c>
      <c r="CM1174" s="31">
        <v>0</v>
      </c>
      <c r="CN1174" s="27">
        <v>18.726474358974354</v>
      </c>
      <c r="CO1174" s="27">
        <v>22.598999999999997</v>
      </c>
      <c r="CP1174" s="27">
        <v>24.430500000000002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73</v>
      </c>
      <c r="D1175" s="264">
        <v>5</v>
      </c>
      <c r="E1175" s="122">
        <v>13</v>
      </c>
      <c r="F1175" s="122">
        <v>49</v>
      </c>
      <c r="G1175" s="122">
        <v>5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6</v>
      </c>
      <c r="Y1175" s="31">
        <v>8.2191780821917804E-2</v>
      </c>
      <c r="Z1175" s="100">
        <v>1</v>
      </c>
      <c r="AA1175" s="31">
        <v>1.3698630136986301E-2</v>
      </c>
      <c r="AB1175" s="100">
        <v>0</v>
      </c>
      <c r="AC1175" s="31">
        <v>0</v>
      </c>
      <c r="AD1175" s="27">
        <v>16.145205479452059</v>
      </c>
      <c r="AE1175" s="27">
        <v>19.04</v>
      </c>
      <c r="AF1175" s="27">
        <v>22.387999999999998</v>
      </c>
      <c r="AG1175" s="57"/>
      <c r="AH1175" s="97">
        <v>141</v>
      </c>
      <c r="AI1175" s="264">
        <v>11</v>
      </c>
      <c r="AJ1175" s="122">
        <v>21</v>
      </c>
      <c r="AK1175" s="122">
        <v>71</v>
      </c>
      <c r="AL1175" s="122">
        <v>27</v>
      </c>
      <c r="AM1175" s="122">
        <v>10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37</v>
      </c>
      <c r="BD1175" s="31">
        <v>0.26241134751773049</v>
      </c>
      <c r="BE1175" s="100">
        <v>14</v>
      </c>
      <c r="BF1175" s="31">
        <v>9.9290780141843976E-2</v>
      </c>
      <c r="BG1175" s="100">
        <v>0</v>
      </c>
      <c r="BH1175" s="31">
        <v>0</v>
      </c>
      <c r="BI1175" s="27">
        <v>17.394468085106389</v>
      </c>
      <c r="BJ1175" s="27">
        <v>22.32</v>
      </c>
      <c r="BK1175" s="27">
        <v>25.884</v>
      </c>
      <c r="BL1175" s="57"/>
      <c r="BM1175" s="97">
        <v>214</v>
      </c>
      <c r="BN1175" s="253">
        <v>16</v>
      </c>
      <c r="BO1175" s="191">
        <v>34</v>
      </c>
      <c r="BP1175" s="191">
        <v>120</v>
      </c>
      <c r="BQ1175" s="191">
        <v>32</v>
      </c>
      <c r="BR1175" s="191">
        <v>11</v>
      </c>
      <c r="BS1175" s="191">
        <v>1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43</v>
      </c>
      <c r="CI1175" s="31">
        <v>0.20093457943925233</v>
      </c>
      <c r="CJ1175" s="100">
        <v>15</v>
      </c>
      <c r="CK1175" s="31">
        <v>7.0093457943925228E-2</v>
      </c>
      <c r="CL1175" s="100">
        <v>0</v>
      </c>
      <c r="CM1175" s="31">
        <v>0</v>
      </c>
      <c r="CN1175" s="27">
        <v>16.968317757009356</v>
      </c>
      <c r="CO1175" s="27">
        <v>21.362500000000001</v>
      </c>
      <c r="CP1175" s="27">
        <v>25.225000000000001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69</v>
      </c>
      <c r="D1176" s="264">
        <v>1</v>
      </c>
      <c r="E1176" s="122">
        <v>6</v>
      </c>
      <c r="F1176" s="122">
        <v>36</v>
      </c>
      <c r="G1176" s="122">
        <v>23</v>
      </c>
      <c r="H1176" s="122">
        <v>2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26</v>
      </c>
      <c r="Y1176" s="31">
        <v>0.37681159420289856</v>
      </c>
      <c r="Z1176" s="100">
        <v>3</v>
      </c>
      <c r="AA1176" s="31">
        <v>4.3478260869565216E-2</v>
      </c>
      <c r="AB1176" s="100">
        <v>0</v>
      </c>
      <c r="AC1176" s="31">
        <v>0</v>
      </c>
      <c r="AD1176" s="27">
        <v>18.829710144927535</v>
      </c>
      <c r="AE1176" s="27">
        <v>22.59</v>
      </c>
      <c r="AF1176" s="27">
        <v>24.945</v>
      </c>
      <c r="AG1176" s="57"/>
      <c r="AH1176" s="97">
        <v>139</v>
      </c>
      <c r="AI1176" s="264">
        <v>4</v>
      </c>
      <c r="AJ1176" s="122">
        <v>14</v>
      </c>
      <c r="AK1176" s="122">
        <v>58</v>
      </c>
      <c r="AL1176" s="122">
        <v>54</v>
      </c>
      <c r="AM1176" s="122">
        <v>8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63</v>
      </c>
      <c r="BD1176" s="31">
        <v>0.45323741007194246</v>
      </c>
      <c r="BE1176" s="100">
        <v>24</v>
      </c>
      <c r="BF1176" s="31">
        <v>0.17266187050359713</v>
      </c>
      <c r="BG1176" s="100">
        <v>0</v>
      </c>
      <c r="BH1176" s="31">
        <v>0</v>
      </c>
      <c r="BI1176" s="27">
        <v>19.505467625899282</v>
      </c>
      <c r="BJ1176" s="27">
        <v>24.24</v>
      </c>
      <c r="BK1176" s="27">
        <v>26.89</v>
      </c>
      <c r="BL1176" s="57"/>
      <c r="BM1176" s="97">
        <v>208</v>
      </c>
      <c r="BN1176" s="253">
        <v>5</v>
      </c>
      <c r="BO1176" s="191">
        <v>20</v>
      </c>
      <c r="BP1176" s="191">
        <v>94</v>
      </c>
      <c r="BQ1176" s="191">
        <v>77</v>
      </c>
      <c r="BR1176" s="191">
        <v>10</v>
      </c>
      <c r="BS1176" s="191">
        <v>2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89</v>
      </c>
      <c r="CI1176" s="31">
        <v>0.42788461538461536</v>
      </c>
      <c r="CJ1176" s="100">
        <v>27</v>
      </c>
      <c r="CK1176" s="31">
        <v>0.12980769230769232</v>
      </c>
      <c r="CL1176" s="100">
        <v>0</v>
      </c>
      <c r="CM1176" s="31">
        <v>0</v>
      </c>
      <c r="CN1176" s="27">
        <v>19.281298076923083</v>
      </c>
      <c r="CO1176" s="27">
        <v>23.2195</v>
      </c>
      <c r="CP1176" s="27">
        <v>26.73</v>
      </c>
      <c r="CQ1176" s="57"/>
    </row>
    <row r="1177" spans="1:95" x14ac:dyDescent="0.25">
      <c r="A1177" s="241">
        <v>4</v>
      </c>
      <c r="B1177" s="312">
        <v>0.75</v>
      </c>
      <c r="C1177" s="97">
        <v>40</v>
      </c>
      <c r="D1177" s="264">
        <v>1</v>
      </c>
      <c r="E1177" s="122">
        <v>7</v>
      </c>
      <c r="F1177" s="122">
        <v>23</v>
      </c>
      <c r="G1177" s="122">
        <v>9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9</v>
      </c>
      <c r="Y1177" s="31">
        <v>0.22500000000000001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16.955500000000008</v>
      </c>
      <c r="AE1177" s="27">
        <v>20.67</v>
      </c>
      <c r="AF1177" s="27">
        <v>23.168499999999991</v>
      </c>
      <c r="AG1177" s="57"/>
      <c r="AH1177" s="97">
        <v>79</v>
      </c>
      <c r="AI1177" s="264">
        <v>1</v>
      </c>
      <c r="AJ1177" s="122">
        <v>7</v>
      </c>
      <c r="AK1177" s="122">
        <v>30</v>
      </c>
      <c r="AL1177" s="122">
        <v>29</v>
      </c>
      <c r="AM1177" s="122">
        <v>10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41</v>
      </c>
      <c r="BD1177" s="31">
        <v>0.51898734177215189</v>
      </c>
      <c r="BE1177" s="100">
        <v>18</v>
      </c>
      <c r="BF1177" s="31">
        <v>0.22784810126582278</v>
      </c>
      <c r="BG1177" s="100">
        <v>0</v>
      </c>
      <c r="BH1177" s="31">
        <v>0</v>
      </c>
      <c r="BI1177" s="27">
        <v>20.616835443037971</v>
      </c>
      <c r="BJ1177" s="27">
        <v>25.38</v>
      </c>
      <c r="BK1177" s="27">
        <v>28.37</v>
      </c>
      <c r="BL1177" s="57"/>
      <c r="BM1177" s="97">
        <v>119</v>
      </c>
      <c r="BN1177" s="253">
        <v>2</v>
      </c>
      <c r="BO1177" s="191">
        <v>14</v>
      </c>
      <c r="BP1177" s="191">
        <v>53</v>
      </c>
      <c r="BQ1177" s="191">
        <v>38</v>
      </c>
      <c r="BR1177" s="191">
        <v>10</v>
      </c>
      <c r="BS1177" s="191">
        <v>2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50</v>
      </c>
      <c r="CI1177" s="31">
        <v>0.42016806722689076</v>
      </c>
      <c r="CJ1177" s="100">
        <v>18</v>
      </c>
      <c r="CK1177" s="31">
        <v>0.15126050420168066</v>
      </c>
      <c r="CL1177" s="100">
        <v>0</v>
      </c>
      <c r="CM1177" s="31">
        <v>0</v>
      </c>
      <c r="CN1177" s="27">
        <v>19.386134453781523</v>
      </c>
      <c r="CO1177" s="27">
        <v>24.09</v>
      </c>
      <c r="CP1177" s="27">
        <v>27.08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26</v>
      </c>
      <c r="D1178" s="264">
        <v>1</v>
      </c>
      <c r="E1178" s="122">
        <v>8</v>
      </c>
      <c r="F1178" s="122">
        <v>13</v>
      </c>
      <c r="G1178" s="122">
        <v>3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</v>
      </c>
      <c r="Y1178" s="31">
        <v>0.15384615384615385</v>
      </c>
      <c r="Z1178" s="100">
        <v>1</v>
      </c>
      <c r="AA1178" s="31">
        <v>3.8461538461538464E-2</v>
      </c>
      <c r="AB1178" s="100">
        <v>0</v>
      </c>
      <c r="AC1178" s="31">
        <v>0</v>
      </c>
      <c r="AD1178" s="27">
        <v>16.286538461538466</v>
      </c>
      <c r="AE1178" s="27">
        <v>20.055499999999999</v>
      </c>
      <c r="AF1178" s="27">
        <v>24.498999999999988</v>
      </c>
      <c r="AG1178" s="57"/>
      <c r="AH1178" s="97">
        <v>46</v>
      </c>
      <c r="AI1178" s="264">
        <v>0</v>
      </c>
      <c r="AJ1178" s="122">
        <v>3</v>
      </c>
      <c r="AK1178" s="122">
        <v>12</v>
      </c>
      <c r="AL1178" s="122">
        <v>16</v>
      </c>
      <c r="AM1178" s="122">
        <v>12</v>
      </c>
      <c r="AN1178" s="122">
        <v>3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31</v>
      </c>
      <c r="BD1178" s="31">
        <v>0.67391304347826086</v>
      </c>
      <c r="BE1178" s="100">
        <v>21</v>
      </c>
      <c r="BF1178" s="31">
        <v>0.45652173913043476</v>
      </c>
      <c r="BG1178" s="100">
        <v>0</v>
      </c>
      <c r="BH1178" s="31">
        <v>0</v>
      </c>
      <c r="BI1178" s="27">
        <v>22.453913043478259</v>
      </c>
      <c r="BJ1178" s="27">
        <v>26.680499999999999</v>
      </c>
      <c r="BK1178" s="27">
        <v>31.477499999999999</v>
      </c>
      <c r="BL1178" s="57"/>
      <c r="BM1178" s="97">
        <v>72</v>
      </c>
      <c r="BN1178" s="253">
        <v>1</v>
      </c>
      <c r="BO1178" s="191">
        <v>11</v>
      </c>
      <c r="BP1178" s="191">
        <v>25</v>
      </c>
      <c r="BQ1178" s="191">
        <v>19</v>
      </c>
      <c r="BR1178" s="191">
        <v>13</v>
      </c>
      <c r="BS1178" s="191">
        <v>3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35</v>
      </c>
      <c r="CI1178" s="31">
        <v>0.4861111111111111</v>
      </c>
      <c r="CJ1178" s="100">
        <v>22</v>
      </c>
      <c r="CK1178" s="31">
        <v>0.30555555555555558</v>
      </c>
      <c r="CL1178" s="100">
        <v>0</v>
      </c>
      <c r="CM1178" s="31">
        <v>0</v>
      </c>
      <c r="CN1178" s="27">
        <v>20.226805555555554</v>
      </c>
      <c r="CO1178" s="27">
        <v>26.062999999999999</v>
      </c>
      <c r="CP1178" s="27">
        <v>28.883999999999986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7</v>
      </c>
      <c r="D1179" s="264">
        <v>0</v>
      </c>
      <c r="E1179" s="122">
        <v>1</v>
      </c>
      <c r="F1179" s="122">
        <v>4</v>
      </c>
      <c r="G1179" s="122">
        <v>1</v>
      </c>
      <c r="H1179" s="122">
        <v>1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</v>
      </c>
      <c r="Y1179" s="31">
        <v>0.2857142857142857</v>
      </c>
      <c r="Z1179" s="100">
        <v>1</v>
      </c>
      <c r="AA1179" s="31">
        <v>0.14285714285714285</v>
      </c>
      <c r="AB1179" s="100">
        <v>0</v>
      </c>
      <c r="AC1179" s="31">
        <v>0</v>
      </c>
      <c r="AD1179" s="27">
        <v>20.32</v>
      </c>
      <c r="AE1179" s="27">
        <v>26.734000000000002</v>
      </c>
      <c r="AF1179" s="27" t="s">
        <v>104</v>
      </c>
      <c r="AG1179" s="57"/>
      <c r="AH1179" s="97">
        <v>12</v>
      </c>
      <c r="AI1179" s="264">
        <v>0</v>
      </c>
      <c r="AJ1179" s="122">
        <v>0</v>
      </c>
      <c r="AK1179" s="122">
        <v>2</v>
      </c>
      <c r="AL1179" s="122">
        <v>7</v>
      </c>
      <c r="AM1179" s="122">
        <v>2</v>
      </c>
      <c r="AN1179" s="122">
        <v>1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10</v>
      </c>
      <c r="BD1179" s="31">
        <v>0.83333333333333337</v>
      </c>
      <c r="BE1179" s="100">
        <v>4</v>
      </c>
      <c r="BF1179" s="31">
        <v>0.33333333333333331</v>
      </c>
      <c r="BG1179" s="100">
        <v>0</v>
      </c>
      <c r="BH1179" s="31">
        <v>0</v>
      </c>
      <c r="BI1179" s="27">
        <v>21.837500000000002</v>
      </c>
      <c r="BJ1179" s="27">
        <v>25.788499999999992</v>
      </c>
      <c r="BK1179" s="27" t="s">
        <v>104</v>
      </c>
      <c r="BL1179" s="57"/>
      <c r="BM1179" s="97">
        <v>19</v>
      </c>
      <c r="BN1179" s="253">
        <v>0</v>
      </c>
      <c r="BO1179" s="191">
        <v>1</v>
      </c>
      <c r="BP1179" s="191">
        <v>6</v>
      </c>
      <c r="BQ1179" s="191">
        <v>8</v>
      </c>
      <c r="BR1179" s="191">
        <v>3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</v>
      </c>
      <c r="CI1179" s="31">
        <v>0.63157894736842102</v>
      </c>
      <c r="CJ1179" s="100">
        <v>5</v>
      </c>
      <c r="CK1179" s="31">
        <v>0.26315789473684209</v>
      </c>
      <c r="CL1179" s="100">
        <v>0</v>
      </c>
      <c r="CM1179" s="31">
        <v>0</v>
      </c>
      <c r="CN1179" s="27">
        <v>21.278421052631579</v>
      </c>
      <c r="CO1179" s="27">
        <v>25.36</v>
      </c>
      <c r="CP1179" s="27">
        <v>33.93</v>
      </c>
      <c r="CQ1179" s="57"/>
    </row>
    <row r="1180" spans="1:95" x14ac:dyDescent="0.25">
      <c r="A1180" s="241">
        <v>4</v>
      </c>
      <c r="B1180" s="312">
        <v>0.875</v>
      </c>
      <c r="C1180" s="97">
        <v>8</v>
      </c>
      <c r="D1180" s="264">
        <v>1</v>
      </c>
      <c r="E1180" s="122">
        <v>2</v>
      </c>
      <c r="F1180" s="122">
        <v>4</v>
      </c>
      <c r="G1180" s="122">
        <v>1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</v>
      </c>
      <c r="Y1180" s="31">
        <v>0.125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16.907499999999999</v>
      </c>
      <c r="AE1180" s="27">
        <v>21.139499999999998</v>
      </c>
      <c r="AF1180" s="27" t="s">
        <v>104</v>
      </c>
      <c r="AG1180" s="57"/>
      <c r="AH1180" s="97">
        <v>13</v>
      </c>
      <c r="AI1180" s="264">
        <v>0</v>
      </c>
      <c r="AJ1180" s="122">
        <v>0</v>
      </c>
      <c r="AK1180" s="122">
        <v>2</v>
      </c>
      <c r="AL1180" s="122">
        <v>3</v>
      </c>
      <c r="AM1180" s="122">
        <v>5</v>
      </c>
      <c r="AN1180" s="122">
        <v>2</v>
      </c>
      <c r="AO1180" s="122">
        <v>0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11</v>
      </c>
      <c r="BD1180" s="31">
        <v>0.84615384615384615</v>
      </c>
      <c r="BE1180" s="100">
        <v>10</v>
      </c>
      <c r="BF1180" s="31">
        <v>0.76923076923076927</v>
      </c>
      <c r="BG1180" s="100">
        <v>1</v>
      </c>
      <c r="BH1180" s="31">
        <v>7.6923076923076927E-2</v>
      </c>
      <c r="BI1180" s="27">
        <v>27.142307692307693</v>
      </c>
      <c r="BJ1180" s="27">
        <v>32.96</v>
      </c>
      <c r="BK1180" s="27" t="s">
        <v>104</v>
      </c>
      <c r="BL1180" s="57"/>
      <c r="BM1180" s="97">
        <v>21</v>
      </c>
      <c r="BN1180" s="253">
        <v>1</v>
      </c>
      <c r="BO1180" s="191">
        <v>2</v>
      </c>
      <c r="BP1180" s="191">
        <v>6</v>
      </c>
      <c r="BQ1180" s="191">
        <v>4</v>
      </c>
      <c r="BR1180" s="191">
        <v>5</v>
      </c>
      <c r="BS1180" s="191">
        <v>2</v>
      </c>
      <c r="BT1180" s="191">
        <v>0</v>
      </c>
      <c r="BU1180" s="191">
        <v>1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12</v>
      </c>
      <c r="CI1180" s="31">
        <v>0.5714285714285714</v>
      </c>
      <c r="CJ1180" s="100">
        <v>10</v>
      </c>
      <c r="CK1180" s="31">
        <v>0.47619047619047616</v>
      </c>
      <c r="CL1180" s="100">
        <v>1</v>
      </c>
      <c r="CM1180" s="31">
        <v>4.7619047619047616E-2</v>
      </c>
      <c r="CN1180" s="27">
        <v>23.243333333333332</v>
      </c>
      <c r="CO1180" s="27">
        <v>31.549999999999997</v>
      </c>
      <c r="CP1180" s="27">
        <v>42.382999999999981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</v>
      </c>
      <c r="D1181" s="264">
        <v>0</v>
      </c>
      <c r="E1181" s="122">
        <v>0</v>
      </c>
      <c r="F1181" s="122">
        <v>2</v>
      </c>
      <c r="G1181" s="122">
        <v>0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</v>
      </c>
      <c r="Y1181" s="31">
        <v>0.33333333333333331</v>
      </c>
      <c r="Z1181" s="100">
        <v>1</v>
      </c>
      <c r="AA1181" s="31">
        <v>0.33333333333333331</v>
      </c>
      <c r="AB1181" s="100">
        <v>0</v>
      </c>
      <c r="AC1181" s="31">
        <v>0</v>
      </c>
      <c r="AD1181" s="27">
        <v>21.023333333333333</v>
      </c>
      <c r="AE1181" s="27" t="s">
        <v>104</v>
      </c>
      <c r="AF1181" s="27" t="s">
        <v>104</v>
      </c>
      <c r="AG1181" s="57"/>
      <c r="AH1181" s="97">
        <v>8</v>
      </c>
      <c r="AI1181" s="264">
        <v>0</v>
      </c>
      <c r="AJ1181" s="122">
        <v>0</v>
      </c>
      <c r="AK1181" s="122">
        <v>4</v>
      </c>
      <c r="AL1181" s="122">
        <v>3</v>
      </c>
      <c r="AM1181" s="122">
        <v>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0.5</v>
      </c>
      <c r="BE1181" s="100">
        <v>1</v>
      </c>
      <c r="BF1181" s="31">
        <v>0.125</v>
      </c>
      <c r="BG1181" s="100">
        <v>0</v>
      </c>
      <c r="BH1181" s="31">
        <v>0</v>
      </c>
      <c r="BI1181" s="27">
        <v>20.501249999999999</v>
      </c>
      <c r="BJ1181" s="27">
        <v>25.545999999999999</v>
      </c>
      <c r="BK1181" s="27" t="s">
        <v>104</v>
      </c>
      <c r="BL1181" s="57"/>
      <c r="BM1181" s="97">
        <v>11</v>
      </c>
      <c r="BN1181" s="253">
        <v>0</v>
      </c>
      <c r="BO1181" s="191">
        <v>0</v>
      </c>
      <c r="BP1181" s="191">
        <v>6</v>
      </c>
      <c r="BQ1181" s="191">
        <v>3</v>
      </c>
      <c r="BR1181" s="191">
        <v>2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</v>
      </c>
      <c r="CI1181" s="31">
        <v>0.45454545454545453</v>
      </c>
      <c r="CJ1181" s="100">
        <v>2</v>
      </c>
      <c r="CK1181" s="31">
        <v>0.18181818181818182</v>
      </c>
      <c r="CL1181" s="100">
        <v>0</v>
      </c>
      <c r="CM1181" s="31">
        <v>0</v>
      </c>
      <c r="CN1181" s="27">
        <v>20.643636363636364</v>
      </c>
      <c r="CO1181" s="27">
        <v>26.244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</v>
      </c>
      <c r="D1182" s="324">
        <v>0</v>
      </c>
      <c r="E1182" s="325">
        <v>0</v>
      </c>
      <c r="F1182" s="325">
        <v>1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19.47</v>
      </c>
      <c r="AE1182" s="124" t="s">
        <v>104</v>
      </c>
      <c r="AF1182" s="124" t="s">
        <v>104</v>
      </c>
      <c r="AG1182" s="57"/>
      <c r="AH1182" s="98">
        <v>1</v>
      </c>
      <c r="AI1182" s="324">
        <v>0</v>
      </c>
      <c r="AJ1182" s="325">
        <v>0</v>
      </c>
      <c r="AK1182" s="325">
        <v>1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19.77</v>
      </c>
      <c r="BJ1182" s="124" t="s">
        <v>104</v>
      </c>
      <c r="BK1182" s="124" t="s">
        <v>104</v>
      </c>
      <c r="BL1182" s="57"/>
      <c r="BM1182" s="98">
        <v>2</v>
      </c>
      <c r="BN1182" s="337">
        <v>0</v>
      </c>
      <c r="BO1182" s="195">
        <v>0</v>
      </c>
      <c r="BP1182" s="195">
        <v>2</v>
      </c>
      <c r="BQ1182" s="195">
        <v>0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19.619999999999997</v>
      </c>
      <c r="CO1182" s="124" t="s">
        <v>104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982</v>
      </c>
      <c r="D1183" s="424">
        <v>28</v>
      </c>
      <c r="E1183" s="424">
        <v>132</v>
      </c>
      <c r="F1183" s="424">
        <v>564</v>
      </c>
      <c r="G1183" s="424">
        <v>238</v>
      </c>
      <c r="H1183" s="424">
        <v>19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258</v>
      </c>
      <c r="Y1183" s="442">
        <v>0.26272912423625255</v>
      </c>
      <c r="Z1183" s="426">
        <v>31</v>
      </c>
      <c r="AA1183" s="442">
        <v>3.1568228105906315E-2</v>
      </c>
      <c r="AB1183" s="426">
        <v>0</v>
      </c>
      <c r="AC1183" s="442">
        <v>0</v>
      </c>
      <c r="AD1183" s="443">
        <v>17.795152749490818</v>
      </c>
      <c r="AE1183" s="443">
        <v>21.22</v>
      </c>
      <c r="AF1183" s="443">
        <v>23.325499999999995</v>
      </c>
      <c r="AG1183" s="16"/>
      <c r="AH1183" s="426">
        <v>1056</v>
      </c>
      <c r="AI1183" s="424">
        <v>45</v>
      </c>
      <c r="AJ1183" s="424">
        <v>135</v>
      </c>
      <c r="AK1183" s="424">
        <v>487</v>
      </c>
      <c r="AL1183" s="424">
        <v>307</v>
      </c>
      <c r="AM1183" s="424">
        <v>70</v>
      </c>
      <c r="AN1183" s="424">
        <v>10</v>
      </c>
      <c r="AO1183" s="424">
        <v>2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388</v>
      </c>
      <c r="BD1183" s="442">
        <v>0.36742424242424243</v>
      </c>
      <c r="BE1183" s="426">
        <v>124</v>
      </c>
      <c r="BF1183" s="442">
        <v>0.11742424242424243</v>
      </c>
      <c r="BG1183" s="426">
        <v>2</v>
      </c>
      <c r="BH1183" s="442">
        <v>1.893939393939394E-3</v>
      </c>
      <c r="BI1183" s="443">
        <v>18.637376893939372</v>
      </c>
      <c r="BJ1183" s="443">
        <v>23.21</v>
      </c>
      <c r="BK1183" s="443">
        <v>26.89</v>
      </c>
      <c r="BL1183" s="16"/>
      <c r="BM1183" s="426">
        <v>2038</v>
      </c>
      <c r="BN1183" s="424">
        <v>73</v>
      </c>
      <c r="BO1183" s="424">
        <v>267</v>
      </c>
      <c r="BP1183" s="424">
        <v>1051</v>
      </c>
      <c r="BQ1183" s="424">
        <v>545</v>
      </c>
      <c r="BR1183" s="424">
        <v>89</v>
      </c>
      <c r="BS1183" s="424">
        <v>11</v>
      </c>
      <c r="BT1183" s="424">
        <v>2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646</v>
      </c>
      <c r="CI1183" s="396">
        <v>0.31697742885181551</v>
      </c>
      <c r="CJ1183" s="370">
        <v>155</v>
      </c>
      <c r="CK1183" s="396">
        <v>7.60549558390579E-2</v>
      </c>
      <c r="CL1183" s="370">
        <v>2</v>
      </c>
      <c r="CM1183" s="396">
        <v>9.813542688910696E-4</v>
      </c>
      <c r="CN1183" s="397">
        <v>18.231555446516165</v>
      </c>
      <c r="CO1183" s="397">
        <v>22.63</v>
      </c>
      <c r="CP1183" s="397">
        <v>25.04</v>
      </c>
      <c r="CQ1183" s="57"/>
    </row>
    <row r="1184" spans="1:95" x14ac:dyDescent="0.25">
      <c r="A1184" s="241"/>
      <c r="B1184" s="427" t="s">
        <v>36</v>
      </c>
      <c r="C1184" s="428">
        <v>1037</v>
      </c>
      <c r="D1184" s="429">
        <v>30</v>
      </c>
      <c r="E1184" s="429">
        <v>144</v>
      </c>
      <c r="F1184" s="429">
        <v>586</v>
      </c>
      <c r="G1184" s="429">
        <v>254</v>
      </c>
      <c r="H1184" s="429">
        <v>22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277</v>
      </c>
      <c r="Y1184" s="444">
        <v>0.26711668273866923</v>
      </c>
      <c r="Z1184" s="431">
        <v>34</v>
      </c>
      <c r="AA1184" s="444">
        <v>3.2786885245901641E-2</v>
      </c>
      <c r="AB1184" s="431">
        <v>0</v>
      </c>
      <c r="AC1184" s="444">
        <v>0</v>
      </c>
      <c r="AD1184" s="445">
        <v>17.81264223722274</v>
      </c>
      <c r="AE1184" s="445">
        <v>21.22</v>
      </c>
      <c r="AF1184" s="445">
        <v>23.332999999999995</v>
      </c>
      <c r="AG1184" s="16"/>
      <c r="AH1184" s="431">
        <v>1129</v>
      </c>
      <c r="AI1184" s="429">
        <v>45</v>
      </c>
      <c r="AJ1184" s="429">
        <v>138</v>
      </c>
      <c r="AK1184" s="429">
        <v>503</v>
      </c>
      <c r="AL1184" s="429">
        <v>333</v>
      </c>
      <c r="AM1184" s="429">
        <v>91</v>
      </c>
      <c r="AN1184" s="429">
        <v>16</v>
      </c>
      <c r="AO1184" s="429">
        <v>2</v>
      </c>
      <c r="AP1184" s="429">
        <v>1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442</v>
      </c>
      <c r="BD1184" s="444">
        <v>0.39149689991142606</v>
      </c>
      <c r="BE1184" s="431">
        <v>161</v>
      </c>
      <c r="BF1184" s="444">
        <v>0.14260407440212577</v>
      </c>
      <c r="BG1184" s="431">
        <v>3</v>
      </c>
      <c r="BH1184" s="444">
        <v>2.6572187776793621E-3</v>
      </c>
      <c r="BI1184" s="445">
        <v>18.939920283436663</v>
      </c>
      <c r="BJ1184" s="445">
        <v>23.79</v>
      </c>
      <c r="BK1184" s="445">
        <v>27.11</v>
      </c>
      <c r="BL1184" s="16"/>
      <c r="BM1184" s="431">
        <v>2166</v>
      </c>
      <c r="BN1184" s="429">
        <v>75</v>
      </c>
      <c r="BO1184" s="429">
        <v>282</v>
      </c>
      <c r="BP1184" s="429">
        <v>1089</v>
      </c>
      <c r="BQ1184" s="429">
        <v>587</v>
      </c>
      <c r="BR1184" s="429">
        <v>113</v>
      </c>
      <c r="BS1184" s="429">
        <v>17</v>
      </c>
      <c r="BT1184" s="429">
        <v>2</v>
      </c>
      <c r="BU1184" s="429">
        <v>1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719</v>
      </c>
      <c r="CI1184" s="398">
        <v>0.33194829178208679</v>
      </c>
      <c r="CJ1184" s="377">
        <v>195</v>
      </c>
      <c r="CK1184" s="398">
        <v>9.0027700831024932E-2</v>
      </c>
      <c r="CL1184" s="377">
        <v>3</v>
      </c>
      <c r="CM1184" s="398">
        <v>1.3850415512465374E-3</v>
      </c>
      <c r="CN1184" s="399">
        <v>18.400221606648138</v>
      </c>
      <c r="CO1184" s="399">
        <v>22.94</v>
      </c>
      <c r="CP1184" s="399">
        <v>25.585500000000007</v>
      </c>
      <c r="CQ1184" s="57"/>
    </row>
    <row r="1185" spans="1:95" x14ac:dyDescent="0.25">
      <c r="A1185" s="241"/>
      <c r="B1185" s="432" t="s">
        <v>37</v>
      </c>
      <c r="C1185" s="433">
        <v>1041</v>
      </c>
      <c r="D1185" s="434">
        <v>30</v>
      </c>
      <c r="E1185" s="434">
        <v>144</v>
      </c>
      <c r="F1185" s="434">
        <v>589</v>
      </c>
      <c r="G1185" s="434">
        <v>254</v>
      </c>
      <c r="H1185" s="434">
        <v>23</v>
      </c>
      <c r="I1185" s="434">
        <v>1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278</v>
      </c>
      <c r="Y1185" s="446">
        <v>0.26705091258405378</v>
      </c>
      <c r="Z1185" s="436">
        <v>35</v>
      </c>
      <c r="AA1185" s="446">
        <v>3.3621517771373677E-2</v>
      </c>
      <c r="AB1185" s="436">
        <v>0</v>
      </c>
      <c r="AC1185" s="446">
        <v>0</v>
      </c>
      <c r="AD1185" s="447">
        <v>17.821903846153827</v>
      </c>
      <c r="AE1185" s="447">
        <v>21.22</v>
      </c>
      <c r="AF1185" s="447">
        <v>23.358499999999996</v>
      </c>
      <c r="AG1185" s="16"/>
      <c r="AH1185" s="436">
        <v>1138</v>
      </c>
      <c r="AI1185" s="434">
        <v>45</v>
      </c>
      <c r="AJ1185" s="434">
        <v>138</v>
      </c>
      <c r="AK1185" s="434">
        <v>508</v>
      </c>
      <c r="AL1185" s="434">
        <v>336</v>
      </c>
      <c r="AM1185" s="434">
        <v>92</v>
      </c>
      <c r="AN1185" s="434">
        <v>16</v>
      </c>
      <c r="AO1185" s="434">
        <v>2</v>
      </c>
      <c r="AP1185" s="434">
        <v>1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446</v>
      </c>
      <c r="BD1185" s="446">
        <v>0.39191564147627417</v>
      </c>
      <c r="BE1185" s="436">
        <v>162</v>
      </c>
      <c r="BF1185" s="446">
        <v>0.14235500878734622</v>
      </c>
      <c r="BG1185" s="436">
        <v>3</v>
      </c>
      <c r="BH1185" s="446">
        <v>2.6362038664323375E-3</v>
      </c>
      <c r="BI1185" s="447">
        <v>18.950905892700078</v>
      </c>
      <c r="BJ1185" s="447">
        <v>23.79</v>
      </c>
      <c r="BK1185" s="447">
        <v>27.102999999999998</v>
      </c>
      <c r="BL1185" s="16"/>
      <c r="BM1185" s="436">
        <v>2179</v>
      </c>
      <c r="BN1185" s="434">
        <v>75</v>
      </c>
      <c r="BO1185" s="434">
        <v>282</v>
      </c>
      <c r="BP1185" s="434">
        <v>1097</v>
      </c>
      <c r="BQ1185" s="434">
        <v>590</v>
      </c>
      <c r="BR1185" s="434">
        <v>115</v>
      </c>
      <c r="BS1185" s="434">
        <v>17</v>
      </c>
      <c r="BT1185" s="434">
        <v>2</v>
      </c>
      <c r="BU1185" s="434">
        <v>1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724</v>
      </c>
      <c r="CI1185" s="400">
        <v>0.3322625057365764</v>
      </c>
      <c r="CJ1185" s="382">
        <v>197</v>
      </c>
      <c r="CK1185" s="400">
        <v>9.0408444240477281E-2</v>
      </c>
      <c r="CL1185" s="382">
        <v>3</v>
      </c>
      <c r="CM1185" s="400">
        <v>1.3767783386874712E-3</v>
      </c>
      <c r="CN1185" s="401">
        <v>18.41155718879185</v>
      </c>
      <c r="CO1185" s="401">
        <v>22.94</v>
      </c>
      <c r="CP1185" s="401">
        <v>25.655999999999992</v>
      </c>
      <c r="CQ1185" s="57"/>
    </row>
    <row r="1186" spans="1:95" x14ac:dyDescent="0.25">
      <c r="A1186" s="241"/>
      <c r="B1186" s="437" t="s">
        <v>38</v>
      </c>
      <c r="C1186" s="438">
        <v>1049</v>
      </c>
      <c r="D1186" s="439">
        <v>30</v>
      </c>
      <c r="E1186" s="439">
        <v>144</v>
      </c>
      <c r="F1186" s="439">
        <v>592</v>
      </c>
      <c r="G1186" s="439">
        <v>257</v>
      </c>
      <c r="H1186" s="439">
        <v>25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283</v>
      </c>
      <c r="Y1186" s="448">
        <v>0.2697807435653003</v>
      </c>
      <c r="Z1186" s="441">
        <v>37</v>
      </c>
      <c r="AA1186" s="448">
        <v>3.5271687321258342E-2</v>
      </c>
      <c r="AB1186" s="441">
        <v>0</v>
      </c>
      <c r="AC1186" s="448">
        <v>0</v>
      </c>
      <c r="AD1186" s="449">
        <v>17.860829361296449</v>
      </c>
      <c r="AE1186" s="449">
        <v>21.26</v>
      </c>
      <c r="AF1186" s="449">
        <v>23.47</v>
      </c>
      <c r="AG1186" s="16"/>
      <c r="AH1186" s="441">
        <v>1145</v>
      </c>
      <c r="AI1186" s="439">
        <v>45</v>
      </c>
      <c r="AJ1186" s="439">
        <v>138</v>
      </c>
      <c r="AK1186" s="439">
        <v>509</v>
      </c>
      <c r="AL1186" s="439">
        <v>339</v>
      </c>
      <c r="AM1186" s="439">
        <v>94</v>
      </c>
      <c r="AN1186" s="439">
        <v>17</v>
      </c>
      <c r="AO1186" s="439">
        <v>2</v>
      </c>
      <c r="AP1186" s="439">
        <v>1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452</v>
      </c>
      <c r="BD1186" s="448">
        <v>0.39475982532751092</v>
      </c>
      <c r="BE1186" s="441">
        <v>165</v>
      </c>
      <c r="BF1186" s="448">
        <v>0.14410480349344978</v>
      </c>
      <c r="BG1186" s="441">
        <v>3</v>
      </c>
      <c r="BH1186" s="448">
        <v>2.6200873362445414E-3</v>
      </c>
      <c r="BI1186" s="449">
        <v>18.985187772925766</v>
      </c>
      <c r="BJ1186" s="449">
        <v>23.798999999999999</v>
      </c>
      <c r="BK1186" s="449">
        <v>27.16</v>
      </c>
      <c r="BL1186" s="16"/>
      <c r="BM1186" s="441">
        <v>2194</v>
      </c>
      <c r="BN1186" s="439">
        <v>75</v>
      </c>
      <c r="BO1186" s="439">
        <v>282</v>
      </c>
      <c r="BP1186" s="439">
        <v>1101</v>
      </c>
      <c r="BQ1186" s="439">
        <v>596</v>
      </c>
      <c r="BR1186" s="439">
        <v>119</v>
      </c>
      <c r="BS1186" s="439">
        <v>18</v>
      </c>
      <c r="BT1186" s="439">
        <v>2</v>
      </c>
      <c r="BU1186" s="439">
        <v>1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735</v>
      </c>
      <c r="CI1186" s="402">
        <v>0.33500455788514127</v>
      </c>
      <c r="CJ1186" s="387">
        <v>202</v>
      </c>
      <c r="CK1186" s="402">
        <v>9.2069279854147673E-2</v>
      </c>
      <c r="CL1186" s="387">
        <v>3</v>
      </c>
      <c r="CM1186" s="402">
        <v>1.3673655423883319E-3</v>
      </c>
      <c r="CN1186" s="403">
        <v>18.447607110300748</v>
      </c>
      <c r="CO1186" s="403">
        <v>22.94</v>
      </c>
      <c r="CP1186" s="403">
        <v>25.752500000000001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104</v>
      </c>
      <c r="Z1189" s="99">
        <v>0</v>
      </c>
      <c r="AA1189" s="30" t="s">
        <v>104</v>
      </c>
      <c r="AB1189" s="99">
        <v>0</v>
      </c>
      <c r="AC1189" s="30" t="s">
        <v>104</v>
      </c>
      <c r="AD1189" s="25" t="s">
        <v>104</v>
      </c>
      <c r="AE1189" s="25" t="s">
        <v>104</v>
      </c>
      <c r="AF1189" s="25" t="s">
        <v>104</v>
      </c>
      <c r="AG1189" s="57"/>
      <c r="AH1189" s="96">
        <v>1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</v>
      </c>
      <c r="BD1189" s="30">
        <v>1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23.85</v>
      </c>
      <c r="BJ1189" s="25" t="s">
        <v>104</v>
      </c>
      <c r="BK1189" s="25" t="s">
        <v>104</v>
      </c>
      <c r="BL1189" s="57"/>
      <c r="BM1189" s="96">
        <v>1</v>
      </c>
      <c r="BN1189" s="336">
        <v>0</v>
      </c>
      <c r="BO1189" s="188">
        <v>0</v>
      </c>
      <c r="BP1189" s="188">
        <v>0</v>
      </c>
      <c r="BQ1189" s="188">
        <v>1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</v>
      </c>
      <c r="CI1189" s="30">
        <v>1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23.85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2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19.47</v>
      </c>
      <c r="AE1190" s="27" t="s">
        <v>104</v>
      </c>
      <c r="AF1190" s="27" t="s">
        <v>104</v>
      </c>
      <c r="AG1190" s="57"/>
      <c r="AH1190" s="97">
        <v>4</v>
      </c>
      <c r="AI1190" s="264">
        <v>0</v>
      </c>
      <c r="AJ1190" s="122">
        <v>1</v>
      </c>
      <c r="AK1190" s="122">
        <v>1</v>
      </c>
      <c r="AL1190" s="122">
        <v>2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0.5</v>
      </c>
      <c r="BE1190" s="100">
        <v>1</v>
      </c>
      <c r="BF1190" s="31">
        <v>0.25</v>
      </c>
      <c r="BG1190" s="100">
        <v>0</v>
      </c>
      <c r="BH1190" s="31">
        <v>0</v>
      </c>
      <c r="BI1190" s="27">
        <v>18.7425</v>
      </c>
      <c r="BJ1190" s="27" t="s">
        <v>104</v>
      </c>
      <c r="BK1190" s="27" t="s">
        <v>104</v>
      </c>
      <c r="BL1190" s="57"/>
      <c r="BM1190" s="97">
        <v>6</v>
      </c>
      <c r="BN1190" s="253">
        <v>0</v>
      </c>
      <c r="BO1190" s="191">
        <v>1</v>
      </c>
      <c r="BP1190" s="191">
        <v>3</v>
      </c>
      <c r="BQ1190" s="191">
        <v>2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</v>
      </c>
      <c r="CI1190" s="31">
        <v>0.33333333333333331</v>
      </c>
      <c r="CJ1190" s="100">
        <v>1</v>
      </c>
      <c r="CK1190" s="31">
        <v>0.16666666666666666</v>
      </c>
      <c r="CL1190" s="100">
        <v>0</v>
      </c>
      <c r="CM1190" s="31">
        <v>0</v>
      </c>
      <c r="CN1190" s="27">
        <v>18.984999999999999</v>
      </c>
      <c r="CO1190" s="27">
        <v>24.622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1</v>
      </c>
      <c r="Z1192" s="100">
        <v>1</v>
      </c>
      <c r="AA1192" s="31">
        <v>1</v>
      </c>
      <c r="AB1192" s="100">
        <v>0</v>
      </c>
      <c r="AC1192" s="31">
        <v>0</v>
      </c>
      <c r="AD1192" s="27">
        <v>25.13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1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1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1</v>
      </c>
      <c r="CJ1192" s="100">
        <v>1</v>
      </c>
      <c r="CK1192" s="31">
        <v>1</v>
      </c>
      <c r="CL1192" s="100">
        <v>0</v>
      </c>
      <c r="CM1192" s="31">
        <v>0</v>
      </c>
      <c r="CN1192" s="27">
        <v>25.13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0</v>
      </c>
      <c r="G1193" s="122">
        <v>0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1</v>
      </c>
      <c r="Z1193" s="100">
        <v>1</v>
      </c>
      <c r="AA1193" s="31">
        <v>1</v>
      </c>
      <c r="AB1193" s="100">
        <v>0</v>
      </c>
      <c r="AC1193" s="31">
        <v>0</v>
      </c>
      <c r="AD1193" s="27">
        <v>26.76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1</v>
      </c>
      <c r="CJ1193" s="100">
        <v>1</v>
      </c>
      <c r="CK1193" s="31">
        <v>1</v>
      </c>
      <c r="CL1193" s="100">
        <v>0</v>
      </c>
      <c r="CM1193" s="31">
        <v>0</v>
      </c>
      <c r="CN1193" s="27">
        <v>26.76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</v>
      </c>
      <c r="D1194" s="264">
        <v>0</v>
      </c>
      <c r="E1194" s="122">
        <v>0</v>
      </c>
      <c r="F1194" s="122">
        <v>0</v>
      </c>
      <c r="G1194" s="122">
        <v>6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6</v>
      </c>
      <c r="Y1194" s="31">
        <v>1</v>
      </c>
      <c r="Z1194" s="100">
        <v>6</v>
      </c>
      <c r="AA1194" s="31">
        <v>1</v>
      </c>
      <c r="AB1194" s="100">
        <v>0</v>
      </c>
      <c r="AC1194" s="31">
        <v>0</v>
      </c>
      <c r="AD1194" s="27">
        <v>24.53</v>
      </c>
      <c r="AE1194" s="27">
        <v>24.53</v>
      </c>
      <c r="AF1194" s="27" t="s">
        <v>104</v>
      </c>
      <c r="AG1194" s="57"/>
      <c r="AH1194" s="97">
        <v>5</v>
      </c>
      <c r="AI1194" s="264">
        <v>0</v>
      </c>
      <c r="AJ1194" s="122">
        <v>0</v>
      </c>
      <c r="AK1194" s="122">
        <v>1</v>
      </c>
      <c r="AL1194" s="122">
        <v>4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</v>
      </c>
      <c r="BD1194" s="31">
        <v>0.8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20.468</v>
      </c>
      <c r="BJ1194" s="27" t="s">
        <v>104</v>
      </c>
      <c r="BK1194" s="27" t="s">
        <v>104</v>
      </c>
      <c r="BL1194" s="57"/>
      <c r="BM1194" s="97">
        <v>11</v>
      </c>
      <c r="BN1194" s="253">
        <v>0</v>
      </c>
      <c r="BO1194" s="191">
        <v>0</v>
      </c>
      <c r="BP1194" s="191">
        <v>1</v>
      </c>
      <c r="BQ1194" s="191">
        <v>10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10</v>
      </c>
      <c r="CI1194" s="31">
        <v>0.90909090909090906</v>
      </c>
      <c r="CJ1194" s="100">
        <v>6</v>
      </c>
      <c r="CK1194" s="31">
        <v>0.54545454545454541</v>
      </c>
      <c r="CL1194" s="100">
        <v>0</v>
      </c>
      <c r="CM1194" s="31">
        <v>0</v>
      </c>
      <c r="CN1194" s="27">
        <v>22.683636363636364</v>
      </c>
      <c r="CO1194" s="27">
        <v>24.53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9</v>
      </c>
      <c r="D1195" s="264">
        <v>1</v>
      </c>
      <c r="E1195" s="122">
        <v>1</v>
      </c>
      <c r="F1195" s="122">
        <v>3</v>
      </c>
      <c r="G1195" s="122">
        <v>4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0.44444444444444442</v>
      </c>
      <c r="Z1195" s="100">
        <v>2</v>
      </c>
      <c r="AA1195" s="31">
        <v>0.22222222222222221</v>
      </c>
      <c r="AB1195" s="100">
        <v>0</v>
      </c>
      <c r="AC1195" s="31">
        <v>0</v>
      </c>
      <c r="AD1195" s="27">
        <v>19.083333333333332</v>
      </c>
      <c r="AE1195" s="27">
        <v>24.53</v>
      </c>
      <c r="AF1195" s="27" t="s">
        <v>104</v>
      </c>
      <c r="AG1195" s="57"/>
      <c r="AH1195" s="97">
        <v>2</v>
      </c>
      <c r="AI1195" s="264">
        <v>0</v>
      </c>
      <c r="AJ1195" s="122">
        <v>0</v>
      </c>
      <c r="AK1195" s="122">
        <v>0</v>
      </c>
      <c r="AL1195" s="122">
        <v>2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</v>
      </c>
      <c r="BD1195" s="31">
        <v>1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20.05</v>
      </c>
      <c r="BJ1195" s="27" t="s">
        <v>104</v>
      </c>
      <c r="BK1195" s="27" t="s">
        <v>104</v>
      </c>
      <c r="BL1195" s="57"/>
      <c r="BM1195" s="97">
        <v>11</v>
      </c>
      <c r="BN1195" s="253">
        <v>1</v>
      </c>
      <c r="BO1195" s="191">
        <v>1</v>
      </c>
      <c r="BP1195" s="191">
        <v>3</v>
      </c>
      <c r="BQ1195" s="191">
        <v>6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6</v>
      </c>
      <c r="CI1195" s="31">
        <v>0.54545454545454541</v>
      </c>
      <c r="CJ1195" s="100">
        <v>2</v>
      </c>
      <c r="CK1195" s="31">
        <v>0.18181818181818182</v>
      </c>
      <c r="CL1195" s="100">
        <v>0</v>
      </c>
      <c r="CM1195" s="31">
        <v>0</v>
      </c>
      <c r="CN1195" s="27">
        <v>19.259090909090908</v>
      </c>
      <c r="CO1195" s="27">
        <v>24.53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87</v>
      </c>
      <c r="D1196" s="264">
        <v>0</v>
      </c>
      <c r="E1196" s="122">
        <v>13</v>
      </c>
      <c r="F1196" s="122">
        <v>53</v>
      </c>
      <c r="G1196" s="122">
        <v>20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21</v>
      </c>
      <c r="Y1196" s="31">
        <v>0.2413793103448276</v>
      </c>
      <c r="Z1196" s="100">
        <v>3</v>
      </c>
      <c r="AA1196" s="31">
        <v>3.4482758620689655E-2</v>
      </c>
      <c r="AB1196" s="100">
        <v>0</v>
      </c>
      <c r="AC1196" s="31">
        <v>0</v>
      </c>
      <c r="AD1196" s="27">
        <v>17.770689655172415</v>
      </c>
      <c r="AE1196" s="27">
        <v>20.68</v>
      </c>
      <c r="AF1196" s="27">
        <v>22.724</v>
      </c>
      <c r="AG1196" s="57"/>
      <c r="AH1196" s="97">
        <v>52</v>
      </c>
      <c r="AI1196" s="264">
        <v>1</v>
      </c>
      <c r="AJ1196" s="122">
        <v>2</v>
      </c>
      <c r="AK1196" s="122">
        <v>13</v>
      </c>
      <c r="AL1196" s="122">
        <v>35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36</v>
      </c>
      <c r="BD1196" s="31">
        <v>0.69230769230769229</v>
      </c>
      <c r="BE1196" s="100">
        <v>2</v>
      </c>
      <c r="BF1196" s="31">
        <v>3.8461538461538464E-2</v>
      </c>
      <c r="BG1196" s="100">
        <v>0</v>
      </c>
      <c r="BH1196" s="31">
        <v>0</v>
      </c>
      <c r="BI1196" s="27">
        <v>19.630384615384621</v>
      </c>
      <c r="BJ1196" s="27">
        <v>21.87</v>
      </c>
      <c r="BK1196" s="27">
        <v>23.495499999999996</v>
      </c>
      <c r="BL1196" s="57"/>
      <c r="BM1196" s="97">
        <v>139</v>
      </c>
      <c r="BN1196" s="253">
        <v>1</v>
      </c>
      <c r="BO1196" s="191">
        <v>15</v>
      </c>
      <c r="BP1196" s="191">
        <v>66</v>
      </c>
      <c r="BQ1196" s="191">
        <v>55</v>
      </c>
      <c r="BR1196" s="191">
        <v>2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57</v>
      </c>
      <c r="CI1196" s="31">
        <v>0.41007194244604317</v>
      </c>
      <c r="CJ1196" s="100">
        <v>5</v>
      </c>
      <c r="CK1196" s="31">
        <v>3.5971223021582732E-2</v>
      </c>
      <c r="CL1196" s="100">
        <v>0</v>
      </c>
      <c r="CM1196" s="31">
        <v>0</v>
      </c>
      <c r="CN1196" s="27">
        <v>18.466402877697817</v>
      </c>
      <c r="CO1196" s="27">
        <v>21.87</v>
      </c>
      <c r="CP1196" s="27">
        <v>22.89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255</v>
      </c>
      <c r="D1197" s="264">
        <v>2</v>
      </c>
      <c r="E1197" s="122">
        <v>33</v>
      </c>
      <c r="F1197" s="122">
        <v>168</v>
      </c>
      <c r="G1197" s="122">
        <v>51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50</v>
      </c>
      <c r="Y1197" s="31">
        <v>0.19607843137254902</v>
      </c>
      <c r="Z1197" s="100">
        <v>10</v>
      </c>
      <c r="AA1197" s="31">
        <v>3.9215686274509803E-2</v>
      </c>
      <c r="AB1197" s="100">
        <v>0</v>
      </c>
      <c r="AC1197" s="31">
        <v>0</v>
      </c>
      <c r="AD1197" s="27">
        <v>17.986078431372558</v>
      </c>
      <c r="AE1197" s="27">
        <v>20.63</v>
      </c>
      <c r="AF1197" s="27">
        <v>23.41</v>
      </c>
      <c r="AG1197" s="57"/>
      <c r="AH1197" s="97">
        <v>128</v>
      </c>
      <c r="AI1197" s="264">
        <v>1</v>
      </c>
      <c r="AJ1197" s="122">
        <v>77</v>
      </c>
      <c r="AK1197" s="122">
        <v>24</v>
      </c>
      <c r="AL1197" s="122">
        <v>25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26</v>
      </c>
      <c r="BD1197" s="31">
        <v>0.203125</v>
      </c>
      <c r="BE1197" s="100">
        <v>1</v>
      </c>
      <c r="BF1197" s="31">
        <v>7.8125E-3</v>
      </c>
      <c r="BG1197" s="100">
        <v>0</v>
      </c>
      <c r="BH1197" s="31">
        <v>0</v>
      </c>
      <c r="BI1197" s="27">
        <v>15.916562500000005</v>
      </c>
      <c r="BJ1197" s="27">
        <v>20.170000000000002</v>
      </c>
      <c r="BK1197" s="27">
        <v>20.170000000000002</v>
      </c>
      <c r="BL1197" s="57"/>
      <c r="BM1197" s="97">
        <v>383</v>
      </c>
      <c r="BN1197" s="253">
        <v>3</v>
      </c>
      <c r="BO1197" s="191">
        <v>110</v>
      </c>
      <c r="BP1197" s="191">
        <v>192</v>
      </c>
      <c r="BQ1197" s="191">
        <v>76</v>
      </c>
      <c r="BR1197" s="191">
        <v>2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76</v>
      </c>
      <c r="CI1197" s="31">
        <v>0.19843342036553524</v>
      </c>
      <c r="CJ1197" s="100">
        <v>11</v>
      </c>
      <c r="CK1197" s="31">
        <v>2.8720626631853787E-2</v>
      </c>
      <c r="CL1197" s="100">
        <v>0</v>
      </c>
      <c r="CM1197" s="31">
        <v>0</v>
      </c>
      <c r="CN1197" s="27">
        <v>17.29443864229766</v>
      </c>
      <c r="CO1197" s="27">
        <v>20.170000000000002</v>
      </c>
      <c r="CP1197" s="27">
        <v>22.485999999999979</v>
      </c>
      <c r="CQ1197" s="57"/>
    </row>
    <row r="1198" spans="1:95" x14ac:dyDescent="0.25">
      <c r="A1198" s="241">
        <v>5</v>
      </c>
      <c r="B1198" s="312">
        <v>0.375</v>
      </c>
      <c r="C1198" s="97">
        <v>65</v>
      </c>
      <c r="D1198" s="264">
        <v>0</v>
      </c>
      <c r="E1198" s="122">
        <v>3</v>
      </c>
      <c r="F1198" s="122">
        <v>18</v>
      </c>
      <c r="G1198" s="122">
        <v>39</v>
      </c>
      <c r="H1198" s="122">
        <v>5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44</v>
      </c>
      <c r="Y1198" s="31">
        <v>0.67692307692307696</v>
      </c>
      <c r="Z1198" s="100">
        <v>8</v>
      </c>
      <c r="AA1198" s="31">
        <v>0.12307692307692308</v>
      </c>
      <c r="AB1198" s="100">
        <v>0</v>
      </c>
      <c r="AC1198" s="31">
        <v>0</v>
      </c>
      <c r="AD1198" s="27">
        <v>21.048307692307695</v>
      </c>
      <c r="AE1198" s="27">
        <v>23.800999999999998</v>
      </c>
      <c r="AF1198" s="27">
        <v>25.13</v>
      </c>
      <c r="AG1198" s="57"/>
      <c r="AH1198" s="97">
        <v>60</v>
      </c>
      <c r="AI1198" s="264">
        <v>0</v>
      </c>
      <c r="AJ1198" s="122">
        <v>1</v>
      </c>
      <c r="AK1198" s="122">
        <v>9</v>
      </c>
      <c r="AL1198" s="122">
        <v>42</v>
      </c>
      <c r="AM1198" s="122">
        <v>8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50</v>
      </c>
      <c r="BD1198" s="31">
        <v>0.83333333333333337</v>
      </c>
      <c r="BE1198" s="100">
        <v>11</v>
      </c>
      <c r="BF1198" s="31">
        <v>0.18333333333333332</v>
      </c>
      <c r="BG1198" s="100">
        <v>0</v>
      </c>
      <c r="BH1198" s="31">
        <v>0</v>
      </c>
      <c r="BI1198" s="27">
        <v>22.215666666666667</v>
      </c>
      <c r="BJ1198" s="27">
        <v>24.49</v>
      </c>
      <c r="BK1198" s="27">
        <v>27.099999999999994</v>
      </c>
      <c r="BL1198" s="57"/>
      <c r="BM1198" s="97">
        <v>125</v>
      </c>
      <c r="BN1198" s="253">
        <v>0</v>
      </c>
      <c r="BO1198" s="191">
        <v>4</v>
      </c>
      <c r="BP1198" s="191">
        <v>27</v>
      </c>
      <c r="BQ1198" s="191">
        <v>81</v>
      </c>
      <c r="BR1198" s="191">
        <v>13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94</v>
      </c>
      <c r="CI1198" s="31">
        <v>0.752</v>
      </c>
      <c r="CJ1198" s="100">
        <v>19</v>
      </c>
      <c r="CK1198" s="31">
        <v>0.152</v>
      </c>
      <c r="CL1198" s="100">
        <v>0</v>
      </c>
      <c r="CM1198" s="31">
        <v>0</v>
      </c>
      <c r="CN1198" s="27">
        <v>21.60863999999998</v>
      </c>
      <c r="CO1198" s="27">
        <v>24.030999999999999</v>
      </c>
      <c r="CP1198" s="27">
        <v>25.972999999999992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47</v>
      </c>
      <c r="D1199" s="264">
        <v>3</v>
      </c>
      <c r="E1199" s="122">
        <v>5</v>
      </c>
      <c r="F1199" s="122">
        <v>37</v>
      </c>
      <c r="G1199" s="122">
        <v>2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</v>
      </c>
      <c r="Y1199" s="31">
        <v>4.2553191489361701E-2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16.450212765957449</v>
      </c>
      <c r="AE1199" s="27">
        <v>18.37</v>
      </c>
      <c r="AF1199" s="27">
        <v>19.93399999999999</v>
      </c>
      <c r="AG1199" s="57"/>
      <c r="AH1199" s="97">
        <v>60</v>
      </c>
      <c r="AI1199" s="264">
        <v>1</v>
      </c>
      <c r="AJ1199" s="122">
        <v>0</v>
      </c>
      <c r="AK1199" s="122">
        <v>17</v>
      </c>
      <c r="AL1199" s="122">
        <v>35</v>
      </c>
      <c r="AM1199" s="122">
        <v>6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42</v>
      </c>
      <c r="BD1199" s="31">
        <v>0.7</v>
      </c>
      <c r="BE1199" s="100">
        <v>8</v>
      </c>
      <c r="BF1199" s="31">
        <v>0.13333333333333333</v>
      </c>
      <c r="BG1199" s="100">
        <v>0</v>
      </c>
      <c r="BH1199" s="31">
        <v>0</v>
      </c>
      <c r="BI1199" s="27">
        <v>21.724499999999999</v>
      </c>
      <c r="BJ1199" s="27">
        <v>23.72</v>
      </c>
      <c r="BK1199" s="27">
        <v>28.46</v>
      </c>
      <c r="BL1199" s="57"/>
      <c r="BM1199" s="97">
        <v>107</v>
      </c>
      <c r="BN1199" s="253">
        <v>4</v>
      </c>
      <c r="BO1199" s="191">
        <v>5</v>
      </c>
      <c r="BP1199" s="191">
        <v>54</v>
      </c>
      <c r="BQ1199" s="191">
        <v>37</v>
      </c>
      <c r="BR1199" s="191">
        <v>6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44</v>
      </c>
      <c r="CI1199" s="31">
        <v>0.41121495327102803</v>
      </c>
      <c r="CJ1199" s="100">
        <v>8</v>
      </c>
      <c r="CK1199" s="31">
        <v>7.476635514018691E-2</v>
      </c>
      <c r="CL1199" s="100">
        <v>0</v>
      </c>
      <c r="CM1199" s="31">
        <v>0</v>
      </c>
      <c r="CN1199" s="27">
        <v>19.407757009345779</v>
      </c>
      <c r="CO1199" s="27">
        <v>22.646000000000001</v>
      </c>
      <c r="CP1199" s="27">
        <v>28.419999999999998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39</v>
      </c>
      <c r="D1200" s="264">
        <v>0</v>
      </c>
      <c r="E1200" s="122">
        <v>2</v>
      </c>
      <c r="F1200" s="122">
        <v>31</v>
      </c>
      <c r="G1200" s="122">
        <v>5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6</v>
      </c>
      <c r="Y1200" s="31">
        <v>0.15384615384615385</v>
      </c>
      <c r="Z1200" s="100">
        <v>2</v>
      </c>
      <c r="AA1200" s="31">
        <v>5.128205128205128E-2</v>
      </c>
      <c r="AB1200" s="100">
        <v>0</v>
      </c>
      <c r="AC1200" s="31">
        <v>0</v>
      </c>
      <c r="AD1200" s="27">
        <v>18.28512820512821</v>
      </c>
      <c r="AE1200" s="27">
        <v>20.190000000000001</v>
      </c>
      <c r="AF1200" s="27">
        <v>24.05</v>
      </c>
      <c r="AG1200" s="57"/>
      <c r="AH1200" s="97">
        <v>58</v>
      </c>
      <c r="AI1200" s="264">
        <v>1</v>
      </c>
      <c r="AJ1200" s="122">
        <v>4</v>
      </c>
      <c r="AK1200" s="122">
        <v>24</v>
      </c>
      <c r="AL1200" s="122">
        <v>25</v>
      </c>
      <c r="AM1200" s="122">
        <v>3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29</v>
      </c>
      <c r="BD1200" s="31">
        <v>0.5</v>
      </c>
      <c r="BE1200" s="100">
        <v>5</v>
      </c>
      <c r="BF1200" s="31">
        <v>8.6206896551724144E-2</v>
      </c>
      <c r="BG1200" s="100">
        <v>0</v>
      </c>
      <c r="BH1200" s="31">
        <v>0</v>
      </c>
      <c r="BI1200" s="27">
        <v>19.466551724137929</v>
      </c>
      <c r="BJ1200" s="27">
        <v>22.138500000000001</v>
      </c>
      <c r="BK1200" s="27">
        <v>25.829999999999995</v>
      </c>
      <c r="BL1200" s="57"/>
      <c r="BM1200" s="97">
        <v>97</v>
      </c>
      <c r="BN1200" s="253">
        <v>1</v>
      </c>
      <c r="BO1200" s="191">
        <v>6</v>
      </c>
      <c r="BP1200" s="191">
        <v>55</v>
      </c>
      <c r="BQ1200" s="191">
        <v>30</v>
      </c>
      <c r="BR1200" s="191">
        <v>4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35</v>
      </c>
      <c r="CI1200" s="31">
        <v>0.36082474226804123</v>
      </c>
      <c r="CJ1200" s="100">
        <v>7</v>
      </c>
      <c r="CK1200" s="31">
        <v>7.2164948453608241E-2</v>
      </c>
      <c r="CL1200" s="100">
        <v>0</v>
      </c>
      <c r="CM1200" s="31">
        <v>0</v>
      </c>
      <c r="CN1200" s="27">
        <v>18.991546391752564</v>
      </c>
      <c r="CO1200" s="27">
        <v>21.4</v>
      </c>
      <c r="CP1200" s="27">
        <v>25.036999999999999</v>
      </c>
      <c r="CQ1200" s="57"/>
    </row>
    <row r="1201" spans="1:95" x14ac:dyDescent="0.25">
      <c r="A1201" s="241">
        <v>5</v>
      </c>
      <c r="B1201" s="312">
        <v>0.5</v>
      </c>
      <c r="C1201" s="97">
        <v>36</v>
      </c>
      <c r="D1201" s="264">
        <v>0</v>
      </c>
      <c r="E1201" s="122">
        <v>1</v>
      </c>
      <c r="F1201" s="122">
        <v>21</v>
      </c>
      <c r="G1201" s="122">
        <v>14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14</v>
      </c>
      <c r="Y1201" s="31">
        <v>0.3888888888888889</v>
      </c>
      <c r="Z1201" s="100">
        <v>1</v>
      </c>
      <c r="AA1201" s="31">
        <v>2.7777777777777776E-2</v>
      </c>
      <c r="AB1201" s="100">
        <v>0</v>
      </c>
      <c r="AC1201" s="31">
        <v>0</v>
      </c>
      <c r="AD1201" s="27">
        <v>19.338333333333328</v>
      </c>
      <c r="AE1201" s="27">
        <v>21.05</v>
      </c>
      <c r="AF1201" s="27">
        <v>21.716999999999995</v>
      </c>
      <c r="AG1201" s="57"/>
      <c r="AH1201" s="97">
        <v>55</v>
      </c>
      <c r="AI1201" s="264">
        <v>1</v>
      </c>
      <c r="AJ1201" s="122">
        <v>2</v>
      </c>
      <c r="AK1201" s="122">
        <v>19</v>
      </c>
      <c r="AL1201" s="122">
        <v>27</v>
      </c>
      <c r="AM1201" s="122">
        <v>4</v>
      </c>
      <c r="AN1201" s="122">
        <v>2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33</v>
      </c>
      <c r="BD1201" s="31">
        <v>0.6</v>
      </c>
      <c r="BE1201" s="100">
        <v>9</v>
      </c>
      <c r="BF1201" s="31">
        <v>0.16363636363636364</v>
      </c>
      <c r="BG1201" s="100">
        <v>0</v>
      </c>
      <c r="BH1201" s="31">
        <v>0</v>
      </c>
      <c r="BI1201" s="27">
        <v>20.712727272727271</v>
      </c>
      <c r="BJ1201" s="27">
        <v>24.5</v>
      </c>
      <c r="BK1201" s="27">
        <v>27.483999999999988</v>
      </c>
      <c r="BL1201" s="57"/>
      <c r="BM1201" s="97">
        <v>91</v>
      </c>
      <c r="BN1201" s="253">
        <v>1</v>
      </c>
      <c r="BO1201" s="191">
        <v>3</v>
      </c>
      <c r="BP1201" s="191">
        <v>40</v>
      </c>
      <c r="BQ1201" s="191">
        <v>41</v>
      </c>
      <c r="BR1201" s="191">
        <v>4</v>
      </c>
      <c r="BS1201" s="191">
        <v>2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47</v>
      </c>
      <c r="CI1201" s="31">
        <v>0.51648351648351654</v>
      </c>
      <c r="CJ1201" s="100">
        <v>10</v>
      </c>
      <c r="CK1201" s="31">
        <v>0.10989010989010989</v>
      </c>
      <c r="CL1201" s="100">
        <v>0</v>
      </c>
      <c r="CM1201" s="31">
        <v>0</v>
      </c>
      <c r="CN1201" s="27">
        <v>20.169010989010982</v>
      </c>
      <c r="CO1201" s="27">
        <v>22.934000000000001</v>
      </c>
      <c r="CP1201" s="27">
        <v>26.685999999999996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32</v>
      </c>
      <c r="D1202" s="264">
        <v>0</v>
      </c>
      <c r="E1202" s="122">
        <v>2</v>
      </c>
      <c r="F1202" s="122">
        <v>19</v>
      </c>
      <c r="G1202" s="122">
        <v>11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11</v>
      </c>
      <c r="Y1202" s="31">
        <v>0.34375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18.311562500000004</v>
      </c>
      <c r="AE1202" s="27">
        <v>20.329999999999998</v>
      </c>
      <c r="AF1202" s="27">
        <v>20.755499999999998</v>
      </c>
      <c r="AG1202" s="57"/>
      <c r="AH1202" s="97">
        <v>50</v>
      </c>
      <c r="AI1202" s="264">
        <v>0</v>
      </c>
      <c r="AJ1202" s="122">
        <v>1</v>
      </c>
      <c r="AK1202" s="122">
        <v>5</v>
      </c>
      <c r="AL1202" s="122">
        <v>33</v>
      </c>
      <c r="AM1202" s="122">
        <v>8</v>
      </c>
      <c r="AN1202" s="122">
        <v>2</v>
      </c>
      <c r="AO1202" s="122">
        <v>0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44</v>
      </c>
      <c r="BD1202" s="31">
        <v>0.88</v>
      </c>
      <c r="BE1202" s="100">
        <v>17</v>
      </c>
      <c r="BF1202" s="31">
        <v>0.34</v>
      </c>
      <c r="BG1202" s="100">
        <v>1</v>
      </c>
      <c r="BH1202" s="31">
        <v>0.02</v>
      </c>
      <c r="BI1202" s="27">
        <v>23.197599999999994</v>
      </c>
      <c r="BJ1202" s="27">
        <v>26.209500000000002</v>
      </c>
      <c r="BK1202" s="27">
        <v>31.528499999999998</v>
      </c>
      <c r="BL1202" s="57"/>
      <c r="BM1202" s="97">
        <v>82</v>
      </c>
      <c r="BN1202" s="253">
        <v>0</v>
      </c>
      <c r="BO1202" s="191">
        <v>3</v>
      </c>
      <c r="BP1202" s="191">
        <v>24</v>
      </c>
      <c r="BQ1202" s="191">
        <v>44</v>
      </c>
      <c r="BR1202" s="191">
        <v>8</v>
      </c>
      <c r="BS1202" s="191">
        <v>2</v>
      </c>
      <c r="BT1202" s="191">
        <v>0</v>
      </c>
      <c r="BU1202" s="191">
        <v>1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55</v>
      </c>
      <c r="CI1202" s="31">
        <v>0.67073170731707321</v>
      </c>
      <c r="CJ1202" s="100">
        <v>17</v>
      </c>
      <c r="CK1202" s="31">
        <v>0.2073170731707317</v>
      </c>
      <c r="CL1202" s="100">
        <v>1</v>
      </c>
      <c r="CM1202" s="31">
        <v>1.2195121951219513E-2</v>
      </c>
      <c r="CN1202" s="27">
        <v>21.29085365853658</v>
      </c>
      <c r="CO1202" s="27">
        <v>24.33</v>
      </c>
      <c r="CP1202" s="27">
        <v>28.370999999999999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43</v>
      </c>
      <c r="D1203" s="264">
        <v>1</v>
      </c>
      <c r="E1203" s="122">
        <v>6</v>
      </c>
      <c r="F1203" s="122">
        <v>34</v>
      </c>
      <c r="G1203" s="122">
        <v>1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</v>
      </c>
      <c r="Y1203" s="31">
        <v>4.6511627906976744E-2</v>
      </c>
      <c r="Z1203" s="100">
        <v>1</v>
      </c>
      <c r="AA1203" s="31">
        <v>2.3255813953488372E-2</v>
      </c>
      <c r="AB1203" s="100">
        <v>0</v>
      </c>
      <c r="AC1203" s="31">
        <v>0</v>
      </c>
      <c r="AD1203" s="27">
        <v>17.456511627906981</v>
      </c>
      <c r="AE1203" s="27">
        <v>19.52</v>
      </c>
      <c r="AF1203" s="27">
        <v>21.663999999999994</v>
      </c>
      <c r="AG1203" s="57"/>
      <c r="AH1203" s="97">
        <v>45</v>
      </c>
      <c r="AI1203" s="264">
        <v>3</v>
      </c>
      <c r="AJ1203" s="122">
        <v>7</v>
      </c>
      <c r="AK1203" s="122">
        <v>24</v>
      </c>
      <c r="AL1203" s="122">
        <v>10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11</v>
      </c>
      <c r="BD1203" s="31">
        <v>0.24444444444444444</v>
      </c>
      <c r="BE1203" s="100">
        <v>3</v>
      </c>
      <c r="BF1203" s="31">
        <v>6.6666666666666666E-2</v>
      </c>
      <c r="BG1203" s="100">
        <v>0</v>
      </c>
      <c r="BH1203" s="31">
        <v>0</v>
      </c>
      <c r="BI1203" s="27">
        <v>17.731333333333332</v>
      </c>
      <c r="BJ1203" s="27">
        <v>21.847999999999999</v>
      </c>
      <c r="BK1203" s="27">
        <v>24.893999999999998</v>
      </c>
      <c r="BL1203" s="57"/>
      <c r="BM1203" s="97">
        <v>88</v>
      </c>
      <c r="BN1203" s="253">
        <v>4</v>
      </c>
      <c r="BO1203" s="191">
        <v>13</v>
      </c>
      <c r="BP1203" s="191">
        <v>58</v>
      </c>
      <c r="BQ1203" s="191">
        <v>11</v>
      </c>
      <c r="BR1203" s="191">
        <v>2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13</v>
      </c>
      <c r="CI1203" s="31">
        <v>0.14772727272727273</v>
      </c>
      <c r="CJ1203" s="100">
        <v>4</v>
      </c>
      <c r="CK1203" s="31">
        <v>4.5454545454545456E-2</v>
      </c>
      <c r="CL1203" s="100">
        <v>0</v>
      </c>
      <c r="CM1203" s="31">
        <v>0</v>
      </c>
      <c r="CN1203" s="27">
        <v>17.597045454545455</v>
      </c>
      <c r="CO1203" s="27">
        <v>19.895499999999995</v>
      </c>
      <c r="CP1203" s="27">
        <v>23.850999999999996</v>
      </c>
      <c r="CQ1203" s="57"/>
    </row>
    <row r="1204" spans="1:95" x14ac:dyDescent="0.25">
      <c r="A1204" s="241">
        <v>5</v>
      </c>
      <c r="B1204" s="312">
        <v>0.625</v>
      </c>
      <c r="C1204" s="97">
        <v>69</v>
      </c>
      <c r="D1204" s="264">
        <v>1</v>
      </c>
      <c r="E1204" s="122">
        <v>13</v>
      </c>
      <c r="F1204" s="122">
        <v>43</v>
      </c>
      <c r="G1204" s="122">
        <v>11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12</v>
      </c>
      <c r="Y1204" s="31">
        <v>0.17391304347826086</v>
      </c>
      <c r="Z1204" s="100">
        <v>1</v>
      </c>
      <c r="AA1204" s="31">
        <v>1.4492753623188406E-2</v>
      </c>
      <c r="AB1204" s="100">
        <v>0</v>
      </c>
      <c r="AC1204" s="31">
        <v>0</v>
      </c>
      <c r="AD1204" s="27">
        <v>17.452318840579732</v>
      </c>
      <c r="AE1204" s="27">
        <v>20.91</v>
      </c>
      <c r="AF1204" s="27">
        <v>22.340000000000003</v>
      </c>
      <c r="AG1204" s="57"/>
      <c r="AH1204" s="97">
        <v>105</v>
      </c>
      <c r="AI1204" s="264">
        <v>2</v>
      </c>
      <c r="AJ1204" s="122">
        <v>7</v>
      </c>
      <c r="AK1204" s="122">
        <v>44</v>
      </c>
      <c r="AL1204" s="122">
        <v>46</v>
      </c>
      <c r="AM1204" s="122">
        <v>6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52</v>
      </c>
      <c r="BD1204" s="31">
        <v>0.49523809523809526</v>
      </c>
      <c r="BE1204" s="100">
        <v>12</v>
      </c>
      <c r="BF1204" s="31">
        <v>0.11428571428571428</v>
      </c>
      <c r="BG1204" s="100">
        <v>0</v>
      </c>
      <c r="BH1204" s="31">
        <v>0</v>
      </c>
      <c r="BI1204" s="27">
        <v>19.610857142857142</v>
      </c>
      <c r="BJ1204" s="27">
        <v>23.52</v>
      </c>
      <c r="BK1204" s="27">
        <v>25.22</v>
      </c>
      <c r="BL1204" s="57"/>
      <c r="BM1204" s="97">
        <v>174</v>
      </c>
      <c r="BN1204" s="253">
        <v>3</v>
      </c>
      <c r="BO1204" s="191">
        <v>20</v>
      </c>
      <c r="BP1204" s="191">
        <v>87</v>
      </c>
      <c r="BQ1204" s="191">
        <v>57</v>
      </c>
      <c r="BR1204" s="191">
        <v>7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64</v>
      </c>
      <c r="CI1204" s="31">
        <v>0.36781609195402298</v>
      </c>
      <c r="CJ1204" s="100">
        <v>13</v>
      </c>
      <c r="CK1204" s="31">
        <v>7.4712643678160925E-2</v>
      </c>
      <c r="CL1204" s="100">
        <v>0</v>
      </c>
      <c r="CM1204" s="31">
        <v>0</v>
      </c>
      <c r="CN1204" s="27">
        <v>18.754885057471277</v>
      </c>
      <c r="CO1204" s="27">
        <v>22.7225</v>
      </c>
      <c r="CP1204" s="27">
        <v>24.68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64</v>
      </c>
      <c r="D1205" s="264">
        <v>0</v>
      </c>
      <c r="E1205" s="122">
        <v>2</v>
      </c>
      <c r="F1205" s="122">
        <v>41</v>
      </c>
      <c r="G1205" s="122">
        <v>21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21</v>
      </c>
      <c r="Y1205" s="31">
        <v>0.328125</v>
      </c>
      <c r="Z1205" s="100">
        <v>1</v>
      </c>
      <c r="AA1205" s="31">
        <v>1.5625E-2</v>
      </c>
      <c r="AB1205" s="100">
        <v>0</v>
      </c>
      <c r="AC1205" s="31">
        <v>0</v>
      </c>
      <c r="AD1205" s="27">
        <v>19.129375000000003</v>
      </c>
      <c r="AE1205" s="27">
        <v>20.642499999999998</v>
      </c>
      <c r="AF1205" s="27">
        <v>23.085000000000001</v>
      </c>
      <c r="AG1205" s="57"/>
      <c r="AH1205" s="97">
        <v>116</v>
      </c>
      <c r="AI1205" s="264">
        <v>3</v>
      </c>
      <c r="AJ1205" s="122">
        <v>8</v>
      </c>
      <c r="AK1205" s="122">
        <v>42</v>
      </c>
      <c r="AL1205" s="122">
        <v>51</v>
      </c>
      <c r="AM1205" s="122">
        <v>11</v>
      </c>
      <c r="AN1205" s="122">
        <v>1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63</v>
      </c>
      <c r="BD1205" s="31">
        <v>0.5431034482758621</v>
      </c>
      <c r="BE1205" s="100">
        <v>18</v>
      </c>
      <c r="BF1205" s="31">
        <v>0.15517241379310345</v>
      </c>
      <c r="BG1205" s="100">
        <v>0</v>
      </c>
      <c r="BH1205" s="31">
        <v>0</v>
      </c>
      <c r="BI1205" s="27">
        <v>20.183448275862069</v>
      </c>
      <c r="BJ1205" s="27">
        <v>24.208000000000002</v>
      </c>
      <c r="BK1205" s="27">
        <v>25.9895</v>
      </c>
      <c r="BL1205" s="57"/>
      <c r="BM1205" s="97">
        <v>180</v>
      </c>
      <c r="BN1205" s="253">
        <v>3</v>
      </c>
      <c r="BO1205" s="191">
        <v>10</v>
      </c>
      <c r="BP1205" s="191">
        <v>83</v>
      </c>
      <c r="BQ1205" s="191">
        <v>72</v>
      </c>
      <c r="BR1205" s="191">
        <v>11</v>
      </c>
      <c r="BS1205" s="191">
        <v>1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84</v>
      </c>
      <c r="CI1205" s="31">
        <v>0.46666666666666667</v>
      </c>
      <c r="CJ1205" s="100">
        <v>19</v>
      </c>
      <c r="CK1205" s="31">
        <v>0.10555555555555556</v>
      </c>
      <c r="CL1205" s="100">
        <v>0</v>
      </c>
      <c r="CM1205" s="31">
        <v>0</v>
      </c>
      <c r="CN1205" s="27">
        <v>19.808666666666682</v>
      </c>
      <c r="CO1205" s="27">
        <v>23.37</v>
      </c>
      <c r="CP1205" s="27">
        <v>25.623499999999996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56</v>
      </c>
      <c r="D1206" s="264">
        <v>1</v>
      </c>
      <c r="E1206" s="122">
        <v>7</v>
      </c>
      <c r="F1206" s="122">
        <v>37</v>
      </c>
      <c r="G1206" s="122">
        <v>11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11</v>
      </c>
      <c r="Y1206" s="31">
        <v>0.19642857142857142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17.598035714285711</v>
      </c>
      <c r="AE1206" s="27">
        <v>20.747</v>
      </c>
      <c r="AF1206" s="27">
        <v>21.996500000000001</v>
      </c>
      <c r="AG1206" s="57"/>
      <c r="AH1206" s="97">
        <v>87</v>
      </c>
      <c r="AI1206" s="264">
        <v>2</v>
      </c>
      <c r="AJ1206" s="122">
        <v>9</v>
      </c>
      <c r="AK1206" s="122">
        <v>41</v>
      </c>
      <c r="AL1206" s="122">
        <v>31</v>
      </c>
      <c r="AM1206" s="122">
        <v>3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35</v>
      </c>
      <c r="BD1206" s="31">
        <v>0.40229885057471265</v>
      </c>
      <c r="BE1206" s="100">
        <v>5</v>
      </c>
      <c r="BF1206" s="31">
        <v>5.7471264367816091E-2</v>
      </c>
      <c r="BG1206" s="100">
        <v>0</v>
      </c>
      <c r="BH1206" s="31">
        <v>0</v>
      </c>
      <c r="BI1206" s="27">
        <v>18.895632183908049</v>
      </c>
      <c r="BJ1206" s="27">
        <v>22.3</v>
      </c>
      <c r="BK1206" s="27">
        <v>25.357999999999993</v>
      </c>
      <c r="BL1206" s="57"/>
      <c r="BM1206" s="97">
        <v>143</v>
      </c>
      <c r="BN1206" s="253">
        <v>3</v>
      </c>
      <c r="BO1206" s="191">
        <v>16</v>
      </c>
      <c r="BP1206" s="191">
        <v>78</v>
      </c>
      <c r="BQ1206" s="191">
        <v>42</v>
      </c>
      <c r="BR1206" s="191">
        <v>3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46</v>
      </c>
      <c r="CI1206" s="31">
        <v>0.32167832167832167</v>
      </c>
      <c r="CJ1206" s="100">
        <v>5</v>
      </c>
      <c r="CK1206" s="31">
        <v>3.4965034965034968E-2</v>
      </c>
      <c r="CL1206" s="100">
        <v>0</v>
      </c>
      <c r="CM1206" s="31">
        <v>0</v>
      </c>
      <c r="CN1206" s="27">
        <v>18.387482517482514</v>
      </c>
      <c r="CO1206" s="27">
        <v>21.736000000000001</v>
      </c>
      <c r="CP1206" s="27">
        <v>23.507999999999996</v>
      </c>
      <c r="CQ1206" s="57"/>
    </row>
    <row r="1207" spans="1:95" x14ac:dyDescent="0.25">
      <c r="A1207" s="241">
        <v>5</v>
      </c>
      <c r="B1207" s="312">
        <v>0.75</v>
      </c>
      <c r="C1207" s="97">
        <v>31</v>
      </c>
      <c r="D1207" s="264">
        <v>0</v>
      </c>
      <c r="E1207" s="122">
        <v>1</v>
      </c>
      <c r="F1207" s="122">
        <v>17</v>
      </c>
      <c r="G1207" s="122">
        <v>13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13</v>
      </c>
      <c r="Y1207" s="31">
        <v>0.41935483870967744</v>
      </c>
      <c r="Z1207" s="100">
        <v>1</v>
      </c>
      <c r="AA1207" s="31">
        <v>3.2258064516129031E-2</v>
      </c>
      <c r="AB1207" s="100">
        <v>0</v>
      </c>
      <c r="AC1207" s="31">
        <v>0</v>
      </c>
      <c r="AD1207" s="27">
        <v>19.839354838709689</v>
      </c>
      <c r="AE1207" s="27">
        <v>22.43</v>
      </c>
      <c r="AF1207" s="27">
        <v>23.413999999999998</v>
      </c>
      <c r="AG1207" s="57"/>
      <c r="AH1207" s="97">
        <v>55</v>
      </c>
      <c r="AI1207" s="264">
        <v>0</v>
      </c>
      <c r="AJ1207" s="122">
        <v>4</v>
      </c>
      <c r="AK1207" s="122">
        <v>16</v>
      </c>
      <c r="AL1207" s="122">
        <v>31</v>
      </c>
      <c r="AM1207" s="122">
        <v>4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35</v>
      </c>
      <c r="BD1207" s="31">
        <v>0.63636363636363635</v>
      </c>
      <c r="BE1207" s="100">
        <v>7</v>
      </c>
      <c r="BF1207" s="31">
        <v>0.12727272727272726</v>
      </c>
      <c r="BG1207" s="100">
        <v>0</v>
      </c>
      <c r="BH1207" s="31">
        <v>0</v>
      </c>
      <c r="BI1207" s="27">
        <v>20.794181818181816</v>
      </c>
      <c r="BJ1207" s="27">
        <v>23.852</v>
      </c>
      <c r="BK1207" s="27">
        <v>26.015999999999991</v>
      </c>
      <c r="BL1207" s="57"/>
      <c r="BM1207" s="97">
        <v>86</v>
      </c>
      <c r="BN1207" s="253">
        <v>0</v>
      </c>
      <c r="BO1207" s="191">
        <v>5</v>
      </c>
      <c r="BP1207" s="191">
        <v>33</v>
      </c>
      <c r="BQ1207" s="191">
        <v>44</v>
      </c>
      <c r="BR1207" s="191">
        <v>4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48</v>
      </c>
      <c r="CI1207" s="31">
        <v>0.55813953488372092</v>
      </c>
      <c r="CJ1207" s="100">
        <v>8</v>
      </c>
      <c r="CK1207" s="31">
        <v>9.3023255813953487E-2</v>
      </c>
      <c r="CL1207" s="100">
        <v>0</v>
      </c>
      <c r="CM1207" s="31">
        <v>0</v>
      </c>
      <c r="CN1207" s="27">
        <v>20.45</v>
      </c>
      <c r="CO1207" s="27">
        <v>23.343000000000004</v>
      </c>
      <c r="CP1207" s="27">
        <v>25.104499999999998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27</v>
      </c>
      <c r="D1208" s="264">
        <v>1</v>
      </c>
      <c r="E1208" s="122">
        <v>2</v>
      </c>
      <c r="F1208" s="122">
        <v>16</v>
      </c>
      <c r="G1208" s="122">
        <v>7</v>
      </c>
      <c r="H1208" s="122">
        <v>1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</v>
      </c>
      <c r="Y1208" s="31">
        <v>0.29629629629629628</v>
      </c>
      <c r="Z1208" s="100">
        <v>2</v>
      </c>
      <c r="AA1208" s="31">
        <v>7.407407407407407E-2</v>
      </c>
      <c r="AB1208" s="100">
        <v>0</v>
      </c>
      <c r="AC1208" s="31">
        <v>0</v>
      </c>
      <c r="AD1208" s="27">
        <v>17.865925925925929</v>
      </c>
      <c r="AE1208" s="27">
        <v>21.538000000000004</v>
      </c>
      <c r="AF1208" s="27">
        <v>25.23</v>
      </c>
      <c r="AG1208" s="57"/>
      <c r="AH1208" s="97">
        <v>27</v>
      </c>
      <c r="AI1208" s="264">
        <v>1</v>
      </c>
      <c r="AJ1208" s="122">
        <v>2</v>
      </c>
      <c r="AK1208" s="122">
        <v>5</v>
      </c>
      <c r="AL1208" s="122">
        <v>13</v>
      </c>
      <c r="AM1208" s="122">
        <v>6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19</v>
      </c>
      <c r="BD1208" s="31">
        <v>0.70370370370370372</v>
      </c>
      <c r="BE1208" s="100">
        <v>9</v>
      </c>
      <c r="BF1208" s="31">
        <v>0.33333333333333331</v>
      </c>
      <c r="BG1208" s="100">
        <v>0</v>
      </c>
      <c r="BH1208" s="31">
        <v>0</v>
      </c>
      <c r="BI1208" s="27">
        <v>21.336296296296297</v>
      </c>
      <c r="BJ1208" s="27">
        <v>26.206000000000003</v>
      </c>
      <c r="BK1208" s="27">
        <v>27.919999999999998</v>
      </c>
      <c r="BL1208" s="57"/>
      <c r="BM1208" s="97">
        <v>54</v>
      </c>
      <c r="BN1208" s="253">
        <v>2</v>
      </c>
      <c r="BO1208" s="191">
        <v>4</v>
      </c>
      <c r="BP1208" s="191">
        <v>21</v>
      </c>
      <c r="BQ1208" s="191">
        <v>20</v>
      </c>
      <c r="BR1208" s="191">
        <v>7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27</v>
      </c>
      <c r="CI1208" s="31">
        <v>0.5</v>
      </c>
      <c r="CJ1208" s="100">
        <v>11</v>
      </c>
      <c r="CK1208" s="31">
        <v>0.20370370370370369</v>
      </c>
      <c r="CL1208" s="100">
        <v>0</v>
      </c>
      <c r="CM1208" s="31">
        <v>0</v>
      </c>
      <c r="CN1208" s="27">
        <v>19.601111111111109</v>
      </c>
      <c r="CO1208" s="27">
        <v>24.552500000000002</v>
      </c>
      <c r="CP1208" s="27">
        <v>26.96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15</v>
      </c>
      <c r="D1209" s="264">
        <v>0</v>
      </c>
      <c r="E1209" s="122">
        <v>1</v>
      </c>
      <c r="F1209" s="122">
        <v>13</v>
      </c>
      <c r="G1209" s="122">
        <v>1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</v>
      </c>
      <c r="Y1209" s="31">
        <v>6.6666666666666666E-2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16.7</v>
      </c>
      <c r="AE1209" s="27">
        <v>18.190000000000001</v>
      </c>
      <c r="AF1209" s="27" t="s">
        <v>104</v>
      </c>
      <c r="AG1209" s="57"/>
      <c r="AH1209" s="97">
        <v>19</v>
      </c>
      <c r="AI1209" s="264">
        <v>0</v>
      </c>
      <c r="AJ1209" s="122">
        <v>0</v>
      </c>
      <c r="AK1209" s="122">
        <v>4</v>
      </c>
      <c r="AL1209" s="122">
        <v>9</v>
      </c>
      <c r="AM1209" s="122">
        <v>5</v>
      </c>
      <c r="AN1209" s="122">
        <v>0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15</v>
      </c>
      <c r="BD1209" s="31">
        <v>0.78947368421052633</v>
      </c>
      <c r="BE1209" s="100">
        <v>6</v>
      </c>
      <c r="BF1209" s="31">
        <v>0.31578947368421051</v>
      </c>
      <c r="BG1209" s="100">
        <v>1</v>
      </c>
      <c r="BH1209" s="31">
        <v>5.2631578947368418E-2</v>
      </c>
      <c r="BI1209" s="27">
        <v>23.020000000000003</v>
      </c>
      <c r="BJ1209" s="27">
        <v>28.57</v>
      </c>
      <c r="BK1209" s="27">
        <v>35.020000000000003</v>
      </c>
      <c r="BL1209" s="57"/>
      <c r="BM1209" s="97">
        <v>34</v>
      </c>
      <c r="BN1209" s="253">
        <v>0</v>
      </c>
      <c r="BO1209" s="191">
        <v>1</v>
      </c>
      <c r="BP1209" s="191">
        <v>17</v>
      </c>
      <c r="BQ1209" s="191">
        <v>10</v>
      </c>
      <c r="BR1209" s="191">
        <v>5</v>
      </c>
      <c r="BS1209" s="191">
        <v>0</v>
      </c>
      <c r="BT1209" s="191">
        <v>1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16</v>
      </c>
      <c r="CI1209" s="31">
        <v>0.47058823529411764</v>
      </c>
      <c r="CJ1209" s="100">
        <v>6</v>
      </c>
      <c r="CK1209" s="31">
        <v>0.17647058823529413</v>
      </c>
      <c r="CL1209" s="100">
        <v>1</v>
      </c>
      <c r="CM1209" s="31">
        <v>2.9411764705882353E-2</v>
      </c>
      <c r="CN1209" s="27">
        <v>20.231764705882355</v>
      </c>
      <c r="CO1209" s="27">
        <v>25.525000000000002</v>
      </c>
      <c r="CP1209" s="27">
        <v>31.195</v>
      </c>
      <c r="CQ1209" s="57"/>
    </row>
    <row r="1210" spans="1:95" x14ac:dyDescent="0.25">
      <c r="A1210" s="241">
        <v>5</v>
      </c>
      <c r="B1210" s="312">
        <v>0.875</v>
      </c>
      <c r="C1210" s="97">
        <v>7</v>
      </c>
      <c r="D1210" s="264">
        <v>0</v>
      </c>
      <c r="E1210" s="122">
        <v>1</v>
      </c>
      <c r="F1210" s="122">
        <v>4</v>
      </c>
      <c r="G1210" s="122">
        <v>2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</v>
      </c>
      <c r="Y1210" s="31">
        <v>0.2857142857142857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17.458571428571428</v>
      </c>
      <c r="AE1210" s="27">
        <v>20.3</v>
      </c>
      <c r="AF1210" s="27" t="s">
        <v>104</v>
      </c>
      <c r="AG1210" s="57"/>
      <c r="AH1210" s="97">
        <v>10</v>
      </c>
      <c r="AI1210" s="264">
        <v>0</v>
      </c>
      <c r="AJ1210" s="122">
        <v>0</v>
      </c>
      <c r="AK1210" s="122">
        <v>2</v>
      </c>
      <c r="AL1210" s="122">
        <v>6</v>
      </c>
      <c r="AM1210" s="122">
        <v>2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</v>
      </c>
      <c r="BD1210" s="31">
        <v>0.8</v>
      </c>
      <c r="BE1210" s="100">
        <v>2</v>
      </c>
      <c r="BF1210" s="31">
        <v>0.2</v>
      </c>
      <c r="BG1210" s="100">
        <v>0</v>
      </c>
      <c r="BH1210" s="31">
        <v>0</v>
      </c>
      <c r="BI1210" s="27">
        <v>21.441000000000006</v>
      </c>
      <c r="BJ1210" s="27">
        <v>26.776999999999997</v>
      </c>
      <c r="BK1210" s="27" t="s">
        <v>104</v>
      </c>
      <c r="BL1210" s="57"/>
      <c r="BM1210" s="97">
        <v>17</v>
      </c>
      <c r="BN1210" s="253">
        <v>0</v>
      </c>
      <c r="BO1210" s="191">
        <v>1</v>
      </c>
      <c r="BP1210" s="191">
        <v>6</v>
      </c>
      <c r="BQ1210" s="191">
        <v>8</v>
      </c>
      <c r="BR1210" s="191">
        <v>2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10</v>
      </c>
      <c r="CI1210" s="31">
        <v>0.58823529411764708</v>
      </c>
      <c r="CJ1210" s="100">
        <v>2</v>
      </c>
      <c r="CK1210" s="31">
        <v>0.11764705882352941</v>
      </c>
      <c r="CL1210" s="100">
        <v>0</v>
      </c>
      <c r="CM1210" s="31">
        <v>0</v>
      </c>
      <c r="CN1210" s="27">
        <v>19.801176470588235</v>
      </c>
      <c r="CO1210" s="27">
        <v>22.723999999999997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12</v>
      </c>
      <c r="D1211" s="264">
        <v>0</v>
      </c>
      <c r="E1211" s="122">
        <v>0</v>
      </c>
      <c r="F1211" s="122">
        <v>12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19.877499999999998</v>
      </c>
      <c r="AE1211" s="27">
        <v>19.91</v>
      </c>
      <c r="AF1211" s="27" t="s">
        <v>104</v>
      </c>
      <c r="AG1211" s="57"/>
      <c r="AH1211" s="97">
        <v>12</v>
      </c>
      <c r="AI1211" s="264">
        <v>0</v>
      </c>
      <c r="AJ1211" s="122">
        <v>0</v>
      </c>
      <c r="AK1211" s="122">
        <v>5</v>
      </c>
      <c r="AL1211" s="122">
        <v>4</v>
      </c>
      <c r="AM1211" s="122">
        <v>2</v>
      </c>
      <c r="AN1211" s="122">
        <v>0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7</v>
      </c>
      <c r="BD1211" s="31">
        <v>0.58333333333333337</v>
      </c>
      <c r="BE1211" s="100">
        <v>5</v>
      </c>
      <c r="BF1211" s="31">
        <v>0.41666666666666669</v>
      </c>
      <c r="BG1211" s="100">
        <v>1</v>
      </c>
      <c r="BH1211" s="31">
        <v>8.3333333333333329E-2</v>
      </c>
      <c r="BI1211" s="27">
        <v>22.932500000000001</v>
      </c>
      <c r="BJ1211" s="27">
        <v>29.665499999999991</v>
      </c>
      <c r="BK1211" s="27" t="s">
        <v>104</v>
      </c>
      <c r="BL1211" s="57"/>
      <c r="BM1211" s="97">
        <v>24</v>
      </c>
      <c r="BN1211" s="253">
        <v>0</v>
      </c>
      <c r="BO1211" s="191">
        <v>0</v>
      </c>
      <c r="BP1211" s="191">
        <v>17</v>
      </c>
      <c r="BQ1211" s="191">
        <v>4</v>
      </c>
      <c r="BR1211" s="191">
        <v>2</v>
      </c>
      <c r="BS1211" s="191">
        <v>0</v>
      </c>
      <c r="BT1211" s="191">
        <v>1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</v>
      </c>
      <c r="CI1211" s="31">
        <v>0.29166666666666669</v>
      </c>
      <c r="CJ1211" s="100">
        <v>5</v>
      </c>
      <c r="CK1211" s="31">
        <v>0.20833333333333334</v>
      </c>
      <c r="CL1211" s="100">
        <v>1</v>
      </c>
      <c r="CM1211" s="31">
        <v>4.1666666666666664E-2</v>
      </c>
      <c r="CN1211" s="27">
        <v>21.405000000000001</v>
      </c>
      <c r="CO1211" s="27">
        <v>24.3125</v>
      </c>
      <c r="CP1211" s="27">
        <v>36.602499999999999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</v>
      </c>
      <c r="D1212" s="324">
        <v>0</v>
      </c>
      <c r="E1212" s="325">
        <v>0</v>
      </c>
      <c r="F1212" s="325">
        <v>1</v>
      </c>
      <c r="G1212" s="325">
        <v>2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</v>
      </c>
      <c r="Y1212" s="338">
        <v>0.75</v>
      </c>
      <c r="Z1212" s="339">
        <v>1</v>
      </c>
      <c r="AA1212" s="338">
        <v>0.25</v>
      </c>
      <c r="AB1212" s="339">
        <v>0</v>
      </c>
      <c r="AC1212" s="338">
        <v>0</v>
      </c>
      <c r="AD1212" s="124">
        <v>21.09</v>
      </c>
      <c r="AE1212" s="124" t="s">
        <v>104</v>
      </c>
      <c r="AF1212" s="124" t="s">
        <v>104</v>
      </c>
      <c r="AG1212" s="57"/>
      <c r="AH1212" s="98">
        <v>1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0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1</v>
      </c>
      <c r="BE1212" s="339">
        <v>1</v>
      </c>
      <c r="BF1212" s="338">
        <v>1</v>
      </c>
      <c r="BG1212" s="339">
        <v>0</v>
      </c>
      <c r="BH1212" s="338">
        <v>0</v>
      </c>
      <c r="BI1212" s="124">
        <v>31.84</v>
      </c>
      <c r="BJ1212" s="124" t="s">
        <v>104</v>
      </c>
      <c r="BK1212" s="124" t="s">
        <v>104</v>
      </c>
      <c r="BL1212" s="57"/>
      <c r="BM1212" s="98">
        <v>5</v>
      </c>
      <c r="BN1212" s="337">
        <v>0</v>
      </c>
      <c r="BO1212" s="195">
        <v>0</v>
      </c>
      <c r="BP1212" s="195">
        <v>1</v>
      </c>
      <c r="BQ1212" s="195">
        <v>2</v>
      </c>
      <c r="BR1212" s="195">
        <v>1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</v>
      </c>
      <c r="CI1212" s="338">
        <v>0.8</v>
      </c>
      <c r="CJ1212" s="339">
        <v>2</v>
      </c>
      <c r="CK1212" s="338">
        <v>0.4</v>
      </c>
      <c r="CL1212" s="339">
        <v>0</v>
      </c>
      <c r="CM1212" s="338">
        <v>0</v>
      </c>
      <c r="CN1212" s="124">
        <v>23.240000000000002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824</v>
      </c>
      <c r="D1213" s="424">
        <v>8</v>
      </c>
      <c r="E1213" s="424">
        <v>88</v>
      </c>
      <c r="F1213" s="424">
        <v>519</v>
      </c>
      <c r="G1213" s="424">
        <v>199</v>
      </c>
      <c r="H1213" s="424">
        <v>10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207</v>
      </c>
      <c r="Y1213" s="442">
        <v>0.25121359223300971</v>
      </c>
      <c r="Z1213" s="426">
        <v>28</v>
      </c>
      <c r="AA1213" s="442">
        <v>3.3980582524271843E-2</v>
      </c>
      <c r="AB1213" s="426">
        <v>0</v>
      </c>
      <c r="AC1213" s="442">
        <v>0</v>
      </c>
      <c r="AD1213" s="443">
        <v>18.262985436893199</v>
      </c>
      <c r="AE1213" s="443">
        <v>20.9725</v>
      </c>
      <c r="AF1213" s="443">
        <v>23.34</v>
      </c>
      <c r="AG1213" s="16"/>
      <c r="AH1213" s="426">
        <v>871</v>
      </c>
      <c r="AI1213" s="424">
        <v>15</v>
      </c>
      <c r="AJ1213" s="424">
        <v>122</v>
      </c>
      <c r="AK1213" s="424">
        <v>278</v>
      </c>
      <c r="AL1213" s="424">
        <v>391</v>
      </c>
      <c r="AM1213" s="424">
        <v>56</v>
      </c>
      <c r="AN1213" s="424">
        <v>8</v>
      </c>
      <c r="AO1213" s="424">
        <v>0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456</v>
      </c>
      <c r="BD1213" s="442">
        <v>0.52353616532721015</v>
      </c>
      <c r="BE1213" s="426">
        <v>98</v>
      </c>
      <c r="BF1213" s="442">
        <v>0.11251435132032148</v>
      </c>
      <c r="BG1213" s="426">
        <v>1</v>
      </c>
      <c r="BH1213" s="442">
        <v>1.148105625717566E-3</v>
      </c>
      <c r="BI1213" s="443">
        <v>19.642456946039029</v>
      </c>
      <c r="BJ1213" s="443">
        <v>23.307999999999996</v>
      </c>
      <c r="BK1213" s="443">
        <v>25.718</v>
      </c>
      <c r="BL1213" s="16"/>
      <c r="BM1213" s="426">
        <v>1695</v>
      </c>
      <c r="BN1213" s="424">
        <v>23</v>
      </c>
      <c r="BO1213" s="424">
        <v>210</v>
      </c>
      <c r="BP1213" s="424">
        <v>797</v>
      </c>
      <c r="BQ1213" s="424">
        <v>590</v>
      </c>
      <c r="BR1213" s="424">
        <v>66</v>
      </c>
      <c r="BS1213" s="424">
        <v>8</v>
      </c>
      <c r="BT1213" s="424">
        <v>0</v>
      </c>
      <c r="BU1213" s="424">
        <v>1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663</v>
      </c>
      <c r="CI1213" s="396">
        <v>0.39115044247787611</v>
      </c>
      <c r="CJ1213" s="370">
        <v>126</v>
      </c>
      <c r="CK1213" s="396">
        <v>7.4336283185840707E-2</v>
      </c>
      <c r="CL1213" s="370">
        <v>1</v>
      </c>
      <c r="CM1213" s="396">
        <v>5.8997050147492625E-4</v>
      </c>
      <c r="CN1213" s="397">
        <v>18.971846607669566</v>
      </c>
      <c r="CO1213" s="397">
        <v>22.43</v>
      </c>
      <c r="CP1213" s="397">
        <v>24.79</v>
      </c>
      <c r="CQ1213" s="57"/>
    </row>
    <row r="1214" spans="1:95" x14ac:dyDescent="0.25">
      <c r="A1214" s="241"/>
      <c r="B1214" s="427" t="s">
        <v>36</v>
      </c>
      <c r="C1214" s="428">
        <v>882</v>
      </c>
      <c r="D1214" s="429">
        <v>10</v>
      </c>
      <c r="E1214" s="429">
        <v>93</v>
      </c>
      <c r="F1214" s="429">
        <v>555</v>
      </c>
      <c r="G1214" s="429">
        <v>213</v>
      </c>
      <c r="H1214" s="429">
        <v>11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222</v>
      </c>
      <c r="Y1214" s="444">
        <v>0.25170068027210885</v>
      </c>
      <c r="Z1214" s="431">
        <v>32</v>
      </c>
      <c r="AA1214" s="444">
        <v>3.6281179138321996E-2</v>
      </c>
      <c r="AB1214" s="431">
        <v>0</v>
      </c>
      <c r="AC1214" s="444">
        <v>0</v>
      </c>
      <c r="AD1214" s="445">
        <v>18.226235827664393</v>
      </c>
      <c r="AE1214" s="445">
        <v>20.9755</v>
      </c>
      <c r="AF1214" s="445">
        <v>23.35</v>
      </c>
      <c r="AG1214" s="16"/>
      <c r="AH1214" s="431">
        <v>929</v>
      </c>
      <c r="AI1214" s="429">
        <v>16</v>
      </c>
      <c r="AJ1214" s="429">
        <v>124</v>
      </c>
      <c r="AK1214" s="429">
        <v>289</v>
      </c>
      <c r="AL1214" s="429">
        <v>421</v>
      </c>
      <c r="AM1214" s="429">
        <v>69</v>
      </c>
      <c r="AN1214" s="429">
        <v>8</v>
      </c>
      <c r="AO1214" s="429">
        <v>1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500</v>
      </c>
      <c r="BD1214" s="444">
        <v>0.53821313240043056</v>
      </c>
      <c r="BE1214" s="431">
        <v>115</v>
      </c>
      <c r="BF1214" s="444">
        <v>0.12378902045209902</v>
      </c>
      <c r="BG1214" s="431">
        <v>2</v>
      </c>
      <c r="BH1214" s="444">
        <v>2.1528525296017221E-3</v>
      </c>
      <c r="BI1214" s="445">
        <v>19.781001076426264</v>
      </c>
      <c r="BJ1214" s="445">
        <v>23.52</v>
      </c>
      <c r="BK1214" s="445">
        <v>26.115000000000002</v>
      </c>
      <c r="BL1214" s="16"/>
      <c r="BM1214" s="431">
        <v>1811</v>
      </c>
      <c r="BN1214" s="429">
        <v>26</v>
      </c>
      <c r="BO1214" s="429">
        <v>217</v>
      </c>
      <c r="BP1214" s="429">
        <v>844</v>
      </c>
      <c r="BQ1214" s="429">
        <v>634</v>
      </c>
      <c r="BR1214" s="429">
        <v>80</v>
      </c>
      <c r="BS1214" s="429">
        <v>8</v>
      </c>
      <c r="BT1214" s="429">
        <v>1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722</v>
      </c>
      <c r="CI1214" s="398">
        <v>0.39867476532302593</v>
      </c>
      <c r="CJ1214" s="377">
        <v>147</v>
      </c>
      <c r="CK1214" s="398">
        <v>8.1170623964660404E-2</v>
      </c>
      <c r="CL1214" s="377">
        <v>2</v>
      </c>
      <c r="CM1214" s="398">
        <v>1.1043622308117063E-3</v>
      </c>
      <c r="CN1214" s="399">
        <v>19.023793484262768</v>
      </c>
      <c r="CO1214" s="399">
        <v>22.56</v>
      </c>
      <c r="CP1214" s="399">
        <v>24.997999999999998</v>
      </c>
      <c r="CQ1214" s="57"/>
    </row>
    <row r="1215" spans="1:95" x14ac:dyDescent="0.25">
      <c r="A1215" s="241"/>
      <c r="B1215" s="432" t="s">
        <v>37</v>
      </c>
      <c r="C1215" s="433">
        <v>898</v>
      </c>
      <c r="D1215" s="434">
        <v>10</v>
      </c>
      <c r="E1215" s="434">
        <v>93</v>
      </c>
      <c r="F1215" s="434">
        <v>568</v>
      </c>
      <c r="G1215" s="434">
        <v>215</v>
      </c>
      <c r="H1215" s="434">
        <v>12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225</v>
      </c>
      <c r="Y1215" s="446">
        <v>0.25055679287305122</v>
      </c>
      <c r="Z1215" s="436">
        <v>33</v>
      </c>
      <c r="AA1215" s="446">
        <v>3.6748329621380846E-2</v>
      </c>
      <c r="AB1215" s="436">
        <v>0</v>
      </c>
      <c r="AC1215" s="446">
        <v>0</v>
      </c>
      <c r="AD1215" s="447">
        <v>18.248400447427283</v>
      </c>
      <c r="AE1215" s="447">
        <v>20.95</v>
      </c>
      <c r="AF1215" s="447">
        <v>23.35</v>
      </c>
      <c r="AG1215" s="16"/>
      <c r="AH1215" s="436">
        <v>942</v>
      </c>
      <c r="AI1215" s="434">
        <v>16</v>
      </c>
      <c r="AJ1215" s="434">
        <v>124</v>
      </c>
      <c r="AK1215" s="434">
        <v>294</v>
      </c>
      <c r="AL1215" s="434">
        <v>425</v>
      </c>
      <c r="AM1215" s="434">
        <v>71</v>
      </c>
      <c r="AN1215" s="434">
        <v>9</v>
      </c>
      <c r="AO1215" s="434">
        <v>2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508</v>
      </c>
      <c r="BD1215" s="446">
        <v>0.53927813163481952</v>
      </c>
      <c r="BE1215" s="436">
        <v>121</v>
      </c>
      <c r="BF1215" s="446">
        <v>0.12845010615711253</v>
      </c>
      <c r="BG1215" s="436">
        <v>3</v>
      </c>
      <c r="BH1215" s="446">
        <v>3.1847133757961785E-3</v>
      </c>
      <c r="BI1215" s="447">
        <v>19.821190223166841</v>
      </c>
      <c r="BJ1215" s="447">
        <v>23.54</v>
      </c>
      <c r="BK1215" s="447">
        <v>26.148</v>
      </c>
      <c r="BL1215" s="16"/>
      <c r="BM1215" s="436">
        <v>1840</v>
      </c>
      <c r="BN1215" s="434">
        <v>26</v>
      </c>
      <c r="BO1215" s="434">
        <v>217</v>
      </c>
      <c r="BP1215" s="434">
        <v>862</v>
      </c>
      <c r="BQ1215" s="434">
        <v>640</v>
      </c>
      <c r="BR1215" s="434">
        <v>83</v>
      </c>
      <c r="BS1215" s="434">
        <v>9</v>
      </c>
      <c r="BT1215" s="434">
        <v>2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733</v>
      </c>
      <c r="CI1215" s="400">
        <v>0.39836956521739131</v>
      </c>
      <c r="CJ1215" s="382">
        <v>154</v>
      </c>
      <c r="CK1215" s="400">
        <v>8.3695652173913046E-2</v>
      </c>
      <c r="CL1215" s="382">
        <v>3</v>
      </c>
      <c r="CM1215" s="400">
        <v>1.6304347826086956E-3</v>
      </c>
      <c r="CN1215" s="401">
        <v>19.05493732970022</v>
      </c>
      <c r="CO1215" s="401">
        <v>22.565999999999999</v>
      </c>
      <c r="CP1215" s="401">
        <v>25.012</v>
      </c>
      <c r="CQ1215" s="57"/>
    </row>
    <row r="1216" spans="1:95" x14ac:dyDescent="0.25">
      <c r="A1216" s="241"/>
      <c r="B1216" s="437" t="s">
        <v>38</v>
      </c>
      <c r="C1216" s="438">
        <v>908</v>
      </c>
      <c r="D1216" s="439">
        <v>10</v>
      </c>
      <c r="E1216" s="439">
        <v>93</v>
      </c>
      <c r="F1216" s="439">
        <v>570</v>
      </c>
      <c r="G1216" s="439">
        <v>221</v>
      </c>
      <c r="H1216" s="439">
        <v>14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233</v>
      </c>
      <c r="Y1216" s="448">
        <v>0.2566079295154185</v>
      </c>
      <c r="Z1216" s="441">
        <v>41</v>
      </c>
      <c r="AA1216" s="448">
        <v>4.5154185022026429E-2</v>
      </c>
      <c r="AB1216" s="441">
        <v>0</v>
      </c>
      <c r="AC1216" s="448">
        <v>0</v>
      </c>
      <c r="AD1216" s="449">
        <v>18.322070484581488</v>
      </c>
      <c r="AE1216" s="449">
        <v>21.029499999999999</v>
      </c>
      <c r="AF1216" s="449">
        <v>23.776499999999999</v>
      </c>
      <c r="AG1216" s="16"/>
      <c r="AH1216" s="441">
        <v>952</v>
      </c>
      <c r="AI1216" s="439">
        <v>16</v>
      </c>
      <c r="AJ1216" s="439">
        <v>125</v>
      </c>
      <c r="AK1216" s="439">
        <v>296</v>
      </c>
      <c r="AL1216" s="439">
        <v>432</v>
      </c>
      <c r="AM1216" s="439">
        <v>71</v>
      </c>
      <c r="AN1216" s="439">
        <v>9</v>
      </c>
      <c r="AO1216" s="439">
        <v>2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515</v>
      </c>
      <c r="BD1216" s="448">
        <v>0.54096638655462181</v>
      </c>
      <c r="BE1216" s="441">
        <v>122</v>
      </c>
      <c r="BF1216" s="448">
        <v>0.12815126050420167</v>
      </c>
      <c r="BG1216" s="441">
        <v>3</v>
      </c>
      <c r="BH1216" s="448">
        <v>3.1512605042016808E-3</v>
      </c>
      <c r="BI1216" s="449">
        <v>19.836911764705885</v>
      </c>
      <c r="BJ1216" s="449">
        <v>23.640999999999998</v>
      </c>
      <c r="BK1216" s="449">
        <v>26.181499999999989</v>
      </c>
      <c r="BL1216" s="16"/>
      <c r="BM1216" s="441">
        <v>1860</v>
      </c>
      <c r="BN1216" s="439">
        <v>26</v>
      </c>
      <c r="BO1216" s="439">
        <v>218</v>
      </c>
      <c r="BP1216" s="439">
        <v>866</v>
      </c>
      <c r="BQ1216" s="439">
        <v>653</v>
      </c>
      <c r="BR1216" s="439">
        <v>85</v>
      </c>
      <c r="BS1216" s="439">
        <v>9</v>
      </c>
      <c r="BT1216" s="439">
        <v>2</v>
      </c>
      <c r="BU1216" s="439">
        <v>1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748</v>
      </c>
      <c r="CI1216" s="402">
        <v>0.40215053763440861</v>
      </c>
      <c r="CJ1216" s="387">
        <v>163</v>
      </c>
      <c r="CK1216" s="402">
        <v>8.7634408602150535E-2</v>
      </c>
      <c r="CL1216" s="387">
        <v>3</v>
      </c>
      <c r="CM1216" s="402">
        <v>1.6129032258064516E-3</v>
      </c>
      <c r="CN1216" s="403">
        <v>19.097408602150491</v>
      </c>
      <c r="CO1216" s="403">
        <v>22.637</v>
      </c>
      <c r="CP1216" s="403">
        <v>25.078499999999995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</v>
      </c>
      <c r="D1219" s="321">
        <v>0</v>
      </c>
      <c r="E1219" s="89">
        <v>0</v>
      </c>
      <c r="F1219" s="89">
        <v>0</v>
      </c>
      <c r="G1219" s="89">
        <v>2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</v>
      </c>
      <c r="Y1219" s="30">
        <v>1</v>
      </c>
      <c r="Z1219" s="99">
        <v>0</v>
      </c>
      <c r="AA1219" s="30">
        <v>0</v>
      </c>
      <c r="AB1219" s="99">
        <v>0</v>
      </c>
      <c r="AC1219" s="30">
        <v>0</v>
      </c>
      <c r="AD1219" s="25">
        <v>21.625</v>
      </c>
      <c r="AE1219" s="25" t="s">
        <v>104</v>
      </c>
      <c r="AF1219" s="25" t="s">
        <v>104</v>
      </c>
      <c r="AG1219" s="57"/>
      <c r="AH1219" s="96">
        <v>1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1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</v>
      </c>
      <c r="BD1219" s="30">
        <v>1</v>
      </c>
      <c r="BE1219" s="99">
        <v>1</v>
      </c>
      <c r="BF1219" s="30">
        <v>1</v>
      </c>
      <c r="BG1219" s="99">
        <v>0</v>
      </c>
      <c r="BH1219" s="30">
        <v>0</v>
      </c>
      <c r="BI1219" s="25">
        <v>31.84</v>
      </c>
      <c r="BJ1219" s="25" t="s">
        <v>104</v>
      </c>
      <c r="BK1219" s="25" t="s">
        <v>104</v>
      </c>
      <c r="BL1219" s="57"/>
      <c r="BM1219" s="96">
        <v>3</v>
      </c>
      <c r="BN1219" s="336">
        <v>0</v>
      </c>
      <c r="BO1219" s="188">
        <v>0</v>
      </c>
      <c r="BP1219" s="188">
        <v>0</v>
      </c>
      <c r="BQ1219" s="188">
        <v>2</v>
      </c>
      <c r="BR1219" s="188">
        <v>0</v>
      </c>
      <c r="BS1219" s="188">
        <v>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</v>
      </c>
      <c r="CI1219" s="30">
        <v>1</v>
      </c>
      <c r="CJ1219" s="99">
        <v>1</v>
      </c>
      <c r="CK1219" s="30">
        <v>0.33333333333333331</v>
      </c>
      <c r="CL1219" s="99">
        <v>0</v>
      </c>
      <c r="CM1219" s="30">
        <v>0</v>
      </c>
      <c r="CN1219" s="25">
        <v>25.03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0</v>
      </c>
      <c r="F1220" s="122">
        <v>0</v>
      </c>
      <c r="G1220" s="122">
        <v>1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</v>
      </c>
      <c r="Y1220" s="31">
        <v>1</v>
      </c>
      <c r="Z1220" s="100">
        <v>1</v>
      </c>
      <c r="AA1220" s="31">
        <v>0.5</v>
      </c>
      <c r="AB1220" s="100">
        <v>0</v>
      </c>
      <c r="AC1220" s="31">
        <v>0</v>
      </c>
      <c r="AD1220" s="27">
        <v>25.445</v>
      </c>
      <c r="AE1220" s="27" t="s">
        <v>104</v>
      </c>
      <c r="AF1220" s="27" t="s">
        <v>104</v>
      </c>
      <c r="AG1220" s="57"/>
      <c r="AH1220" s="97">
        <v>0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 t="s">
        <v>104</v>
      </c>
      <c r="BE1220" s="100">
        <v>0</v>
      </c>
      <c r="BF1220" s="31" t="s">
        <v>104</v>
      </c>
      <c r="BG1220" s="100">
        <v>0</v>
      </c>
      <c r="BH1220" s="31" t="s">
        <v>104</v>
      </c>
      <c r="BI1220" s="27" t="s">
        <v>104</v>
      </c>
      <c r="BJ1220" s="27" t="s">
        <v>104</v>
      </c>
      <c r="BK1220" s="27" t="s">
        <v>104</v>
      </c>
      <c r="BL1220" s="57"/>
      <c r="BM1220" s="97">
        <v>2</v>
      </c>
      <c r="BN1220" s="253">
        <v>0</v>
      </c>
      <c r="BO1220" s="191">
        <v>0</v>
      </c>
      <c r="BP1220" s="191">
        <v>0</v>
      </c>
      <c r="BQ1220" s="191">
        <v>1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</v>
      </c>
      <c r="CI1220" s="31">
        <v>1</v>
      </c>
      <c r="CJ1220" s="100">
        <v>1</v>
      </c>
      <c r="CK1220" s="31">
        <v>0.5</v>
      </c>
      <c r="CL1220" s="100">
        <v>0</v>
      </c>
      <c r="CM1220" s="31">
        <v>0</v>
      </c>
      <c r="CN1220" s="27">
        <v>25.445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104</v>
      </c>
      <c r="CJ1221" s="100">
        <v>0</v>
      </c>
      <c r="CK1221" s="31" t="s">
        <v>104</v>
      </c>
      <c r="CL1221" s="100">
        <v>0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1</v>
      </c>
      <c r="D1222" s="264">
        <v>0</v>
      </c>
      <c r="E1222" s="122">
        <v>0</v>
      </c>
      <c r="F1222" s="122">
        <v>0</v>
      </c>
      <c r="G1222" s="122">
        <v>1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</v>
      </c>
      <c r="Y1222" s="31">
        <v>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23.84</v>
      </c>
      <c r="AE1222" s="27" t="s">
        <v>104</v>
      </c>
      <c r="AF1222" s="27" t="s">
        <v>104</v>
      </c>
      <c r="AG1222" s="57"/>
      <c r="AH1222" s="97">
        <v>1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1</v>
      </c>
      <c r="BE1222" s="100">
        <v>1</v>
      </c>
      <c r="BF1222" s="31">
        <v>1</v>
      </c>
      <c r="BG1222" s="100">
        <v>0</v>
      </c>
      <c r="BH1222" s="31">
        <v>0</v>
      </c>
      <c r="BI1222" s="27">
        <v>31.84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0</v>
      </c>
      <c r="BS1222" s="191">
        <v>1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1</v>
      </c>
      <c r="CJ1222" s="100">
        <v>1</v>
      </c>
      <c r="CK1222" s="31">
        <v>0.5</v>
      </c>
      <c r="CL1222" s="100">
        <v>0</v>
      </c>
      <c r="CM1222" s="31">
        <v>0</v>
      </c>
      <c r="CN1222" s="27">
        <v>27.84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0</v>
      </c>
      <c r="F1224" s="122">
        <v>0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1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22.5</v>
      </c>
      <c r="AE1224" s="27" t="s">
        <v>104</v>
      </c>
      <c r="AF1224" s="27" t="s">
        <v>104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104</v>
      </c>
      <c r="BE1224" s="100">
        <v>0</v>
      </c>
      <c r="BF1224" s="31" t="s">
        <v>104</v>
      </c>
      <c r="BG1224" s="100">
        <v>0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>
        <v>1</v>
      </c>
      <c r="BN1224" s="253">
        <v>0</v>
      </c>
      <c r="BO1224" s="191">
        <v>0</v>
      </c>
      <c r="BP1224" s="191">
        <v>0</v>
      </c>
      <c r="BQ1224" s="191">
        <v>1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</v>
      </c>
      <c r="CI1224" s="31">
        <v>1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22.5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7</v>
      </c>
      <c r="D1225" s="264">
        <v>0</v>
      </c>
      <c r="E1225" s="122">
        <v>3</v>
      </c>
      <c r="F1225" s="122">
        <v>0</v>
      </c>
      <c r="G1225" s="122">
        <v>3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4</v>
      </c>
      <c r="Y1225" s="31">
        <v>0.5714285714285714</v>
      </c>
      <c r="Z1225" s="100">
        <v>2</v>
      </c>
      <c r="AA1225" s="31">
        <v>0.2857142857142857</v>
      </c>
      <c r="AB1225" s="100">
        <v>0</v>
      </c>
      <c r="AC1225" s="31">
        <v>0</v>
      </c>
      <c r="AD1225" s="27">
        <v>19.124285714285715</v>
      </c>
      <c r="AE1225" s="27">
        <v>26.212</v>
      </c>
      <c r="AF1225" s="27" t="s">
        <v>104</v>
      </c>
      <c r="AG1225" s="57"/>
      <c r="AH1225" s="97">
        <v>2</v>
      </c>
      <c r="AI1225" s="264">
        <v>1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</v>
      </c>
      <c r="BD1225" s="31">
        <v>0.5</v>
      </c>
      <c r="BE1225" s="100">
        <v>1</v>
      </c>
      <c r="BF1225" s="31">
        <v>0.5</v>
      </c>
      <c r="BG1225" s="100">
        <v>0</v>
      </c>
      <c r="BH1225" s="31">
        <v>0</v>
      </c>
      <c r="BI1225" s="27">
        <v>19.085000000000001</v>
      </c>
      <c r="BJ1225" s="27" t="s">
        <v>104</v>
      </c>
      <c r="BK1225" s="27" t="s">
        <v>104</v>
      </c>
      <c r="BL1225" s="57"/>
      <c r="BM1225" s="97">
        <v>9</v>
      </c>
      <c r="BN1225" s="253">
        <v>1</v>
      </c>
      <c r="BO1225" s="191">
        <v>3</v>
      </c>
      <c r="BP1225" s="191">
        <v>0</v>
      </c>
      <c r="BQ1225" s="191">
        <v>3</v>
      </c>
      <c r="BR1225" s="191">
        <v>1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5</v>
      </c>
      <c r="CI1225" s="31">
        <v>0.55555555555555558</v>
      </c>
      <c r="CJ1225" s="100">
        <v>3</v>
      </c>
      <c r="CK1225" s="31">
        <v>0.33333333333333331</v>
      </c>
      <c r="CL1225" s="100">
        <v>0</v>
      </c>
      <c r="CM1225" s="31">
        <v>0</v>
      </c>
      <c r="CN1225" s="27">
        <v>19.115555555555559</v>
      </c>
      <c r="CO1225" s="27">
        <v>29.195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</v>
      </c>
      <c r="D1226" s="264">
        <v>0</v>
      </c>
      <c r="E1226" s="122">
        <v>0</v>
      </c>
      <c r="F1226" s="122">
        <v>1</v>
      </c>
      <c r="G1226" s="122">
        <v>2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</v>
      </c>
      <c r="Y1226" s="31">
        <v>0.75</v>
      </c>
      <c r="Z1226" s="100">
        <v>1</v>
      </c>
      <c r="AA1226" s="31">
        <v>0.25</v>
      </c>
      <c r="AB1226" s="100">
        <v>0</v>
      </c>
      <c r="AC1226" s="31">
        <v>0</v>
      </c>
      <c r="AD1226" s="27">
        <v>22.557499999999997</v>
      </c>
      <c r="AE1226" s="27" t="s">
        <v>104</v>
      </c>
      <c r="AF1226" s="27" t="s">
        <v>104</v>
      </c>
      <c r="AG1226" s="57"/>
      <c r="AH1226" s="97">
        <v>2</v>
      </c>
      <c r="AI1226" s="264">
        <v>0</v>
      </c>
      <c r="AJ1226" s="122">
        <v>0</v>
      </c>
      <c r="AK1226" s="122">
        <v>1</v>
      </c>
      <c r="AL1226" s="122">
        <v>0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0.5</v>
      </c>
      <c r="BE1226" s="100">
        <v>1</v>
      </c>
      <c r="BF1226" s="31">
        <v>0.5</v>
      </c>
      <c r="BG1226" s="100">
        <v>0</v>
      </c>
      <c r="BH1226" s="31">
        <v>0</v>
      </c>
      <c r="BI1226" s="27">
        <v>24.575000000000003</v>
      </c>
      <c r="BJ1226" s="27" t="s">
        <v>104</v>
      </c>
      <c r="BK1226" s="27" t="s">
        <v>104</v>
      </c>
      <c r="BL1226" s="57"/>
      <c r="BM1226" s="97">
        <v>6</v>
      </c>
      <c r="BN1226" s="253">
        <v>0</v>
      </c>
      <c r="BO1226" s="191">
        <v>0</v>
      </c>
      <c r="BP1226" s="191">
        <v>2</v>
      </c>
      <c r="BQ1226" s="191">
        <v>2</v>
      </c>
      <c r="BR1226" s="191">
        <v>2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</v>
      </c>
      <c r="CI1226" s="31">
        <v>0.66666666666666663</v>
      </c>
      <c r="CJ1226" s="100">
        <v>2</v>
      </c>
      <c r="CK1226" s="31">
        <v>0.33333333333333331</v>
      </c>
      <c r="CL1226" s="100">
        <v>0</v>
      </c>
      <c r="CM1226" s="31">
        <v>0</v>
      </c>
      <c r="CN1226" s="27">
        <v>23.23</v>
      </c>
      <c r="CO1226" s="27">
        <v>29.654000000000003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23</v>
      </c>
      <c r="D1227" s="264">
        <v>0</v>
      </c>
      <c r="E1227" s="122">
        <v>0</v>
      </c>
      <c r="F1227" s="122">
        <v>2</v>
      </c>
      <c r="G1227" s="122">
        <v>18</v>
      </c>
      <c r="H1227" s="122">
        <v>3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20</v>
      </c>
      <c r="Y1227" s="31">
        <v>0.86956521739130432</v>
      </c>
      <c r="Z1227" s="100">
        <v>6</v>
      </c>
      <c r="AA1227" s="31">
        <v>0.2608695652173913</v>
      </c>
      <c r="AB1227" s="100">
        <v>0</v>
      </c>
      <c r="AC1227" s="31">
        <v>0</v>
      </c>
      <c r="AD1227" s="27">
        <v>21.942608695652172</v>
      </c>
      <c r="AE1227" s="27">
        <v>25.119999999999997</v>
      </c>
      <c r="AF1227" s="27">
        <v>26.689999999999998</v>
      </c>
      <c r="AG1227" s="57"/>
      <c r="AH1227" s="97">
        <v>23</v>
      </c>
      <c r="AI1227" s="264">
        <v>0</v>
      </c>
      <c r="AJ1227" s="122">
        <v>1</v>
      </c>
      <c r="AK1227" s="122">
        <v>11</v>
      </c>
      <c r="AL1227" s="122">
        <v>7</v>
      </c>
      <c r="AM1227" s="122">
        <v>3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11</v>
      </c>
      <c r="BD1227" s="31">
        <v>0.47826086956521741</v>
      </c>
      <c r="BE1227" s="100">
        <v>6</v>
      </c>
      <c r="BF1227" s="31">
        <v>0.2608695652173913</v>
      </c>
      <c r="BG1227" s="100">
        <v>0</v>
      </c>
      <c r="BH1227" s="31">
        <v>0</v>
      </c>
      <c r="BI1227" s="27">
        <v>21.287391304347828</v>
      </c>
      <c r="BJ1227" s="27">
        <v>25.555999999999997</v>
      </c>
      <c r="BK1227" s="27">
        <v>31.697999999999983</v>
      </c>
      <c r="BL1227" s="57"/>
      <c r="BM1227" s="97">
        <v>46</v>
      </c>
      <c r="BN1227" s="253">
        <v>0</v>
      </c>
      <c r="BO1227" s="191">
        <v>1</v>
      </c>
      <c r="BP1227" s="191">
        <v>13</v>
      </c>
      <c r="BQ1227" s="191">
        <v>25</v>
      </c>
      <c r="BR1227" s="191">
        <v>6</v>
      </c>
      <c r="BS1227" s="191">
        <v>1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31</v>
      </c>
      <c r="CI1227" s="31">
        <v>0.67391304347826086</v>
      </c>
      <c r="CJ1227" s="100">
        <v>12</v>
      </c>
      <c r="CK1227" s="31">
        <v>0.2608695652173913</v>
      </c>
      <c r="CL1227" s="100">
        <v>0</v>
      </c>
      <c r="CM1227" s="31">
        <v>0</v>
      </c>
      <c r="CN1227" s="27">
        <v>21.614999999999998</v>
      </c>
      <c r="CO1227" s="27">
        <v>25.201999999999995</v>
      </c>
      <c r="CP1227" s="27">
        <v>26.614999999999998</v>
      </c>
      <c r="CQ1227" s="57"/>
    </row>
    <row r="1228" spans="1:95" x14ac:dyDescent="0.25">
      <c r="A1228" s="241">
        <v>6</v>
      </c>
      <c r="B1228" s="312">
        <v>0.375</v>
      </c>
      <c r="C1228" s="97">
        <v>51</v>
      </c>
      <c r="D1228" s="264">
        <v>2</v>
      </c>
      <c r="E1228" s="122">
        <v>6</v>
      </c>
      <c r="F1228" s="122">
        <v>21</v>
      </c>
      <c r="G1228" s="122">
        <v>21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22</v>
      </c>
      <c r="Y1228" s="31">
        <v>0.43137254901960786</v>
      </c>
      <c r="Z1228" s="100">
        <v>2</v>
      </c>
      <c r="AA1228" s="31">
        <v>3.9215686274509803E-2</v>
      </c>
      <c r="AB1228" s="100">
        <v>0</v>
      </c>
      <c r="AC1228" s="31">
        <v>0</v>
      </c>
      <c r="AD1228" s="27">
        <v>18.551764705882345</v>
      </c>
      <c r="AE1228" s="27">
        <v>21.254000000000001</v>
      </c>
      <c r="AF1228" s="27">
        <v>22.901999999999997</v>
      </c>
      <c r="AG1228" s="57"/>
      <c r="AH1228" s="97">
        <v>27</v>
      </c>
      <c r="AI1228" s="264">
        <v>0</v>
      </c>
      <c r="AJ1228" s="122">
        <v>1</v>
      </c>
      <c r="AK1228" s="122">
        <v>5</v>
      </c>
      <c r="AL1228" s="122">
        <v>18</v>
      </c>
      <c r="AM1228" s="122">
        <v>3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21</v>
      </c>
      <c r="BD1228" s="31">
        <v>0.77777777777777779</v>
      </c>
      <c r="BE1228" s="100">
        <v>4</v>
      </c>
      <c r="BF1228" s="31">
        <v>0.14814814814814814</v>
      </c>
      <c r="BG1228" s="100">
        <v>0</v>
      </c>
      <c r="BH1228" s="31">
        <v>0</v>
      </c>
      <c r="BI1228" s="27">
        <v>21.384074074074078</v>
      </c>
      <c r="BJ1228" s="27">
        <v>24.262</v>
      </c>
      <c r="BK1228" s="27">
        <v>28.503999999999991</v>
      </c>
      <c r="BL1228" s="57"/>
      <c r="BM1228" s="97">
        <v>78</v>
      </c>
      <c r="BN1228" s="253">
        <v>2</v>
      </c>
      <c r="BO1228" s="191">
        <v>7</v>
      </c>
      <c r="BP1228" s="191">
        <v>26</v>
      </c>
      <c r="BQ1228" s="191">
        <v>39</v>
      </c>
      <c r="BR1228" s="191">
        <v>4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43</v>
      </c>
      <c r="CI1228" s="31">
        <v>0.55128205128205132</v>
      </c>
      <c r="CJ1228" s="100">
        <v>6</v>
      </c>
      <c r="CK1228" s="31">
        <v>7.6923076923076927E-2</v>
      </c>
      <c r="CL1228" s="100">
        <v>0</v>
      </c>
      <c r="CM1228" s="31">
        <v>0</v>
      </c>
      <c r="CN1228" s="27">
        <v>19.532179487179494</v>
      </c>
      <c r="CO1228" s="27">
        <v>22.87</v>
      </c>
      <c r="CP1228" s="27">
        <v>25.337999999999997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55</v>
      </c>
      <c r="D1229" s="264">
        <v>0</v>
      </c>
      <c r="E1229" s="122">
        <v>3</v>
      </c>
      <c r="F1229" s="122">
        <v>29</v>
      </c>
      <c r="G1229" s="122">
        <v>22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23</v>
      </c>
      <c r="Y1229" s="31">
        <v>0.41818181818181815</v>
      </c>
      <c r="Z1229" s="100">
        <v>2</v>
      </c>
      <c r="AA1229" s="31">
        <v>3.6363636363636362E-2</v>
      </c>
      <c r="AB1229" s="100">
        <v>0</v>
      </c>
      <c r="AC1229" s="31">
        <v>0</v>
      </c>
      <c r="AD1229" s="27">
        <v>19.024545454545457</v>
      </c>
      <c r="AE1229" s="27">
        <v>21.576000000000001</v>
      </c>
      <c r="AF1229" s="27">
        <v>24.111999999999995</v>
      </c>
      <c r="AG1229" s="57"/>
      <c r="AH1229" s="97">
        <v>46</v>
      </c>
      <c r="AI1229" s="264">
        <v>0</v>
      </c>
      <c r="AJ1229" s="122">
        <v>2</v>
      </c>
      <c r="AK1229" s="122">
        <v>16</v>
      </c>
      <c r="AL1229" s="122">
        <v>25</v>
      </c>
      <c r="AM1229" s="122">
        <v>3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28</v>
      </c>
      <c r="BD1229" s="31">
        <v>0.60869565217391308</v>
      </c>
      <c r="BE1229" s="100">
        <v>3</v>
      </c>
      <c r="BF1229" s="31">
        <v>6.5217391304347824E-2</v>
      </c>
      <c r="BG1229" s="100">
        <v>0</v>
      </c>
      <c r="BH1229" s="31">
        <v>0</v>
      </c>
      <c r="BI1229" s="27">
        <v>20.388260869565212</v>
      </c>
      <c r="BJ1229" s="27">
        <v>22.7255</v>
      </c>
      <c r="BK1229" s="27">
        <v>25.841999999999999</v>
      </c>
      <c r="BL1229" s="57"/>
      <c r="BM1229" s="97">
        <v>101</v>
      </c>
      <c r="BN1229" s="253">
        <v>0</v>
      </c>
      <c r="BO1229" s="191">
        <v>5</v>
      </c>
      <c r="BP1229" s="191">
        <v>45</v>
      </c>
      <c r="BQ1229" s="191">
        <v>47</v>
      </c>
      <c r="BR1229" s="191">
        <v>4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51</v>
      </c>
      <c r="CI1229" s="31">
        <v>0.50495049504950495</v>
      </c>
      <c r="CJ1229" s="100">
        <v>5</v>
      </c>
      <c r="CK1229" s="31">
        <v>4.9504950495049507E-2</v>
      </c>
      <c r="CL1229" s="100">
        <v>0</v>
      </c>
      <c r="CM1229" s="31">
        <v>0</v>
      </c>
      <c r="CN1229" s="27">
        <v>19.645643564356426</v>
      </c>
      <c r="CO1229" s="27">
        <v>22.358999999999998</v>
      </c>
      <c r="CP1229" s="27">
        <v>24.608999999999995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63</v>
      </c>
      <c r="D1230" s="264">
        <v>0</v>
      </c>
      <c r="E1230" s="122">
        <v>3</v>
      </c>
      <c r="F1230" s="122">
        <v>24</v>
      </c>
      <c r="G1230" s="122">
        <v>32</v>
      </c>
      <c r="H1230" s="122">
        <v>4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35</v>
      </c>
      <c r="Y1230" s="31">
        <v>0.55555555555555558</v>
      </c>
      <c r="Z1230" s="100">
        <v>4</v>
      </c>
      <c r="AA1230" s="31">
        <v>6.3492063492063489E-2</v>
      </c>
      <c r="AB1230" s="100">
        <v>0</v>
      </c>
      <c r="AC1230" s="31">
        <v>0</v>
      </c>
      <c r="AD1230" s="27">
        <v>20.150952380952379</v>
      </c>
      <c r="AE1230" s="27">
        <v>22.7</v>
      </c>
      <c r="AF1230" s="27">
        <v>26.467999999999993</v>
      </c>
      <c r="AG1230" s="57"/>
      <c r="AH1230" s="97">
        <v>26</v>
      </c>
      <c r="AI1230" s="264">
        <v>0</v>
      </c>
      <c r="AJ1230" s="122">
        <v>1</v>
      </c>
      <c r="AK1230" s="122">
        <v>11</v>
      </c>
      <c r="AL1230" s="122">
        <v>13</v>
      </c>
      <c r="AM1230" s="122">
        <v>1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13</v>
      </c>
      <c r="BD1230" s="31">
        <v>0.5</v>
      </c>
      <c r="BE1230" s="100">
        <v>2</v>
      </c>
      <c r="BF1230" s="31">
        <v>7.6923076923076927E-2</v>
      </c>
      <c r="BG1230" s="100">
        <v>0</v>
      </c>
      <c r="BH1230" s="31">
        <v>0</v>
      </c>
      <c r="BI1230" s="27">
        <v>20.518461538461544</v>
      </c>
      <c r="BJ1230" s="27">
        <v>23.545999999999999</v>
      </c>
      <c r="BK1230" s="27">
        <v>26.057999999999996</v>
      </c>
      <c r="BL1230" s="57"/>
      <c r="BM1230" s="97">
        <v>89</v>
      </c>
      <c r="BN1230" s="253">
        <v>0</v>
      </c>
      <c r="BO1230" s="191">
        <v>4</v>
      </c>
      <c r="BP1230" s="191">
        <v>35</v>
      </c>
      <c r="BQ1230" s="191">
        <v>45</v>
      </c>
      <c r="BR1230" s="191">
        <v>5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48</v>
      </c>
      <c r="CI1230" s="31">
        <v>0.5393258426966292</v>
      </c>
      <c r="CJ1230" s="100">
        <v>6</v>
      </c>
      <c r="CK1230" s="31">
        <v>6.741573033707865E-2</v>
      </c>
      <c r="CL1230" s="100">
        <v>0</v>
      </c>
      <c r="CM1230" s="31">
        <v>0</v>
      </c>
      <c r="CN1230" s="27">
        <v>20.258314606741568</v>
      </c>
      <c r="CO1230" s="27">
        <v>22.7</v>
      </c>
      <c r="CP1230" s="27">
        <v>25.875</v>
      </c>
      <c r="CQ1230" s="57"/>
    </row>
    <row r="1231" spans="1:95" x14ac:dyDescent="0.25">
      <c r="A1231" s="241">
        <v>6</v>
      </c>
      <c r="B1231" s="312">
        <v>0.5</v>
      </c>
      <c r="C1231" s="97">
        <v>51</v>
      </c>
      <c r="D1231" s="264">
        <v>1</v>
      </c>
      <c r="E1231" s="122">
        <v>11</v>
      </c>
      <c r="F1231" s="122">
        <v>24</v>
      </c>
      <c r="G1231" s="122">
        <v>12</v>
      </c>
      <c r="H1231" s="122">
        <v>3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15</v>
      </c>
      <c r="Y1231" s="31">
        <v>0.29411764705882354</v>
      </c>
      <c r="Z1231" s="100">
        <v>3</v>
      </c>
      <c r="AA1231" s="31">
        <v>5.8823529411764705E-2</v>
      </c>
      <c r="AB1231" s="100">
        <v>0</v>
      </c>
      <c r="AC1231" s="31">
        <v>0</v>
      </c>
      <c r="AD1231" s="27">
        <v>18.080000000000002</v>
      </c>
      <c r="AE1231" s="27">
        <v>21.973999999999993</v>
      </c>
      <c r="AF1231" s="27">
        <v>26.163999999999998</v>
      </c>
      <c r="AG1231" s="57"/>
      <c r="AH1231" s="97">
        <v>41</v>
      </c>
      <c r="AI1231" s="264">
        <v>1</v>
      </c>
      <c r="AJ1231" s="122">
        <v>5</v>
      </c>
      <c r="AK1231" s="122">
        <v>11</v>
      </c>
      <c r="AL1231" s="122">
        <v>20</v>
      </c>
      <c r="AM1231" s="122">
        <v>4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24</v>
      </c>
      <c r="BD1231" s="31">
        <v>0.58536585365853655</v>
      </c>
      <c r="BE1231" s="100">
        <v>5</v>
      </c>
      <c r="BF1231" s="31">
        <v>0.12195121951219512</v>
      </c>
      <c r="BG1231" s="100">
        <v>0</v>
      </c>
      <c r="BH1231" s="31">
        <v>0</v>
      </c>
      <c r="BI1231" s="27">
        <v>19.870975609756101</v>
      </c>
      <c r="BJ1231" s="27">
        <v>23.826999999999998</v>
      </c>
      <c r="BK1231" s="27">
        <v>28.728999999999996</v>
      </c>
      <c r="BL1231" s="57"/>
      <c r="BM1231" s="97">
        <v>92</v>
      </c>
      <c r="BN1231" s="253">
        <v>2</v>
      </c>
      <c r="BO1231" s="191">
        <v>16</v>
      </c>
      <c r="BP1231" s="191">
        <v>35</v>
      </c>
      <c r="BQ1231" s="191">
        <v>32</v>
      </c>
      <c r="BR1231" s="191">
        <v>7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39</v>
      </c>
      <c r="CI1231" s="31">
        <v>0.42391304347826086</v>
      </c>
      <c r="CJ1231" s="100">
        <v>8</v>
      </c>
      <c r="CK1231" s="31">
        <v>8.6956521739130432E-2</v>
      </c>
      <c r="CL1231" s="100">
        <v>0</v>
      </c>
      <c r="CM1231" s="31">
        <v>0</v>
      </c>
      <c r="CN1231" s="27">
        <v>18.878152173913037</v>
      </c>
      <c r="CO1231" s="27">
        <v>23.324000000000002</v>
      </c>
      <c r="CP1231" s="27">
        <v>26.841999999999999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43</v>
      </c>
      <c r="D1232" s="264">
        <v>0</v>
      </c>
      <c r="E1232" s="122">
        <v>2</v>
      </c>
      <c r="F1232" s="122">
        <v>25</v>
      </c>
      <c r="G1232" s="122">
        <v>16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16</v>
      </c>
      <c r="Y1232" s="31">
        <v>0.37209302325581395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18.882790697674412</v>
      </c>
      <c r="AE1232" s="27">
        <v>21.73</v>
      </c>
      <c r="AF1232" s="27">
        <v>22.138000000000002</v>
      </c>
      <c r="AG1232" s="57"/>
      <c r="AH1232" s="97">
        <v>32</v>
      </c>
      <c r="AI1232" s="264">
        <v>0</v>
      </c>
      <c r="AJ1232" s="122">
        <v>2</v>
      </c>
      <c r="AK1232" s="122">
        <v>4</v>
      </c>
      <c r="AL1232" s="122">
        <v>25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26</v>
      </c>
      <c r="BD1232" s="31">
        <v>0.8125</v>
      </c>
      <c r="BE1232" s="100">
        <v>3</v>
      </c>
      <c r="BF1232" s="31">
        <v>9.375E-2</v>
      </c>
      <c r="BG1232" s="100">
        <v>0</v>
      </c>
      <c r="BH1232" s="31">
        <v>0</v>
      </c>
      <c r="BI1232" s="27">
        <v>21.2809375</v>
      </c>
      <c r="BJ1232" s="27">
        <v>23.5045</v>
      </c>
      <c r="BK1232" s="27">
        <v>24.693999999999996</v>
      </c>
      <c r="BL1232" s="57"/>
      <c r="BM1232" s="97">
        <v>75</v>
      </c>
      <c r="BN1232" s="253">
        <v>0</v>
      </c>
      <c r="BO1232" s="191">
        <v>4</v>
      </c>
      <c r="BP1232" s="191">
        <v>29</v>
      </c>
      <c r="BQ1232" s="191">
        <v>41</v>
      </c>
      <c r="BR1232" s="191">
        <v>1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42</v>
      </c>
      <c r="CI1232" s="31">
        <v>0.56000000000000005</v>
      </c>
      <c r="CJ1232" s="100">
        <v>3</v>
      </c>
      <c r="CK1232" s="31">
        <v>0.04</v>
      </c>
      <c r="CL1232" s="100">
        <v>0</v>
      </c>
      <c r="CM1232" s="31">
        <v>0</v>
      </c>
      <c r="CN1232" s="27">
        <v>19.906000000000002</v>
      </c>
      <c r="CO1232" s="27">
        <v>23.263999999999999</v>
      </c>
      <c r="CP1232" s="27">
        <v>23.844000000000001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48</v>
      </c>
      <c r="D1233" s="264">
        <v>0</v>
      </c>
      <c r="E1233" s="122">
        <v>3</v>
      </c>
      <c r="F1233" s="122">
        <v>30</v>
      </c>
      <c r="G1233" s="122">
        <v>15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15</v>
      </c>
      <c r="Y1233" s="31">
        <v>0.3125</v>
      </c>
      <c r="Z1233" s="100">
        <v>1</v>
      </c>
      <c r="AA1233" s="31">
        <v>2.0833333333333332E-2</v>
      </c>
      <c r="AB1233" s="100">
        <v>0</v>
      </c>
      <c r="AC1233" s="31">
        <v>0</v>
      </c>
      <c r="AD1233" s="27">
        <v>18.576666666666664</v>
      </c>
      <c r="AE1233" s="27">
        <v>21.047000000000001</v>
      </c>
      <c r="AF1233" s="27">
        <v>22.514999999999997</v>
      </c>
      <c r="AG1233" s="57"/>
      <c r="AH1233" s="97">
        <v>37</v>
      </c>
      <c r="AI1233" s="264">
        <v>0</v>
      </c>
      <c r="AJ1233" s="122">
        <v>2</v>
      </c>
      <c r="AK1233" s="122">
        <v>12</v>
      </c>
      <c r="AL1233" s="122">
        <v>18</v>
      </c>
      <c r="AM1233" s="122">
        <v>5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23</v>
      </c>
      <c r="BD1233" s="31">
        <v>0.6216216216216216</v>
      </c>
      <c r="BE1233" s="100">
        <v>7</v>
      </c>
      <c r="BF1233" s="31">
        <v>0.1891891891891892</v>
      </c>
      <c r="BG1233" s="100">
        <v>0</v>
      </c>
      <c r="BH1233" s="31">
        <v>0</v>
      </c>
      <c r="BI1233" s="27">
        <v>21.078918918918919</v>
      </c>
      <c r="BJ1233" s="27">
        <v>24.870999999999999</v>
      </c>
      <c r="BK1233" s="27">
        <v>28.263000000000002</v>
      </c>
      <c r="BL1233" s="57"/>
      <c r="BM1233" s="97">
        <v>85</v>
      </c>
      <c r="BN1233" s="253">
        <v>0</v>
      </c>
      <c r="BO1233" s="191">
        <v>5</v>
      </c>
      <c r="BP1233" s="191">
        <v>42</v>
      </c>
      <c r="BQ1233" s="191">
        <v>33</v>
      </c>
      <c r="BR1233" s="191">
        <v>5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38</v>
      </c>
      <c r="CI1233" s="31">
        <v>0.44705882352941179</v>
      </c>
      <c r="CJ1233" s="100">
        <v>8</v>
      </c>
      <c r="CK1233" s="31">
        <v>9.4117647058823528E-2</v>
      </c>
      <c r="CL1233" s="100">
        <v>0</v>
      </c>
      <c r="CM1233" s="31">
        <v>0</v>
      </c>
      <c r="CN1233" s="27">
        <v>19.665882352941178</v>
      </c>
      <c r="CO1233" s="27">
        <v>23.07</v>
      </c>
      <c r="CP1233" s="27">
        <v>25.648000000000003</v>
      </c>
      <c r="CQ1233" s="57"/>
    </row>
    <row r="1234" spans="1:95" x14ac:dyDescent="0.25">
      <c r="A1234" s="241">
        <v>6</v>
      </c>
      <c r="B1234" s="312">
        <v>0.625</v>
      </c>
      <c r="C1234" s="97">
        <v>26</v>
      </c>
      <c r="D1234" s="264">
        <v>0</v>
      </c>
      <c r="E1234" s="122">
        <v>2</v>
      </c>
      <c r="F1234" s="122">
        <v>15</v>
      </c>
      <c r="G1234" s="122">
        <v>9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</v>
      </c>
      <c r="Y1234" s="31">
        <v>0.34615384615384615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18.355769230769234</v>
      </c>
      <c r="AE1234" s="27">
        <v>21.224499999999999</v>
      </c>
      <c r="AF1234" s="27">
        <v>23.097499999999997</v>
      </c>
      <c r="AG1234" s="57"/>
      <c r="AH1234" s="97">
        <v>23</v>
      </c>
      <c r="AI1234" s="264">
        <v>1</v>
      </c>
      <c r="AJ1234" s="122">
        <v>1</v>
      </c>
      <c r="AK1234" s="122">
        <v>3</v>
      </c>
      <c r="AL1234" s="122">
        <v>12</v>
      </c>
      <c r="AM1234" s="122">
        <v>5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18</v>
      </c>
      <c r="BD1234" s="31">
        <v>0.78260869565217395</v>
      </c>
      <c r="BE1234" s="100">
        <v>11</v>
      </c>
      <c r="BF1234" s="31">
        <v>0.47826086956521741</v>
      </c>
      <c r="BG1234" s="100">
        <v>0</v>
      </c>
      <c r="BH1234" s="31">
        <v>0</v>
      </c>
      <c r="BI1234" s="27">
        <v>22.6</v>
      </c>
      <c r="BJ1234" s="27">
        <v>27.91</v>
      </c>
      <c r="BK1234" s="27">
        <v>31.955999999999989</v>
      </c>
      <c r="BL1234" s="57"/>
      <c r="BM1234" s="97">
        <v>49</v>
      </c>
      <c r="BN1234" s="253">
        <v>1</v>
      </c>
      <c r="BO1234" s="191">
        <v>3</v>
      </c>
      <c r="BP1234" s="191">
        <v>18</v>
      </c>
      <c r="BQ1234" s="191">
        <v>21</v>
      </c>
      <c r="BR1234" s="191">
        <v>5</v>
      </c>
      <c r="BS1234" s="191">
        <v>1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27</v>
      </c>
      <c r="CI1234" s="31">
        <v>0.55102040816326525</v>
      </c>
      <c r="CJ1234" s="100">
        <v>11</v>
      </c>
      <c r="CK1234" s="31">
        <v>0.22448979591836735</v>
      </c>
      <c r="CL1234" s="100">
        <v>0</v>
      </c>
      <c r="CM1234" s="31">
        <v>0</v>
      </c>
      <c r="CN1234" s="27">
        <v>20.347959183673467</v>
      </c>
      <c r="CO1234" s="27">
        <v>24.64</v>
      </c>
      <c r="CP1234" s="27">
        <v>28.405000000000001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33</v>
      </c>
      <c r="D1235" s="264">
        <v>0</v>
      </c>
      <c r="E1235" s="122">
        <v>6</v>
      </c>
      <c r="F1235" s="122">
        <v>23</v>
      </c>
      <c r="G1235" s="122">
        <v>3</v>
      </c>
      <c r="H1235" s="122">
        <v>0</v>
      </c>
      <c r="I1235" s="122">
        <v>0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4</v>
      </c>
      <c r="Y1235" s="31">
        <v>0.12121212121212122</v>
      </c>
      <c r="Z1235" s="100">
        <v>1</v>
      </c>
      <c r="AA1235" s="31">
        <v>3.0303030303030304E-2</v>
      </c>
      <c r="AB1235" s="100">
        <v>1</v>
      </c>
      <c r="AC1235" s="31">
        <v>3.0303030303030304E-2</v>
      </c>
      <c r="AD1235" s="27">
        <v>18.407272727272733</v>
      </c>
      <c r="AE1235" s="27">
        <v>19.715</v>
      </c>
      <c r="AF1235" s="27">
        <v>27.784999999999961</v>
      </c>
      <c r="AG1235" s="57"/>
      <c r="AH1235" s="97">
        <v>34</v>
      </c>
      <c r="AI1235" s="264">
        <v>0</v>
      </c>
      <c r="AJ1235" s="122">
        <v>3</v>
      </c>
      <c r="AK1235" s="122">
        <v>7</v>
      </c>
      <c r="AL1235" s="122">
        <v>19</v>
      </c>
      <c r="AM1235" s="122">
        <v>5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24</v>
      </c>
      <c r="BD1235" s="31">
        <v>0.70588235294117652</v>
      </c>
      <c r="BE1235" s="100">
        <v>6</v>
      </c>
      <c r="BF1235" s="31">
        <v>0.17647058823529413</v>
      </c>
      <c r="BG1235" s="100">
        <v>0</v>
      </c>
      <c r="BH1235" s="31">
        <v>0</v>
      </c>
      <c r="BI1235" s="27">
        <v>21.025588235294119</v>
      </c>
      <c r="BJ1235" s="27">
        <v>25.044999999999998</v>
      </c>
      <c r="BK1235" s="27">
        <v>26.78</v>
      </c>
      <c r="BL1235" s="57"/>
      <c r="BM1235" s="97">
        <v>67</v>
      </c>
      <c r="BN1235" s="253">
        <v>0</v>
      </c>
      <c r="BO1235" s="191">
        <v>9</v>
      </c>
      <c r="BP1235" s="191">
        <v>30</v>
      </c>
      <c r="BQ1235" s="191">
        <v>22</v>
      </c>
      <c r="BR1235" s="191">
        <v>5</v>
      </c>
      <c r="BS1235" s="191">
        <v>0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28</v>
      </c>
      <c r="CI1235" s="31">
        <v>0.41791044776119401</v>
      </c>
      <c r="CJ1235" s="100">
        <v>7</v>
      </c>
      <c r="CK1235" s="31">
        <v>0.1044776119402985</v>
      </c>
      <c r="CL1235" s="100">
        <v>1</v>
      </c>
      <c r="CM1235" s="31">
        <v>1.4925373134328358E-2</v>
      </c>
      <c r="CN1235" s="27">
        <v>19.735970149253724</v>
      </c>
      <c r="CO1235" s="27">
        <v>23.56</v>
      </c>
      <c r="CP1235" s="27">
        <v>26.381999999999994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28</v>
      </c>
      <c r="D1236" s="264">
        <v>0</v>
      </c>
      <c r="E1236" s="122">
        <v>7</v>
      </c>
      <c r="F1236" s="122">
        <v>17</v>
      </c>
      <c r="G1236" s="122">
        <v>2</v>
      </c>
      <c r="H1236" s="122">
        <v>1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</v>
      </c>
      <c r="Y1236" s="31">
        <v>0.14285714285714285</v>
      </c>
      <c r="Z1236" s="100">
        <v>2</v>
      </c>
      <c r="AA1236" s="31">
        <v>7.1428571428571425E-2</v>
      </c>
      <c r="AB1236" s="100">
        <v>0</v>
      </c>
      <c r="AC1236" s="31">
        <v>0</v>
      </c>
      <c r="AD1236" s="27">
        <v>18.385000000000002</v>
      </c>
      <c r="AE1236" s="27">
        <v>20.399999999999999</v>
      </c>
      <c r="AF1236" s="27">
        <v>29.384999999999984</v>
      </c>
      <c r="AG1236" s="57"/>
      <c r="AH1236" s="97">
        <v>27</v>
      </c>
      <c r="AI1236" s="264">
        <v>0</v>
      </c>
      <c r="AJ1236" s="122">
        <v>0</v>
      </c>
      <c r="AK1236" s="122">
        <v>5</v>
      </c>
      <c r="AL1236" s="122">
        <v>14</v>
      </c>
      <c r="AM1236" s="122">
        <v>5</v>
      </c>
      <c r="AN1236" s="122">
        <v>2</v>
      </c>
      <c r="AO1236" s="122">
        <v>0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22</v>
      </c>
      <c r="BD1236" s="31">
        <v>0.81481481481481477</v>
      </c>
      <c r="BE1236" s="100">
        <v>10</v>
      </c>
      <c r="BF1236" s="31">
        <v>0.37037037037037035</v>
      </c>
      <c r="BG1236" s="100">
        <v>1</v>
      </c>
      <c r="BH1236" s="31">
        <v>3.7037037037037035E-2</v>
      </c>
      <c r="BI1236" s="27">
        <v>23.8411111111111</v>
      </c>
      <c r="BJ1236" s="27">
        <v>29.27</v>
      </c>
      <c r="BK1236" s="27">
        <v>37.749999999999979</v>
      </c>
      <c r="BL1236" s="57"/>
      <c r="BM1236" s="97">
        <v>55</v>
      </c>
      <c r="BN1236" s="253">
        <v>0</v>
      </c>
      <c r="BO1236" s="191">
        <v>7</v>
      </c>
      <c r="BP1236" s="191">
        <v>22</v>
      </c>
      <c r="BQ1236" s="191">
        <v>16</v>
      </c>
      <c r="BR1236" s="191">
        <v>6</v>
      </c>
      <c r="BS1236" s="191">
        <v>3</v>
      </c>
      <c r="BT1236" s="191">
        <v>0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26</v>
      </c>
      <c r="CI1236" s="31">
        <v>0.47272727272727272</v>
      </c>
      <c r="CJ1236" s="100">
        <v>12</v>
      </c>
      <c r="CK1236" s="31">
        <v>0.21818181818181817</v>
      </c>
      <c r="CL1236" s="100">
        <v>1</v>
      </c>
      <c r="CM1236" s="31">
        <v>1.8181818181818181E-2</v>
      </c>
      <c r="CN1236" s="27">
        <v>21.063454545454544</v>
      </c>
      <c r="CO1236" s="27">
        <v>26.654</v>
      </c>
      <c r="CP1236" s="27">
        <v>31.844000000000001</v>
      </c>
      <c r="CQ1236" s="57"/>
    </row>
    <row r="1237" spans="1:95" x14ac:dyDescent="0.25">
      <c r="A1237" s="241">
        <v>6</v>
      </c>
      <c r="B1237" s="312">
        <v>0.75</v>
      </c>
      <c r="C1237" s="97">
        <v>27</v>
      </c>
      <c r="D1237" s="264">
        <v>1</v>
      </c>
      <c r="E1237" s="122">
        <v>7</v>
      </c>
      <c r="F1237" s="122">
        <v>15</v>
      </c>
      <c r="G1237" s="122">
        <v>2</v>
      </c>
      <c r="H1237" s="122">
        <v>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</v>
      </c>
      <c r="Y1237" s="31">
        <v>0.14814814814814814</v>
      </c>
      <c r="Z1237" s="100">
        <v>2</v>
      </c>
      <c r="AA1237" s="31">
        <v>7.407407407407407E-2</v>
      </c>
      <c r="AB1237" s="100">
        <v>0</v>
      </c>
      <c r="AC1237" s="31">
        <v>0</v>
      </c>
      <c r="AD1237" s="27">
        <v>16.741851851851852</v>
      </c>
      <c r="AE1237" s="27">
        <v>20.362000000000002</v>
      </c>
      <c r="AF1237" s="27">
        <v>26.157999999999998</v>
      </c>
      <c r="AG1237" s="57"/>
      <c r="AH1237" s="97">
        <v>36</v>
      </c>
      <c r="AI1237" s="264">
        <v>1</v>
      </c>
      <c r="AJ1237" s="122">
        <v>1</v>
      </c>
      <c r="AK1237" s="122">
        <v>12</v>
      </c>
      <c r="AL1237" s="122">
        <v>17</v>
      </c>
      <c r="AM1237" s="122">
        <v>4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22</v>
      </c>
      <c r="BD1237" s="31">
        <v>0.61111111111111116</v>
      </c>
      <c r="BE1237" s="100">
        <v>6</v>
      </c>
      <c r="BF1237" s="31">
        <v>0.16666666666666666</v>
      </c>
      <c r="BG1237" s="100">
        <v>0</v>
      </c>
      <c r="BH1237" s="31">
        <v>0</v>
      </c>
      <c r="BI1237" s="27">
        <v>20.7086111111111</v>
      </c>
      <c r="BJ1237" s="27">
        <v>25.198999999999998</v>
      </c>
      <c r="BK1237" s="27">
        <v>28.091499999999993</v>
      </c>
      <c r="BL1237" s="57"/>
      <c r="BM1237" s="97">
        <v>63</v>
      </c>
      <c r="BN1237" s="253">
        <v>2</v>
      </c>
      <c r="BO1237" s="191">
        <v>8</v>
      </c>
      <c r="BP1237" s="191">
        <v>27</v>
      </c>
      <c r="BQ1237" s="191">
        <v>19</v>
      </c>
      <c r="BR1237" s="191">
        <v>6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26</v>
      </c>
      <c r="CI1237" s="31">
        <v>0.41269841269841268</v>
      </c>
      <c r="CJ1237" s="100">
        <v>8</v>
      </c>
      <c r="CK1237" s="31">
        <v>0.12698412698412698</v>
      </c>
      <c r="CL1237" s="100">
        <v>0</v>
      </c>
      <c r="CM1237" s="31">
        <v>0</v>
      </c>
      <c r="CN1237" s="27">
        <v>19.008571428571425</v>
      </c>
      <c r="CO1237" s="27">
        <v>22.82</v>
      </c>
      <c r="CP1237" s="27">
        <v>26.853999999999999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19</v>
      </c>
      <c r="D1238" s="264">
        <v>0</v>
      </c>
      <c r="E1238" s="122">
        <v>1</v>
      </c>
      <c r="F1238" s="122">
        <v>13</v>
      </c>
      <c r="G1238" s="122">
        <v>4</v>
      </c>
      <c r="H1238" s="122">
        <v>1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</v>
      </c>
      <c r="Y1238" s="31">
        <v>0.26315789473684209</v>
      </c>
      <c r="Z1238" s="100">
        <v>2</v>
      </c>
      <c r="AA1238" s="31">
        <v>0.10526315789473684</v>
      </c>
      <c r="AB1238" s="100">
        <v>0</v>
      </c>
      <c r="AC1238" s="31">
        <v>0</v>
      </c>
      <c r="AD1238" s="27">
        <v>18.782631578947367</v>
      </c>
      <c r="AE1238" s="27">
        <v>23.16</v>
      </c>
      <c r="AF1238" s="27">
        <v>26.94</v>
      </c>
      <c r="AG1238" s="57"/>
      <c r="AH1238" s="97">
        <v>21</v>
      </c>
      <c r="AI1238" s="264">
        <v>0</v>
      </c>
      <c r="AJ1238" s="122">
        <v>1</v>
      </c>
      <c r="AK1238" s="122">
        <v>3</v>
      </c>
      <c r="AL1238" s="122">
        <v>14</v>
      </c>
      <c r="AM1238" s="122">
        <v>3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17</v>
      </c>
      <c r="BD1238" s="31">
        <v>0.80952380952380953</v>
      </c>
      <c r="BE1238" s="100">
        <v>8</v>
      </c>
      <c r="BF1238" s="31">
        <v>0.38095238095238093</v>
      </c>
      <c r="BG1238" s="100">
        <v>0</v>
      </c>
      <c r="BH1238" s="31">
        <v>0</v>
      </c>
      <c r="BI1238" s="27">
        <v>22.359047619047615</v>
      </c>
      <c r="BJ1238" s="27">
        <v>25.558999999999997</v>
      </c>
      <c r="BK1238" s="27">
        <v>29.769999999999996</v>
      </c>
      <c r="BL1238" s="57"/>
      <c r="BM1238" s="97">
        <v>40</v>
      </c>
      <c r="BN1238" s="253">
        <v>0</v>
      </c>
      <c r="BO1238" s="191">
        <v>2</v>
      </c>
      <c r="BP1238" s="191">
        <v>16</v>
      </c>
      <c r="BQ1238" s="191">
        <v>18</v>
      </c>
      <c r="BR1238" s="191">
        <v>4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22</v>
      </c>
      <c r="CI1238" s="31">
        <v>0.55000000000000004</v>
      </c>
      <c r="CJ1238" s="100">
        <v>10</v>
      </c>
      <c r="CK1238" s="31">
        <v>0.25</v>
      </c>
      <c r="CL1238" s="100">
        <v>0</v>
      </c>
      <c r="CM1238" s="31">
        <v>0</v>
      </c>
      <c r="CN1238" s="27">
        <v>20.660250000000005</v>
      </c>
      <c r="CO1238" s="27">
        <v>24.04</v>
      </c>
      <c r="CP1238" s="27">
        <v>27.918499999999995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9</v>
      </c>
      <c r="D1239" s="264">
        <v>0</v>
      </c>
      <c r="E1239" s="122">
        <v>2</v>
      </c>
      <c r="F1239" s="122">
        <v>5</v>
      </c>
      <c r="G1239" s="122">
        <v>2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</v>
      </c>
      <c r="Y1239" s="31">
        <v>0.22222222222222221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17.576666666666668</v>
      </c>
      <c r="AE1239" s="27">
        <v>22.97</v>
      </c>
      <c r="AF1239" s="27" t="s">
        <v>104</v>
      </c>
      <c r="AG1239" s="57"/>
      <c r="AH1239" s="97">
        <v>4</v>
      </c>
      <c r="AI1239" s="264">
        <v>0</v>
      </c>
      <c r="AJ1239" s="122">
        <v>0</v>
      </c>
      <c r="AK1239" s="122">
        <v>3</v>
      </c>
      <c r="AL1239" s="122">
        <v>1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</v>
      </c>
      <c r="BD1239" s="31">
        <v>0.25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19.765000000000001</v>
      </c>
      <c r="BJ1239" s="27" t="s">
        <v>104</v>
      </c>
      <c r="BK1239" s="27" t="s">
        <v>104</v>
      </c>
      <c r="BL1239" s="57"/>
      <c r="BM1239" s="97">
        <v>13</v>
      </c>
      <c r="BN1239" s="253">
        <v>0</v>
      </c>
      <c r="BO1239" s="191">
        <v>2</v>
      </c>
      <c r="BP1239" s="191">
        <v>8</v>
      </c>
      <c r="BQ1239" s="191">
        <v>3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</v>
      </c>
      <c r="CI1239" s="31">
        <v>0.23076923076923078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18.25</v>
      </c>
      <c r="CO1239" s="27">
        <v>22.47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>
        <v>5</v>
      </c>
      <c r="D1240" s="264">
        <v>0</v>
      </c>
      <c r="E1240" s="122">
        <v>0</v>
      </c>
      <c r="F1240" s="122">
        <v>2</v>
      </c>
      <c r="G1240" s="122">
        <v>3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</v>
      </c>
      <c r="Y1240" s="31">
        <v>0.6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20.006</v>
      </c>
      <c r="AE1240" s="27" t="s">
        <v>104</v>
      </c>
      <c r="AF1240" s="27" t="s">
        <v>104</v>
      </c>
      <c r="AG1240" s="57"/>
      <c r="AH1240" s="97">
        <v>9</v>
      </c>
      <c r="AI1240" s="264">
        <v>0</v>
      </c>
      <c r="AJ1240" s="122">
        <v>1</v>
      </c>
      <c r="AK1240" s="122">
        <v>1</v>
      </c>
      <c r="AL1240" s="122">
        <v>5</v>
      </c>
      <c r="AM1240" s="122">
        <v>1</v>
      </c>
      <c r="AN1240" s="122">
        <v>1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7</v>
      </c>
      <c r="BD1240" s="31">
        <v>0.77777777777777779</v>
      </c>
      <c r="BE1240" s="100">
        <v>2</v>
      </c>
      <c r="BF1240" s="31">
        <v>0.22222222222222221</v>
      </c>
      <c r="BG1240" s="100">
        <v>0</v>
      </c>
      <c r="BH1240" s="31">
        <v>0</v>
      </c>
      <c r="BI1240" s="27">
        <v>22.577777777777779</v>
      </c>
      <c r="BJ1240" s="27">
        <v>29.465000000000003</v>
      </c>
      <c r="BK1240" s="27" t="s">
        <v>104</v>
      </c>
      <c r="BL1240" s="57"/>
      <c r="BM1240" s="97">
        <v>14</v>
      </c>
      <c r="BN1240" s="253">
        <v>0</v>
      </c>
      <c r="BO1240" s="191">
        <v>1</v>
      </c>
      <c r="BP1240" s="191">
        <v>3</v>
      </c>
      <c r="BQ1240" s="191">
        <v>8</v>
      </c>
      <c r="BR1240" s="191">
        <v>1</v>
      </c>
      <c r="BS1240" s="191">
        <v>1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10</v>
      </c>
      <c r="CI1240" s="31">
        <v>0.7142857142857143</v>
      </c>
      <c r="CJ1240" s="100">
        <v>2</v>
      </c>
      <c r="CK1240" s="31">
        <v>0.14285714285714285</v>
      </c>
      <c r="CL1240" s="100">
        <v>0</v>
      </c>
      <c r="CM1240" s="31">
        <v>0</v>
      </c>
      <c r="CN1240" s="27">
        <v>21.659285714285712</v>
      </c>
      <c r="CO1240" s="27">
        <v>26.015000000000001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</v>
      </c>
      <c r="D1241" s="264">
        <v>0</v>
      </c>
      <c r="E1241" s="122">
        <v>0</v>
      </c>
      <c r="F1241" s="122">
        <v>4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16.727499999999999</v>
      </c>
      <c r="AE1241" s="27" t="s">
        <v>104</v>
      </c>
      <c r="AF1241" s="27" t="s">
        <v>104</v>
      </c>
      <c r="AG1241" s="57"/>
      <c r="AH1241" s="97">
        <v>10</v>
      </c>
      <c r="AI1241" s="264">
        <v>0</v>
      </c>
      <c r="AJ1241" s="122">
        <v>0</v>
      </c>
      <c r="AK1241" s="122">
        <v>2</v>
      </c>
      <c r="AL1241" s="122">
        <v>6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8</v>
      </c>
      <c r="BD1241" s="31">
        <v>0.8</v>
      </c>
      <c r="BE1241" s="100">
        <v>4</v>
      </c>
      <c r="BF1241" s="31">
        <v>0.4</v>
      </c>
      <c r="BG1241" s="100">
        <v>0</v>
      </c>
      <c r="BH1241" s="31">
        <v>0</v>
      </c>
      <c r="BI1241" s="27">
        <v>22.502000000000002</v>
      </c>
      <c r="BJ1241" s="27">
        <v>27.875499999999999</v>
      </c>
      <c r="BK1241" s="27" t="s">
        <v>104</v>
      </c>
      <c r="BL1241" s="57"/>
      <c r="BM1241" s="97">
        <v>14</v>
      </c>
      <c r="BN1241" s="253">
        <v>0</v>
      </c>
      <c r="BO1241" s="191">
        <v>0</v>
      </c>
      <c r="BP1241" s="191">
        <v>6</v>
      </c>
      <c r="BQ1241" s="191">
        <v>6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8</v>
      </c>
      <c r="CI1241" s="31">
        <v>0.5714285714285714</v>
      </c>
      <c r="CJ1241" s="100">
        <v>4</v>
      </c>
      <c r="CK1241" s="31">
        <v>0.2857142857142857</v>
      </c>
      <c r="CL1241" s="100">
        <v>0</v>
      </c>
      <c r="CM1241" s="31">
        <v>0</v>
      </c>
      <c r="CN1241" s="27">
        <v>20.852142857142855</v>
      </c>
      <c r="CO1241" s="27">
        <v>26.932499999999997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8</v>
      </c>
      <c r="D1242" s="324">
        <v>0</v>
      </c>
      <c r="E1242" s="325">
        <v>0</v>
      </c>
      <c r="F1242" s="325">
        <v>1</v>
      </c>
      <c r="G1242" s="325">
        <v>4</v>
      </c>
      <c r="H1242" s="325">
        <v>3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7</v>
      </c>
      <c r="Y1242" s="338">
        <v>0.875</v>
      </c>
      <c r="Z1242" s="339">
        <v>5</v>
      </c>
      <c r="AA1242" s="338">
        <v>0.625</v>
      </c>
      <c r="AB1242" s="339">
        <v>0</v>
      </c>
      <c r="AC1242" s="338">
        <v>0</v>
      </c>
      <c r="AD1242" s="124">
        <v>23.2425</v>
      </c>
      <c r="AE1242" s="124">
        <v>27.859500000000001</v>
      </c>
      <c r="AF1242" s="124" t="s">
        <v>104</v>
      </c>
      <c r="AG1242" s="57"/>
      <c r="AH1242" s="98">
        <v>9</v>
      </c>
      <c r="AI1242" s="324">
        <v>0</v>
      </c>
      <c r="AJ1242" s="325">
        <v>0</v>
      </c>
      <c r="AK1242" s="325">
        <v>0</v>
      </c>
      <c r="AL1242" s="325">
        <v>5</v>
      </c>
      <c r="AM1242" s="325">
        <v>3</v>
      </c>
      <c r="AN1242" s="325">
        <v>1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9</v>
      </c>
      <c r="BD1242" s="338">
        <v>1</v>
      </c>
      <c r="BE1242" s="339">
        <v>5</v>
      </c>
      <c r="BF1242" s="338">
        <v>0.55555555555555558</v>
      </c>
      <c r="BG1242" s="339">
        <v>0</v>
      </c>
      <c r="BH1242" s="338">
        <v>0</v>
      </c>
      <c r="BI1242" s="124">
        <v>24.97</v>
      </c>
      <c r="BJ1242" s="124">
        <v>29.09</v>
      </c>
      <c r="BK1242" s="124" t="s">
        <v>104</v>
      </c>
      <c r="BL1242" s="57"/>
      <c r="BM1242" s="98">
        <v>17</v>
      </c>
      <c r="BN1242" s="337">
        <v>0</v>
      </c>
      <c r="BO1242" s="195">
        <v>0</v>
      </c>
      <c r="BP1242" s="195">
        <v>1</v>
      </c>
      <c r="BQ1242" s="195">
        <v>9</v>
      </c>
      <c r="BR1242" s="195">
        <v>6</v>
      </c>
      <c r="BS1242" s="195">
        <v>1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16</v>
      </c>
      <c r="CI1242" s="338">
        <v>0.94117647058823528</v>
      </c>
      <c r="CJ1242" s="339">
        <v>10</v>
      </c>
      <c r="CK1242" s="338">
        <v>0.58823529411764708</v>
      </c>
      <c r="CL1242" s="339">
        <v>0</v>
      </c>
      <c r="CM1242" s="338">
        <v>0</v>
      </c>
      <c r="CN1242" s="124">
        <v>24.157058823529411</v>
      </c>
      <c r="CO1242" s="124">
        <v>28.276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452</v>
      </c>
      <c r="D1243" s="424">
        <v>4</v>
      </c>
      <c r="E1243" s="424">
        <v>50</v>
      </c>
      <c r="F1243" s="424">
        <v>226</v>
      </c>
      <c r="G1243" s="424">
        <v>154</v>
      </c>
      <c r="H1243" s="424">
        <v>16</v>
      </c>
      <c r="I1243" s="424">
        <v>1</v>
      </c>
      <c r="J1243" s="424">
        <v>1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170</v>
      </c>
      <c r="Y1243" s="442">
        <v>0.37610619469026546</v>
      </c>
      <c r="Z1243" s="426">
        <v>24</v>
      </c>
      <c r="AA1243" s="442">
        <v>5.3097345132743362E-2</v>
      </c>
      <c r="AB1243" s="426">
        <v>1</v>
      </c>
      <c r="AC1243" s="442">
        <v>2.2123893805309734E-3</v>
      </c>
      <c r="AD1243" s="443">
        <v>18.880818584070791</v>
      </c>
      <c r="AE1243" s="443">
        <v>21.76</v>
      </c>
      <c r="AF1243" s="443">
        <v>24.48</v>
      </c>
      <c r="AG1243" s="16"/>
      <c r="AH1243" s="426">
        <v>354</v>
      </c>
      <c r="AI1243" s="424">
        <v>3</v>
      </c>
      <c r="AJ1243" s="424">
        <v>19</v>
      </c>
      <c r="AK1243" s="424">
        <v>98</v>
      </c>
      <c r="AL1243" s="424">
        <v>188</v>
      </c>
      <c r="AM1243" s="424">
        <v>40</v>
      </c>
      <c r="AN1243" s="424">
        <v>5</v>
      </c>
      <c r="AO1243" s="424">
        <v>0</v>
      </c>
      <c r="AP1243" s="424">
        <v>1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233</v>
      </c>
      <c r="BD1243" s="442">
        <v>0.65819209039548021</v>
      </c>
      <c r="BE1243" s="426">
        <v>64</v>
      </c>
      <c r="BF1243" s="442">
        <v>0.1807909604519774</v>
      </c>
      <c r="BG1243" s="426">
        <v>1</v>
      </c>
      <c r="BH1243" s="442">
        <v>2.8248587570621469E-3</v>
      </c>
      <c r="BI1243" s="443">
        <v>21.149661016949157</v>
      </c>
      <c r="BJ1243" s="443">
        <v>24.552499999999998</v>
      </c>
      <c r="BK1243" s="443">
        <v>27.97</v>
      </c>
      <c r="BL1243" s="16"/>
      <c r="BM1243" s="426">
        <v>806</v>
      </c>
      <c r="BN1243" s="424">
        <v>7</v>
      </c>
      <c r="BO1243" s="424">
        <v>69</v>
      </c>
      <c r="BP1243" s="424">
        <v>324</v>
      </c>
      <c r="BQ1243" s="424">
        <v>342</v>
      </c>
      <c r="BR1243" s="424">
        <v>56</v>
      </c>
      <c r="BS1243" s="424">
        <v>6</v>
      </c>
      <c r="BT1243" s="424">
        <v>1</v>
      </c>
      <c r="BU1243" s="424">
        <v>1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403</v>
      </c>
      <c r="CI1243" s="396">
        <v>0.5</v>
      </c>
      <c r="CJ1243" s="370">
        <v>88</v>
      </c>
      <c r="CK1243" s="396">
        <v>0.10918114143920596</v>
      </c>
      <c r="CL1243" s="370">
        <v>2</v>
      </c>
      <c r="CM1243" s="396">
        <v>2.4813895781637717E-3</v>
      </c>
      <c r="CN1243" s="397">
        <v>19.877307692307692</v>
      </c>
      <c r="CO1243" s="397">
        <v>23.24</v>
      </c>
      <c r="CP1243" s="397">
        <v>26.619499999999999</v>
      </c>
      <c r="CQ1243" s="57"/>
    </row>
    <row r="1244" spans="1:95" x14ac:dyDescent="0.25">
      <c r="A1244" s="241"/>
      <c r="B1244" s="427" t="s">
        <v>36</v>
      </c>
      <c r="C1244" s="428">
        <v>492</v>
      </c>
      <c r="D1244" s="429">
        <v>4</v>
      </c>
      <c r="E1244" s="429">
        <v>56</v>
      </c>
      <c r="F1244" s="429">
        <v>246</v>
      </c>
      <c r="G1244" s="429">
        <v>166</v>
      </c>
      <c r="H1244" s="429">
        <v>18</v>
      </c>
      <c r="I1244" s="429">
        <v>1</v>
      </c>
      <c r="J1244" s="429">
        <v>1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184</v>
      </c>
      <c r="Y1244" s="444">
        <v>0.37398373983739835</v>
      </c>
      <c r="Z1244" s="431">
        <v>28</v>
      </c>
      <c r="AA1244" s="444">
        <v>5.6910569105691054E-2</v>
      </c>
      <c r="AB1244" s="431">
        <v>1</v>
      </c>
      <c r="AC1244" s="444">
        <v>2.0325203252032522E-3</v>
      </c>
      <c r="AD1244" s="445">
        <v>18.868069105691031</v>
      </c>
      <c r="AE1244" s="445">
        <v>21.770499999999998</v>
      </c>
      <c r="AF1244" s="445">
        <v>24.48</v>
      </c>
      <c r="AG1244" s="16"/>
      <c r="AH1244" s="431">
        <v>390</v>
      </c>
      <c r="AI1244" s="429">
        <v>4</v>
      </c>
      <c r="AJ1244" s="429">
        <v>21</v>
      </c>
      <c r="AK1244" s="429">
        <v>105</v>
      </c>
      <c r="AL1244" s="429">
        <v>208</v>
      </c>
      <c r="AM1244" s="429">
        <v>44</v>
      </c>
      <c r="AN1244" s="429">
        <v>7</v>
      </c>
      <c r="AO1244" s="429">
        <v>0</v>
      </c>
      <c r="AP1244" s="429">
        <v>1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259</v>
      </c>
      <c r="BD1244" s="444">
        <v>0.66410256410256407</v>
      </c>
      <c r="BE1244" s="431">
        <v>75</v>
      </c>
      <c r="BF1244" s="444">
        <v>0.19230769230769232</v>
      </c>
      <c r="BG1244" s="431">
        <v>1</v>
      </c>
      <c r="BH1244" s="444">
        <v>2.5641025641025641E-3</v>
      </c>
      <c r="BI1244" s="445">
        <v>21.222948717948725</v>
      </c>
      <c r="BJ1244" s="445">
        <v>24.566999999999997</v>
      </c>
      <c r="BK1244" s="445">
        <v>28.289499999999997</v>
      </c>
      <c r="BL1244" s="16"/>
      <c r="BM1244" s="431">
        <v>882</v>
      </c>
      <c r="BN1244" s="429">
        <v>8</v>
      </c>
      <c r="BO1244" s="429">
        <v>77</v>
      </c>
      <c r="BP1244" s="429">
        <v>351</v>
      </c>
      <c r="BQ1244" s="429">
        <v>374</v>
      </c>
      <c r="BR1244" s="429">
        <v>62</v>
      </c>
      <c r="BS1244" s="429">
        <v>8</v>
      </c>
      <c r="BT1244" s="429">
        <v>1</v>
      </c>
      <c r="BU1244" s="429">
        <v>1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443</v>
      </c>
      <c r="CI1244" s="398">
        <v>0.50226757369614516</v>
      </c>
      <c r="CJ1244" s="377">
        <v>103</v>
      </c>
      <c r="CK1244" s="398">
        <v>0.11678004535147392</v>
      </c>
      <c r="CL1244" s="377">
        <v>2</v>
      </c>
      <c r="CM1244" s="398">
        <v>2.2675736961451248E-3</v>
      </c>
      <c r="CN1244" s="399">
        <v>19.909342403628116</v>
      </c>
      <c r="CO1244" s="399">
        <v>23.3155</v>
      </c>
      <c r="CP1244" s="399">
        <v>26.680999999999994</v>
      </c>
      <c r="CQ1244" s="57"/>
    </row>
    <row r="1245" spans="1:95" x14ac:dyDescent="0.25">
      <c r="A1245" s="241"/>
      <c r="B1245" s="432" t="s">
        <v>37</v>
      </c>
      <c r="C1245" s="433">
        <v>504</v>
      </c>
      <c r="D1245" s="434">
        <v>4</v>
      </c>
      <c r="E1245" s="434">
        <v>56</v>
      </c>
      <c r="F1245" s="434">
        <v>251</v>
      </c>
      <c r="G1245" s="434">
        <v>170</v>
      </c>
      <c r="H1245" s="434">
        <v>21</v>
      </c>
      <c r="I1245" s="434">
        <v>1</v>
      </c>
      <c r="J1245" s="434">
        <v>1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191</v>
      </c>
      <c r="Y1245" s="446">
        <v>0.37896825396825395</v>
      </c>
      <c r="Z1245" s="436">
        <v>33</v>
      </c>
      <c r="AA1245" s="446">
        <v>6.5476190476190479E-2</v>
      </c>
      <c r="AB1245" s="436">
        <v>1</v>
      </c>
      <c r="AC1245" s="446">
        <v>1.984126984126984E-3</v>
      </c>
      <c r="AD1245" s="447">
        <v>18.850806451612879</v>
      </c>
      <c r="AE1245" s="447">
        <v>21.77</v>
      </c>
      <c r="AF1245" s="447">
        <v>24.48</v>
      </c>
      <c r="AG1245" s="16"/>
      <c r="AH1245" s="436">
        <v>409</v>
      </c>
      <c r="AI1245" s="434">
        <v>4</v>
      </c>
      <c r="AJ1245" s="434">
        <v>21</v>
      </c>
      <c r="AK1245" s="434">
        <v>107</v>
      </c>
      <c r="AL1245" s="434">
        <v>219</v>
      </c>
      <c r="AM1245" s="434">
        <v>49</v>
      </c>
      <c r="AN1245" s="434">
        <v>8</v>
      </c>
      <c r="AO1245" s="434">
        <v>0</v>
      </c>
      <c r="AP1245" s="434">
        <v>1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276</v>
      </c>
      <c r="BD1245" s="446">
        <v>0.67481662591687042</v>
      </c>
      <c r="BE1245" s="436">
        <v>84</v>
      </c>
      <c r="BF1245" s="446">
        <v>0.20537897310513448</v>
      </c>
      <c r="BG1245" s="436">
        <v>1</v>
      </c>
      <c r="BH1245" s="446">
        <v>2.4449877750611247E-3</v>
      </c>
      <c r="BI1245" s="447">
        <v>21.254925</v>
      </c>
      <c r="BJ1245" s="447">
        <v>24.576999999999998</v>
      </c>
      <c r="BK1245" s="447">
        <v>28.140999999999998</v>
      </c>
      <c r="BL1245" s="16"/>
      <c r="BM1245" s="436">
        <v>913</v>
      </c>
      <c r="BN1245" s="434">
        <v>8</v>
      </c>
      <c r="BO1245" s="434">
        <v>77</v>
      </c>
      <c r="BP1245" s="434">
        <v>358</v>
      </c>
      <c r="BQ1245" s="434">
        <v>389</v>
      </c>
      <c r="BR1245" s="434">
        <v>70</v>
      </c>
      <c r="BS1245" s="434">
        <v>9</v>
      </c>
      <c r="BT1245" s="434">
        <v>1</v>
      </c>
      <c r="BU1245" s="434">
        <v>1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467</v>
      </c>
      <c r="CI1245" s="400">
        <v>0.51150054764512598</v>
      </c>
      <c r="CJ1245" s="382">
        <v>117</v>
      </c>
      <c r="CK1245" s="400">
        <v>0.12814895947426067</v>
      </c>
      <c r="CL1245" s="382">
        <v>2</v>
      </c>
      <c r="CM1245" s="400">
        <v>2.1905805038335158E-3</v>
      </c>
      <c r="CN1245" s="401">
        <v>19.924073660714296</v>
      </c>
      <c r="CO1245" s="401">
        <v>23.4</v>
      </c>
      <c r="CP1245" s="401">
        <v>26.733000000000001</v>
      </c>
      <c r="CQ1245" s="57"/>
    </row>
    <row r="1246" spans="1:95" x14ac:dyDescent="0.25">
      <c r="A1246" s="241"/>
      <c r="B1246" s="437" t="s">
        <v>38</v>
      </c>
      <c r="C1246" s="438">
        <v>510</v>
      </c>
      <c r="D1246" s="439">
        <v>4</v>
      </c>
      <c r="E1246" s="439">
        <v>56</v>
      </c>
      <c r="F1246" s="439">
        <v>251</v>
      </c>
      <c r="G1246" s="439">
        <v>175</v>
      </c>
      <c r="H1246" s="439">
        <v>22</v>
      </c>
      <c r="I1246" s="439">
        <v>1</v>
      </c>
      <c r="J1246" s="439">
        <v>1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197</v>
      </c>
      <c r="Y1246" s="448">
        <v>0.38627450980392158</v>
      </c>
      <c r="Z1246" s="441">
        <v>34</v>
      </c>
      <c r="AA1246" s="448">
        <v>6.6666666666666666E-2</v>
      </c>
      <c r="AB1246" s="441">
        <v>1</v>
      </c>
      <c r="AC1246" s="448">
        <v>1.9607843137254902E-3</v>
      </c>
      <c r="AD1246" s="449">
        <v>18.973372549019572</v>
      </c>
      <c r="AE1246" s="449">
        <v>21.944999999999997</v>
      </c>
      <c r="AF1246" s="449">
        <v>24.805</v>
      </c>
      <c r="AG1246" s="16"/>
      <c r="AH1246" s="441">
        <v>411</v>
      </c>
      <c r="AI1246" s="439">
        <v>4</v>
      </c>
      <c r="AJ1246" s="439">
        <v>21</v>
      </c>
      <c r="AK1246" s="439">
        <v>107</v>
      </c>
      <c r="AL1246" s="439">
        <v>219</v>
      </c>
      <c r="AM1246" s="439">
        <v>49</v>
      </c>
      <c r="AN1246" s="439">
        <v>10</v>
      </c>
      <c r="AO1246" s="439">
        <v>0</v>
      </c>
      <c r="AP1246" s="439">
        <v>1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278</v>
      </c>
      <c r="BD1246" s="448">
        <v>0.67639902676399022</v>
      </c>
      <c r="BE1246" s="441">
        <v>86</v>
      </c>
      <c r="BF1246" s="448">
        <v>0.20924574209245742</v>
      </c>
      <c r="BG1246" s="441">
        <v>1</v>
      </c>
      <c r="BH1246" s="448">
        <v>2.4330900243309003E-3</v>
      </c>
      <c r="BI1246" s="449">
        <v>21.387785888077854</v>
      </c>
      <c r="BJ1246" s="449">
        <v>24.827999999999999</v>
      </c>
      <c r="BK1246" s="449">
        <v>28.911999999999999</v>
      </c>
      <c r="BL1246" s="16"/>
      <c r="BM1246" s="441">
        <v>921</v>
      </c>
      <c r="BN1246" s="439">
        <v>8</v>
      </c>
      <c r="BO1246" s="439">
        <v>77</v>
      </c>
      <c r="BP1246" s="439">
        <v>358</v>
      </c>
      <c r="BQ1246" s="439">
        <v>394</v>
      </c>
      <c r="BR1246" s="439">
        <v>71</v>
      </c>
      <c r="BS1246" s="439">
        <v>11</v>
      </c>
      <c r="BT1246" s="439">
        <v>1</v>
      </c>
      <c r="BU1246" s="439">
        <v>1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475</v>
      </c>
      <c r="CI1246" s="402">
        <v>0.51574375678610207</v>
      </c>
      <c r="CJ1246" s="387">
        <v>120</v>
      </c>
      <c r="CK1246" s="402">
        <v>0.13029315960912052</v>
      </c>
      <c r="CL1246" s="387">
        <v>2</v>
      </c>
      <c r="CM1246" s="402">
        <v>2.1715526601520088E-3</v>
      </c>
      <c r="CN1246" s="403">
        <v>20.050814332247576</v>
      </c>
      <c r="CO1246" s="403">
        <v>23.56</v>
      </c>
      <c r="CP1246" s="403">
        <v>26.826999999999998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</v>
      </c>
      <c r="D1249" s="321">
        <v>0</v>
      </c>
      <c r="E1249" s="89">
        <v>1</v>
      </c>
      <c r="F1249" s="89">
        <v>1</v>
      </c>
      <c r="G1249" s="89">
        <v>2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3</v>
      </c>
      <c r="Y1249" s="30">
        <v>0.6</v>
      </c>
      <c r="Z1249" s="99">
        <v>1</v>
      </c>
      <c r="AA1249" s="30">
        <v>0.2</v>
      </c>
      <c r="AB1249" s="99">
        <v>0</v>
      </c>
      <c r="AC1249" s="30">
        <v>0</v>
      </c>
      <c r="AD1249" s="25">
        <v>19.16</v>
      </c>
      <c r="AE1249" s="25" t="s">
        <v>104</v>
      </c>
      <c r="AF1249" s="25" t="s">
        <v>104</v>
      </c>
      <c r="AG1249" s="57"/>
      <c r="AH1249" s="96">
        <v>5</v>
      </c>
      <c r="AI1249" s="321">
        <v>0</v>
      </c>
      <c r="AJ1249" s="89">
        <v>1</v>
      </c>
      <c r="AK1249" s="89">
        <v>2</v>
      </c>
      <c r="AL1249" s="89">
        <v>2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</v>
      </c>
      <c r="BD1249" s="30">
        <v>0.4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18.720000000000002</v>
      </c>
      <c r="BJ1249" s="25" t="s">
        <v>104</v>
      </c>
      <c r="BK1249" s="25" t="s">
        <v>104</v>
      </c>
      <c r="BL1249" s="57"/>
      <c r="BM1249" s="96">
        <v>10</v>
      </c>
      <c r="BN1249" s="336">
        <v>0</v>
      </c>
      <c r="BO1249" s="188">
        <v>2</v>
      </c>
      <c r="BP1249" s="188">
        <v>3</v>
      </c>
      <c r="BQ1249" s="188">
        <v>4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</v>
      </c>
      <c r="CI1249" s="30">
        <v>0.5</v>
      </c>
      <c r="CJ1249" s="99">
        <v>1</v>
      </c>
      <c r="CK1249" s="30">
        <v>0.1</v>
      </c>
      <c r="CL1249" s="99">
        <v>0</v>
      </c>
      <c r="CM1249" s="30">
        <v>0</v>
      </c>
      <c r="CN1249" s="25">
        <v>18.940000000000001</v>
      </c>
      <c r="CO1249" s="25">
        <v>23.8675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1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16.28</v>
      </c>
      <c r="AE1250" s="27" t="s">
        <v>104</v>
      </c>
      <c r="AF1250" s="27" t="s">
        <v>104</v>
      </c>
      <c r="AG1250" s="57"/>
      <c r="AH1250" s="97">
        <v>1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1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1</v>
      </c>
      <c r="BE1250" s="100">
        <v>1</v>
      </c>
      <c r="BF1250" s="31">
        <v>1</v>
      </c>
      <c r="BG1250" s="100">
        <v>0</v>
      </c>
      <c r="BH1250" s="31">
        <v>0</v>
      </c>
      <c r="BI1250" s="27">
        <v>28.99</v>
      </c>
      <c r="BJ1250" s="27" t="s">
        <v>104</v>
      </c>
      <c r="BK1250" s="27" t="s">
        <v>104</v>
      </c>
      <c r="BL1250" s="57"/>
      <c r="BM1250" s="97">
        <v>2</v>
      </c>
      <c r="BN1250" s="253">
        <v>0</v>
      </c>
      <c r="BO1250" s="191">
        <v>0</v>
      </c>
      <c r="BP1250" s="191">
        <v>1</v>
      </c>
      <c r="BQ1250" s="191">
        <v>0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</v>
      </c>
      <c r="CI1250" s="31">
        <v>0.5</v>
      </c>
      <c r="CJ1250" s="100">
        <v>1</v>
      </c>
      <c r="CK1250" s="31">
        <v>0.5</v>
      </c>
      <c r="CL1250" s="100">
        <v>0</v>
      </c>
      <c r="CM1250" s="31">
        <v>0</v>
      </c>
      <c r="CN1250" s="27">
        <v>22.634999999999998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0</v>
      </c>
      <c r="F1251" s="122">
        <v>1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16.28</v>
      </c>
      <c r="AE1251" s="27" t="s">
        <v>104</v>
      </c>
      <c r="AF1251" s="27" t="s">
        <v>104</v>
      </c>
      <c r="AG1251" s="57"/>
      <c r="AH1251" s="97">
        <v>2</v>
      </c>
      <c r="AI1251" s="264">
        <v>0</v>
      </c>
      <c r="AJ1251" s="122">
        <v>0</v>
      </c>
      <c r="AK1251" s="122">
        <v>0</v>
      </c>
      <c r="AL1251" s="122">
        <v>2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</v>
      </c>
      <c r="BD1251" s="31">
        <v>1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22.33</v>
      </c>
      <c r="BJ1251" s="27" t="s">
        <v>104</v>
      </c>
      <c r="BK1251" s="27" t="s">
        <v>104</v>
      </c>
      <c r="BL1251" s="57"/>
      <c r="BM1251" s="97">
        <v>3</v>
      </c>
      <c r="BN1251" s="253">
        <v>0</v>
      </c>
      <c r="BO1251" s="191">
        <v>0</v>
      </c>
      <c r="BP1251" s="191">
        <v>1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0.66666666666666663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20.313333333333333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104</v>
      </c>
      <c r="BE1252" s="100">
        <v>0</v>
      </c>
      <c r="BF1252" s="31" t="s">
        <v>104</v>
      </c>
      <c r="BG1252" s="100">
        <v>0</v>
      </c>
      <c r="BH1252" s="31" t="s">
        <v>104</v>
      </c>
      <c r="BI1252" s="27" t="s">
        <v>104</v>
      </c>
      <c r="BJ1252" s="27" t="s">
        <v>104</v>
      </c>
      <c r="BK1252" s="27" t="s">
        <v>104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104</v>
      </c>
      <c r="CJ1252" s="100">
        <v>0</v>
      </c>
      <c r="CK1252" s="31" t="s">
        <v>104</v>
      </c>
      <c r="CL1252" s="100">
        <v>0</v>
      </c>
      <c r="CM1252" s="31" t="s">
        <v>104</v>
      </c>
      <c r="CN1252" s="27" t="s">
        <v>104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1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16.28</v>
      </c>
      <c r="AE1253" s="27" t="s">
        <v>104</v>
      </c>
      <c r="AF1253" s="27" t="s">
        <v>104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1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1</v>
      </c>
      <c r="BE1253" s="100">
        <v>1</v>
      </c>
      <c r="BF1253" s="31">
        <v>1</v>
      </c>
      <c r="BG1253" s="100">
        <v>0</v>
      </c>
      <c r="BH1253" s="31">
        <v>0</v>
      </c>
      <c r="BI1253" s="27">
        <v>25.08</v>
      </c>
      <c r="BJ1253" s="27" t="s">
        <v>104</v>
      </c>
      <c r="BK1253" s="27" t="s">
        <v>104</v>
      </c>
      <c r="BL1253" s="57"/>
      <c r="BM1253" s="97">
        <v>2</v>
      </c>
      <c r="BN1253" s="253">
        <v>0</v>
      </c>
      <c r="BO1253" s="191">
        <v>0</v>
      </c>
      <c r="BP1253" s="191">
        <v>1</v>
      </c>
      <c r="BQ1253" s="191">
        <v>0</v>
      </c>
      <c r="BR1253" s="191">
        <v>1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</v>
      </c>
      <c r="CI1253" s="31">
        <v>0.5</v>
      </c>
      <c r="CJ1253" s="100">
        <v>1</v>
      </c>
      <c r="CK1253" s="31">
        <v>0.5</v>
      </c>
      <c r="CL1253" s="100">
        <v>0</v>
      </c>
      <c r="CM1253" s="31">
        <v>0</v>
      </c>
      <c r="CN1253" s="27">
        <v>20.68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1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16.28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16.28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104</v>
      </c>
      <c r="Z1255" s="100">
        <v>0</v>
      </c>
      <c r="AA1255" s="31" t="s">
        <v>104</v>
      </c>
      <c r="AB1255" s="100">
        <v>0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104</v>
      </c>
      <c r="BE1255" s="100">
        <v>0</v>
      </c>
      <c r="BF1255" s="31" t="s">
        <v>104</v>
      </c>
      <c r="BG1255" s="100">
        <v>0</v>
      </c>
      <c r="BH1255" s="31" t="s">
        <v>104</v>
      </c>
      <c r="BI1255" s="27" t="s">
        <v>104</v>
      </c>
      <c r="BJ1255" s="27" t="s">
        <v>104</v>
      </c>
      <c r="BK1255" s="27" t="s">
        <v>104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104</v>
      </c>
      <c r="CJ1255" s="100">
        <v>0</v>
      </c>
      <c r="CK1255" s="31" t="s">
        <v>104</v>
      </c>
      <c r="CL1255" s="100">
        <v>0</v>
      </c>
      <c r="CM1255" s="31" t="s">
        <v>104</v>
      </c>
      <c r="CN1255" s="27" t="s">
        <v>104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</v>
      </c>
      <c r="D1256" s="264">
        <v>0</v>
      </c>
      <c r="E1256" s="122">
        <v>0</v>
      </c>
      <c r="F1256" s="122">
        <v>4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16.257500000000004</v>
      </c>
      <c r="AE1256" s="27" t="s">
        <v>104</v>
      </c>
      <c r="AF1256" s="27" t="s">
        <v>104</v>
      </c>
      <c r="AG1256" s="57"/>
      <c r="AH1256" s="97">
        <v>2</v>
      </c>
      <c r="AI1256" s="264">
        <v>0</v>
      </c>
      <c r="AJ1256" s="122">
        <v>0</v>
      </c>
      <c r="AK1256" s="122">
        <v>1</v>
      </c>
      <c r="AL1256" s="122">
        <v>1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</v>
      </c>
      <c r="BD1256" s="31">
        <v>0.5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20.55</v>
      </c>
      <c r="BJ1256" s="27" t="s">
        <v>104</v>
      </c>
      <c r="BK1256" s="27" t="s">
        <v>104</v>
      </c>
      <c r="BL1256" s="57"/>
      <c r="BM1256" s="97">
        <v>6</v>
      </c>
      <c r="BN1256" s="253">
        <v>0</v>
      </c>
      <c r="BO1256" s="191">
        <v>0</v>
      </c>
      <c r="BP1256" s="191">
        <v>5</v>
      </c>
      <c r="BQ1256" s="191">
        <v>1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</v>
      </c>
      <c r="CI1256" s="31">
        <v>0.16666666666666666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17.688333333333336</v>
      </c>
      <c r="CO1256" s="27">
        <v>22.044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9</v>
      </c>
      <c r="D1257" s="264">
        <v>0</v>
      </c>
      <c r="E1257" s="122">
        <v>0</v>
      </c>
      <c r="F1257" s="122">
        <v>7</v>
      </c>
      <c r="G1257" s="122">
        <v>2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</v>
      </c>
      <c r="Y1257" s="31">
        <v>0.22222222222222221</v>
      </c>
      <c r="Z1257" s="100">
        <v>1</v>
      </c>
      <c r="AA1257" s="31">
        <v>0.1111111111111111</v>
      </c>
      <c r="AB1257" s="100">
        <v>0</v>
      </c>
      <c r="AC1257" s="31">
        <v>0</v>
      </c>
      <c r="AD1257" s="27">
        <v>19.386666666666667</v>
      </c>
      <c r="AE1257" s="27">
        <v>23.939999999999998</v>
      </c>
      <c r="AF1257" s="27" t="s">
        <v>104</v>
      </c>
      <c r="AG1257" s="57"/>
      <c r="AH1257" s="97">
        <v>8</v>
      </c>
      <c r="AI1257" s="264">
        <v>0</v>
      </c>
      <c r="AJ1257" s="122">
        <v>0</v>
      </c>
      <c r="AK1257" s="122">
        <v>3</v>
      </c>
      <c r="AL1257" s="122">
        <v>4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</v>
      </c>
      <c r="BD1257" s="31">
        <v>0.625</v>
      </c>
      <c r="BE1257" s="100">
        <v>2</v>
      </c>
      <c r="BF1257" s="31">
        <v>0.25</v>
      </c>
      <c r="BG1257" s="100">
        <v>0</v>
      </c>
      <c r="BH1257" s="31">
        <v>0</v>
      </c>
      <c r="BI1257" s="27">
        <v>21.4725</v>
      </c>
      <c r="BJ1257" s="27">
        <v>25.619</v>
      </c>
      <c r="BK1257" s="27" t="s">
        <v>104</v>
      </c>
      <c r="BL1257" s="57"/>
      <c r="BM1257" s="97">
        <v>17</v>
      </c>
      <c r="BN1257" s="253">
        <v>0</v>
      </c>
      <c r="BO1257" s="191">
        <v>0</v>
      </c>
      <c r="BP1257" s="191">
        <v>10</v>
      </c>
      <c r="BQ1257" s="191">
        <v>6</v>
      </c>
      <c r="BR1257" s="191">
        <v>1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</v>
      </c>
      <c r="CI1257" s="31">
        <v>0.41176470588235292</v>
      </c>
      <c r="CJ1257" s="100">
        <v>3</v>
      </c>
      <c r="CK1257" s="31">
        <v>0.17647058823529413</v>
      </c>
      <c r="CL1257" s="100">
        <v>0</v>
      </c>
      <c r="CM1257" s="31">
        <v>0</v>
      </c>
      <c r="CN1257" s="27">
        <v>20.368235294117646</v>
      </c>
      <c r="CO1257" s="27">
        <v>24.259999999999998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>
        <v>31</v>
      </c>
      <c r="D1258" s="264">
        <v>0</v>
      </c>
      <c r="E1258" s="122">
        <v>1</v>
      </c>
      <c r="F1258" s="122">
        <v>12</v>
      </c>
      <c r="G1258" s="122">
        <v>17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18</v>
      </c>
      <c r="Y1258" s="31">
        <v>0.58064516129032262</v>
      </c>
      <c r="Z1258" s="100">
        <v>2</v>
      </c>
      <c r="AA1258" s="31">
        <v>6.4516129032258063E-2</v>
      </c>
      <c r="AB1258" s="100">
        <v>0</v>
      </c>
      <c r="AC1258" s="31">
        <v>0</v>
      </c>
      <c r="AD1258" s="27">
        <v>20.34967741935484</v>
      </c>
      <c r="AE1258" s="27">
        <v>22.48</v>
      </c>
      <c r="AF1258" s="27">
        <v>25.779999999999994</v>
      </c>
      <c r="AG1258" s="57"/>
      <c r="AH1258" s="97">
        <v>23</v>
      </c>
      <c r="AI1258" s="264">
        <v>1</v>
      </c>
      <c r="AJ1258" s="122">
        <v>4</v>
      </c>
      <c r="AK1258" s="122">
        <v>6</v>
      </c>
      <c r="AL1258" s="122">
        <v>10</v>
      </c>
      <c r="AM1258" s="122">
        <v>1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</v>
      </c>
      <c r="BD1258" s="31">
        <v>0.52173913043478259</v>
      </c>
      <c r="BE1258" s="100">
        <v>3</v>
      </c>
      <c r="BF1258" s="31">
        <v>0.13043478260869565</v>
      </c>
      <c r="BG1258" s="100">
        <v>0</v>
      </c>
      <c r="BH1258" s="31">
        <v>0</v>
      </c>
      <c r="BI1258" s="27">
        <v>19.60869565217391</v>
      </c>
      <c r="BJ1258" s="27">
        <v>23.777999999999999</v>
      </c>
      <c r="BK1258" s="27">
        <v>32.161999999999985</v>
      </c>
      <c r="BL1258" s="57"/>
      <c r="BM1258" s="97">
        <v>54</v>
      </c>
      <c r="BN1258" s="253">
        <v>1</v>
      </c>
      <c r="BO1258" s="191">
        <v>5</v>
      </c>
      <c r="BP1258" s="191">
        <v>18</v>
      </c>
      <c r="BQ1258" s="191">
        <v>27</v>
      </c>
      <c r="BR1258" s="191">
        <v>2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30</v>
      </c>
      <c r="CI1258" s="31">
        <v>0.55555555555555558</v>
      </c>
      <c r="CJ1258" s="100">
        <v>5</v>
      </c>
      <c r="CK1258" s="31">
        <v>9.2592592592592587E-2</v>
      </c>
      <c r="CL1258" s="100">
        <v>0</v>
      </c>
      <c r="CM1258" s="31">
        <v>0</v>
      </c>
      <c r="CN1258" s="27">
        <v>20.034074074074077</v>
      </c>
      <c r="CO1258" s="27">
        <v>23.51</v>
      </c>
      <c r="CP1258" s="27">
        <v>27.975000000000001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37</v>
      </c>
      <c r="D1259" s="264">
        <v>1</v>
      </c>
      <c r="E1259" s="122">
        <v>4</v>
      </c>
      <c r="F1259" s="122">
        <v>25</v>
      </c>
      <c r="G1259" s="122">
        <v>6</v>
      </c>
      <c r="H1259" s="122">
        <v>1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7</v>
      </c>
      <c r="Y1259" s="31">
        <v>0.1891891891891892</v>
      </c>
      <c r="Z1259" s="100">
        <v>2</v>
      </c>
      <c r="AA1259" s="31">
        <v>5.4054054054054057E-2</v>
      </c>
      <c r="AB1259" s="100">
        <v>0</v>
      </c>
      <c r="AC1259" s="31">
        <v>0</v>
      </c>
      <c r="AD1259" s="27">
        <v>17.490810810810817</v>
      </c>
      <c r="AE1259" s="27">
        <v>20.306000000000001</v>
      </c>
      <c r="AF1259" s="27">
        <v>24.235000000000003</v>
      </c>
      <c r="AG1259" s="57"/>
      <c r="AH1259" s="97">
        <v>23</v>
      </c>
      <c r="AI1259" s="264">
        <v>1</v>
      </c>
      <c r="AJ1259" s="122">
        <v>8</v>
      </c>
      <c r="AK1259" s="122">
        <v>5</v>
      </c>
      <c r="AL1259" s="122">
        <v>9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</v>
      </c>
      <c r="BD1259" s="31">
        <v>0.39130434782608697</v>
      </c>
      <c r="BE1259" s="100">
        <v>1</v>
      </c>
      <c r="BF1259" s="31">
        <v>4.3478260869565216E-2</v>
      </c>
      <c r="BG1259" s="100">
        <v>0</v>
      </c>
      <c r="BH1259" s="31">
        <v>0</v>
      </c>
      <c r="BI1259" s="27">
        <v>17.742173913043484</v>
      </c>
      <c r="BJ1259" s="27">
        <v>22.358000000000001</v>
      </c>
      <c r="BK1259" s="27">
        <v>24.007999999999999</v>
      </c>
      <c r="BL1259" s="57"/>
      <c r="BM1259" s="97">
        <v>60</v>
      </c>
      <c r="BN1259" s="253">
        <v>2</v>
      </c>
      <c r="BO1259" s="191">
        <v>12</v>
      </c>
      <c r="BP1259" s="191">
        <v>30</v>
      </c>
      <c r="BQ1259" s="191">
        <v>15</v>
      </c>
      <c r="BR1259" s="191">
        <v>1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16</v>
      </c>
      <c r="CI1259" s="31">
        <v>0.26666666666666666</v>
      </c>
      <c r="CJ1259" s="100">
        <v>3</v>
      </c>
      <c r="CK1259" s="31">
        <v>0.05</v>
      </c>
      <c r="CL1259" s="100">
        <v>0</v>
      </c>
      <c r="CM1259" s="31">
        <v>0</v>
      </c>
      <c r="CN1259" s="27">
        <v>17.587166666666672</v>
      </c>
      <c r="CO1259" s="27">
        <v>21.522000000000002</v>
      </c>
      <c r="CP1259" s="27">
        <v>24.025499999999997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44</v>
      </c>
      <c r="D1260" s="264">
        <v>2</v>
      </c>
      <c r="E1260" s="122">
        <v>7</v>
      </c>
      <c r="F1260" s="122">
        <v>20</v>
      </c>
      <c r="G1260" s="122">
        <v>15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15</v>
      </c>
      <c r="Y1260" s="31">
        <v>0.34090909090909088</v>
      </c>
      <c r="Z1260" s="100">
        <v>2</v>
      </c>
      <c r="AA1260" s="31">
        <v>4.5454545454545456E-2</v>
      </c>
      <c r="AB1260" s="100">
        <v>0</v>
      </c>
      <c r="AC1260" s="31">
        <v>0</v>
      </c>
      <c r="AD1260" s="27">
        <v>18.088181818181827</v>
      </c>
      <c r="AE1260" s="27">
        <v>21.865000000000002</v>
      </c>
      <c r="AF1260" s="27">
        <v>24.017500000000002</v>
      </c>
      <c r="AG1260" s="57"/>
      <c r="AH1260" s="97">
        <v>25</v>
      </c>
      <c r="AI1260" s="264">
        <v>1</v>
      </c>
      <c r="AJ1260" s="122">
        <v>1</v>
      </c>
      <c r="AK1260" s="122">
        <v>7</v>
      </c>
      <c r="AL1260" s="122">
        <v>10</v>
      </c>
      <c r="AM1260" s="122">
        <v>6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16</v>
      </c>
      <c r="BD1260" s="31">
        <v>0.64</v>
      </c>
      <c r="BE1260" s="100">
        <v>7</v>
      </c>
      <c r="BF1260" s="31">
        <v>0.28000000000000003</v>
      </c>
      <c r="BG1260" s="100">
        <v>0</v>
      </c>
      <c r="BH1260" s="31">
        <v>0</v>
      </c>
      <c r="BI1260" s="27">
        <v>21.314</v>
      </c>
      <c r="BJ1260" s="27">
        <v>25.830999999999996</v>
      </c>
      <c r="BK1260" s="27">
        <v>28.233000000000001</v>
      </c>
      <c r="BL1260" s="57"/>
      <c r="BM1260" s="97">
        <v>69</v>
      </c>
      <c r="BN1260" s="253">
        <v>3</v>
      </c>
      <c r="BO1260" s="191">
        <v>8</v>
      </c>
      <c r="BP1260" s="191">
        <v>27</v>
      </c>
      <c r="BQ1260" s="191">
        <v>25</v>
      </c>
      <c r="BR1260" s="191">
        <v>6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31</v>
      </c>
      <c r="CI1260" s="31">
        <v>0.44927536231884058</v>
      </c>
      <c r="CJ1260" s="100">
        <v>9</v>
      </c>
      <c r="CK1260" s="31">
        <v>0.13043478260869565</v>
      </c>
      <c r="CL1260" s="100">
        <v>0</v>
      </c>
      <c r="CM1260" s="31">
        <v>0</v>
      </c>
      <c r="CN1260" s="27">
        <v>19.256956521739131</v>
      </c>
      <c r="CO1260" s="27">
        <v>23.875</v>
      </c>
      <c r="CP1260" s="27">
        <v>26.555</v>
      </c>
      <c r="CQ1260" s="57"/>
    </row>
    <row r="1261" spans="1:95" x14ac:dyDescent="0.25">
      <c r="A1261" s="241">
        <v>7</v>
      </c>
      <c r="B1261" s="312">
        <v>0.5</v>
      </c>
      <c r="C1261" s="97">
        <v>45</v>
      </c>
      <c r="D1261" s="264">
        <v>1</v>
      </c>
      <c r="E1261" s="122">
        <v>7</v>
      </c>
      <c r="F1261" s="122">
        <v>25</v>
      </c>
      <c r="G1261" s="122">
        <v>12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12</v>
      </c>
      <c r="Y1261" s="31">
        <v>0.26666666666666666</v>
      </c>
      <c r="Z1261" s="100">
        <v>2</v>
      </c>
      <c r="AA1261" s="31">
        <v>4.4444444444444446E-2</v>
      </c>
      <c r="AB1261" s="100">
        <v>0</v>
      </c>
      <c r="AC1261" s="31">
        <v>0</v>
      </c>
      <c r="AD1261" s="27">
        <v>17.86399999999999</v>
      </c>
      <c r="AE1261" s="27">
        <v>22.541</v>
      </c>
      <c r="AF1261" s="27">
        <v>23.935999999999996</v>
      </c>
      <c r="AG1261" s="57"/>
      <c r="AH1261" s="97">
        <v>32</v>
      </c>
      <c r="AI1261" s="264">
        <v>0</v>
      </c>
      <c r="AJ1261" s="122">
        <v>4</v>
      </c>
      <c r="AK1261" s="122">
        <v>13</v>
      </c>
      <c r="AL1261" s="122">
        <v>10</v>
      </c>
      <c r="AM1261" s="122">
        <v>4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15</v>
      </c>
      <c r="BD1261" s="31">
        <v>0.46875</v>
      </c>
      <c r="BE1261" s="100">
        <v>5</v>
      </c>
      <c r="BF1261" s="31">
        <v>0.15625</v>
      </c>
      <c r="BG1261" s="100">
        <v>0</v>
      </c>
      <c r="BH1261" s="31">
        <v>0</v>
      </c>
      <c r="BI1261" s="27">
        <v>20.056249999999999</v>
      </c>
      <c r="BJ1261" s="27">
        <v>25.297000000000001</v>
      </c>
      <c r="BK1261" s="27">
        <v>29.147999999999989</v>
      </c>
      <c r="BL1261" s="57"/>
      <c r="BM1261" s="97">
        <v>77</v>
      </c>
      <c r="BN1261" s="253">
        <v>1</v>
      </c>
      <c r="BO1261" s="191">
        <v>11</v>
      </c>
      <c r="BP1261" s="191">
        <v>38</v>
      </c>
      <c r="BQ1261" s="191">
        <v>22</v>
      </c>
      <c r="BR1261" s="191">
        <v>4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27</v>
      </c>
      <c r="CI1261" s="31">
        <v>0.35064935064935066</v>
      </c>
      <c r="CJ1261" s="100">
        <v>7</v>
      </c>
      <c r="CK1261" s="31">
        <v>9.0909090909090912E-2</v>
      </c>
      <c r="CL1261" s="100">
        <v>0</v>
      </c>
      <c r="CM1261" s="31">
        <v>0</v>
      </c>
      <c r="CN1261" s="27">
        <v>18.775064935064943</v>
      </c>
      <c r="CO1261" s="27">
        <v>22.669999999999998</v>
      </c>
      <c r="CP1261" s="27">
        <v>26.774000000000001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38</v>
      </c>
      <c r="D1262" s="264">
        <v>1</v>
      </c>
      <c r="E1262" s="122">
        <v>6</v>
      </c>
      <c r="F1262" s="122">
        <v>17</v>
      </c>
      <c r="G1262" s="122">
        <v>13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14</v>
      </c>
      <c r="Y1262" s="31">
        <v>0.36842105263157893</v>
      </c>
      <c r="Z1262" s="100">
        <v>2</v>
      </c>
      <c r="AA1262" s="31">
        <v>5.2631578947368418E-2</v>
      </c>
      <c r="AB1262" s="100">
        <v>0</v>
      </c>
      <c r="AC1262" s="31">
        <v>0</v>
      </c>
      <c r="AD1262" s="27">
        <v>18.54315789473684</v>
      </c>
      <c r="AE1262" s="27">
        <v>21.630999999999997</v>
      </c>
      <c r="AF1262" s="27">
        <v>24.817999999999994</v>
      </c>
      <c r="AG1262" s="57"/>
      <c r="AH1262" s="97">
        <v>33</v>
      </c>
      <c r="AI1262" s="264">
        <v>0</v>
      </c>
      <c r="AJ1262" s="122">
        <v>1</v>
      </c>
      <c r="AK1262" s="122">
        <v>5</v>
      </c>
      <c r="AL1262" s="122">
        <v>23</v>
      </c>
      <c r="AM1262" s="122">
        <v>3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27</v>
      </c>
      <c r="BD1262" s="31">
        <v>0.81818181818181823</v>
      </c>
      <c r="BE1262" s="100">
        <v>6</v>
      </c>
      <c r="BF1262" s="31">
        <v>0.18181818181818182</v>
      </c>
      <c r="BG1262" s="100">
        <v>0</v>
      </c>
      <c r="BH1262" s="31">
        <v>0</v>
      </c>
      <c r="BI1262" s="27">
        <v>21.75484848484848</v>
      </c>
      <c r="BJ1262" s="27">
        <v>24.189999999999998</v>
      </c>
      <c r="BK1262" s="27">
        <v>29.483999999999995</v>
      </c>
      <c r="BL1262" s="57"/>
      <c r="BM1262" s="97">
        <v>71</v>
      </c>
      <c r="BN1262" s="253">
        <v>1</v>
      </c>
      <c r="BO1262" s="191">
        <v>7</v>
      </c>
      <c r="BP1262" s="191">
        <v>22</v>
      </c>
      <c r="BQ1262" s="191">
        <v>36</v>
      </c>
      <c r="BR1262" s="191">
        <v>4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41</v>
      </c>
      <c r="CI1262" s="31">
        <v>0.57746478873239437</v>
      </c>
      <c r="CJ1262" s="100">
        <v>8</v>
      </c>
      <c r="CK1262" s="31">
        <v>0.11267605633802817</v>
      </c>
      <c r="CL1262" s="100">
        <v>0</v>
      </c>
      <c r="CM1262" s="31">
        <v>0</v>
      </c>
      <c r="CN1262" s="27">
        <v>20.035915492957741</v>
      </c>
      <c r="CO1262" s="27">
        <v>23.334</v>
      </c>
      <c r="CP1262" s="27">
        <v>26.839999999999996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30</v>
      </c>
      <c r="D1263" s="264">
        <v>0</v>
      </c>
      <c r="E1263" s="122">
        <v>2</v>
      </c>
      <c r="F1263" s="122">
        <v>22</v>
      </c>
      <c r="G1263" s="122">
        <v>6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</v>
      </c>
      <c r="Y1263" s="31">
        <v>0.2</v>
      </c>
      <c r="Z1263" s="100">
        <v>1</v>
      </c>
      <c r="AA1263" s="31">
        <v>3.3333333333333333E-2</v>
      </c>
      <c r="AB1263" s="100">
        <v>0</v>
      </c>
      <c r="AC1263" s="31">
        <v>0</v>
      </c>
      <c r="AD1263" s="27">
        <v>18.961000000000002</v>
      </c>
      <c r="AE1263" s="27">
        <v>20.588499999999996</v>
      </c>
      <c r="AF1263" s="27">
        <v>23.642999999999997</v>
      </c>
      <c r="AG1263" s="57"/>
      <c r="AH1263" s="97">
        <v>29</v>
      </c>
      <c r="AI1263" s="264">
        <v>1</v>
      </c>
      <c r="AJ1263" s="122">
        <v>1</v>
      </c>
      <c r="AK1263" s="122">
        <v>12</v>
      </c>
      <c r="AL1263" s="122">
        <v>12</v>
      </c>
      <c r="AM1263" s="122">
        <v>3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15</v>
      </c>
      <c r="BD1263" s="31">
        <v>0.51724137931034486</v>
      </c>
      <c r="BE1263" s="100">
        <v>3</v>
      </c>
      <c r="BF1263" s="31">
        <v>0.10344827586206896</v>
      </c>
      <c r="BG1263" s="100">
        <v>0</v>
      </c>
      <c r="BH1263" s="31">
        <v>0</v>
      </c>
      <c r="BI1263" s="27">
        <v>20.028275862068963</v>
      </c>
      <c r="BJ1263" s="27">
        <v>23.045000000000002</v>
      </c>
      <c r="BK1263" s="27">
        <v>27.87</v>
      </c>
      <c r="BL1263" s="57"/>
      <c r="BM1263" s="97">
        <v>59</v>
      </c>
      <c r="BN1263" s="253">
        <v>1</v>
      </c>
      <c r="BO1263" s="191">
        <v>3</v>
      </c>
      <c r="BP1263" s="191">
        <v>34</v>
      </c>
      <c r="BQ1263" s="191">
        <v>18</v>
      </c>
      <c r="BR1263" s="191">
        <v>3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21</v>
      </c>
      <c r="CI1263" s="31">
        <v>0.3559322033898305</v>
      </c>
      <c r="CJ1263" s="100">
        <v>4</v>
      </c>
      <c r="CK1263" s="31">
        <v>6.7796610169491525E-2</v>
      </c>
      <c r="CL1263" s="100">
        <v>0</v>
      </c>
      <c r="CM1263" s="31">
        <v>0</v>
      </c>
      <c r="CN1263" s="27">
        <v>19.485593220338977</v>
      </c>
      <c r="CO1263" s="27">
        <v>22.35</v>
      </c>
      <c r="CP1263" s="27">
        <v>25.54</v>
      </c>
      <c r="CQ1263" s="57"/>
    </row>
    <row r="1264" spans="1:95" x14ac:dyDescent="0.25">
      <c r="A1264" s="241">
        <v>7</v>
      </c>
      <c r="B1264" s="312">
        <v>0.625</v>
      </c>
      <c r="C1264" s="97">
        <v>33</v>
      </c>
      <c r="D1264" s="264">
        <v>0</v>
      </c>
      <c r="E1264" s="122">
        <v>2</v>
      </c>
      <c r="F1264" s="122">
        <v>13</v>
      </c>
      <c r="G1264" s="122">
        <v>17</v>
      </c>
      <c r="H1264" s="122">
        <v>1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18</v>
      </c>
      <c r="Y1264" s="31">
        <v>0.54545454545454541</v>
      </c>
      <c r="Z1264" s="100">
        <v>2</v>
      </c>
      <c r="AA1264" s="31">
        <v>6.0606060606060608E-2</v>
      </c>
      <c r="AB1264" s="100">
        <v>0</v>
      </c>
      <c r="AC1264" s="31">
        <v>0</v>
      </c>
      <c r="AD1264" s="27">
        <v>19.487575757575762</v>
      </c>
      <c r="AE1264" s="27">
        <v>22.997</v>
      </c>
      <c r="AF1264" s="27">
        <v>24.585999999999995</v>
      </c>
      <c r="AG1264" s="57"/>
      <c r="AH1264" s="97">
        <v>33</v>
      </c>
      <c r="AI1264" s="264">
        <v>2</v>
      </c>
      <c r="AJ1264" s="122">
        <v>1</v>
      </c>
      <c r="AK1264" s="122">
        <v>10</v>
      </c>
      <c r="AL1264" s="122">
        <v>12</v>
      </c>
      <c r="AM1264" s="122">
        <v>6</v>
      </c>
      <c r="AN1264" s="122">
        <v>2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20</v>
      </c>
      <c r="BD1264" s="31">
        <v>0.60606060606060608</v>
      </c>
      <c r="BE1264" s="100">
        <v>14</v>
      </c>
      <c r="BF1264" s="31">
        <v>0.42424242424242425</v>
      </c>
      <c r="BG1264" s="100">
        <v>0</v>
      </c>
      <c r="BH1264" s="31">
        <v>0</v>
      </c>
      <c r="BI1264" s="27">
        <v>21.420909090909085</v>
      </c>
      <c r="BJ1264" s="27">
        <v>28.27</v>
      </c>
      <c r="BK1264" s="27">
        <v>31.316999999999997</v>
      </c>
      <c r="BL1264" s="57"/>
      <c r="BM1264" s="97">
        <v>66</v>
      </c>
      <c r="BN1264" s="253">
        <v>2</v>
      </c>
      <c r="BO1264" s="191">
        <v>3</v>
      </c>
      <c r="BP1264" s="191">
        <v>23</v>
      </c>
      <c r="BQ1264" s="191">
        <v>29</v>
      </c>
      <c r="BR1264" s="191">
        <v>7</v>
      </c>
      <c r="BS1264" s="191">
        <v>2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38</v>
      </c>
      <c r="CI1264" s="31">
        <v>0.5757575757575758</v>
      </c>
      <c r="CJ1264" s="100">
        <v>16</v>
      </c>
      <c r="CK1264" s="31">
        <v>0.24242424242424243</v>
      </c>
      <c r="CL1264" s="100">
        <v>0</v>
      </c>
      <c r="CM1264" s="31">
        <v>0</v>
      </c>
      <c r="CN1264" s="27">
        <v>20.454242424242423</v>
      </c>
      <c r="CO1264" s="27">
        <v>24.463999999999999</v>
      </c>
      <c r="CP1264" s="27">
        <v>28.373999999999999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25</v>
      </c>
      <c r="D1265" s="264">
        <v>0</v>
      </c>
      <c r="E1265" s="122">
        <v>4</v>
      </c>
      <c r="F1265" s="122">
        <v>10</v>
      </c>
      <c r="G1265" s="122">
        <v>10</v>
      </c>
      <c r="H1265" s="122">
        <v>0</v>
      </c>
      <c r="I1265" s="122">
        <v>0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11</v>
      </c>
      <c r="Y1265" s="31">
        <v>0.44</v>
      </c>
      <c r="Z1265" s="100">
        <v>3</v>
      </c>
      <c r="AA1265" s="31">
        <v>0.12</v>
      </c>
      <c r="AB1265" s="100">
        <v>1</v>
      </c>
      <c r="AC1265" s="31">
        <v>0.04</v>
      </c>
      <c r="AD1265" s="27">
        <v>19.455999999999996</v>
      </c>
      <c r="AE1265" s="27">
        <v>23.935999999999996</v>
      </c>
      <c r="AF1265" s="27">
        <v>32.940999999999995</v>
      </c>
      <c r="AG1265" s="57"/>
      <c r="AH1265" s="97">
        <v>36</v>
      </c>
      <c r="AI1265" s="264">
        <v>1</v>
      </c>
      <c r="AJ1265" s="122">
        <v>3</v>
      </c>
      <c r="AK1265" s="122">
        <v>10</v>
      </c>
      <c r="AL1265" s="122">
        <v>18</v>
      </c>
      <c r="AM1265" s="122">
        <v>2</v>
      </c>
      <c r="AN1265" s="122">
        <v>0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22</v>
      </c>
      <c r="BD1265" s="31">
        <v>0.61111111111111116</v>
      </c>
      <c r="BE1265" s="100">
        <v>6</v>
      </c>
      <c r="BF1265" s="31">
        <v>0.16666666666666666</v>
      </c>
      <c r="BG1265" s="100">
        <v>2</v>
      </c>
      <c r="BH1265" s="31">
        <v>5.5555555555555552E-2</v>
      </c>
      <c r="BI1265" s="27">
        <v>20.756111111111114</v>
      </c>
      <c r="BJ1265" s="27">
        <v>24.21</v>
      </c>
      <c r="BK1265" s="27">
        <v>36.520000000000003</v>
      </c>
      <c r="BL1265" s="57"/>
      <c r="BM1265" s="97">
        <v>61</v>
      </c>
      <c r="BN1265" s="253">
        <v>1</v>
      </c>
      <c r="BO1265" s="191">
        <v>7</v>
      </c>
      <c r="BP1265" s="191">
        <v>20</v>
      </c>
      <c r="BQ1265" s="191">
        <v>28</v>
      </c>
      <c r="BR1265" s="191">
        <v>2</v>
      </c>
      <c r="BS1265" s="191">
        <v>0</v>
      </c>
      <c r="BT1265" s="191">
        <v>3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33</v>
      </c>
      <c r="CI1265" s="31">
        <v>0.54098360655737709</v>
      </c>
      <c r="CJ1265" s="100">
        <v>9</v>
      </c>
      <c r="CK1265" s="31">
        <v>0.14754098360655737</v>
      </c>
      <c r="CL1265" s="100">
        <v>3</v>
      </c>
      <c r="CM1265" s="31">
        <v>4.9180327868852458E-2</v>
      </c>
      <c r="CN1265" s="27">
        <v>20.223278688524587</v>
      </c>
      <c r="CO1265" s="27">
        <v>24.116999999999997</v>
      </c>
      <c r="CP1265" s="27">
        <v>35.61699999999999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27</v>
      </c>
      <c r="D1266" s="264">
        <v>0</v>
      </c>
      <c r="E1266" s="122">
        <v>2</v>
      </c>
      <c r="F1266" s="122">
        <v>12</v>
      </c>
      <c r="G1266" s="122">
        <v>13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13</v>
      </c>
      <c r="Y1266" s="31">
        <v>0.48148148148148145</v>
      </c>
      <c r="Z1266" s="100">
        <v>2</v>
      </c>
      <c r="AA1266" s="31">
        <v>7.407407407407407E-2</v>
      </c>
      <c r="AB1266" s="100">
        <v>0</v>
      </c>
      <c r="AC1266" s="31">
        <v>0</v>
      </c>
      <c r="AD1266" s="27">
        <v>19.50740740740741</v>
      </c>
      <c r="AE1266" s="27">
        <v>22.804000000000002</v>
      </c>
      <c r="AF1266" s="27">
        <v>24.372</v>
      </c>
      <c r="AG1266" s="57"/>
      <c r="AH1266" s="97">
        <v>23</v>
      </c>
      <c r="AI1266" s="264">
        <v>0</v>
      </c>
      <c r="AJ1266" s="122">
        <v>0</v>
      </c>
      <c r="AK1266" s="122">
        <v>3</v>
      </c>
      <c r="AL1266" s="122">
        <v>16</v>
      </c>
      <c r="AM1266" s="122">
        <v>4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20</v>
      </c>
      <c r="BD1266" s="31">
        <v>0.86956521739130432</v>
      </c>
      <c r="BE1266" s="100">
        <v>10</v>
      </c>
      <c r="BF1266" s="31">
        <v>0.43478260869565216</v>
      </c>
      <c r="BG1266" s="100">
        <v>0</v>
      </c>
      <c r="BH1266" s="31">
        <v>0</v>
      </c>
      <c r="BI1266" s="27">
        <v>23.306086956521732</v>
      </c>
      <c r="BJ1266" s="27">
        <v>25.494</v>
      </c>
      <c r="BK1266" s="27">
        <v>26.881999999999994</v>
      </c>
      <c r="BL1266" s="57"/>
      <c r="BM1266" s="97">
        <v>50</v>
      </c>
      <c r="BN1266" s="253">
        <v>0</v>
      </c>
      <c r="BO1266" s="191">
        <v>2</v>
      </c>
      <c r="BP1266" s="191">
        <v>15</v>
      </c>
      <c r="BQ1266" s="191">
        <v>29</v>
      </c>
      <c r="BR1266" s="191">
        <v>4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33</v>
      </c>
      <c r="CI1266" s="31">
        <v>0.66</v>
      </c>
      <c r="CJ1266" s="100">
        <v>12</v>
      </c>
      <c r="CK1266" s="31">
        <v>0.24</v>
      </c>
      <c r="CL1266" s="100">
        <v>0</v>
      </c>
      <c r="CM1266" s="31">
        <v>0</v>
      </c>
      <c r="CN1266" s="27">
        <v>21.254799999999999</v>
      </c>
      <c r="CO1266" s="27">
        <v>24.652000000000001</v>
      </c>
      <c r="CP1266" s="27">
        <v>25.814999999999998</v>
      </c>
      <c r="CQ1266" s="57"/>
    </row>
    <row r="1267" spans="1:95" x14ac:dyDescent="0.25">
      <c r="A1267" s="241">
        <v>7</v>
      </c>
      <c r="B1267" s="312">
        <v>0.75</v>
      </c>
      <c r="C1267" s="97">
        <v>18</v>
      </c>
      <c r="D1267" s="264">
        <v>0</v>
      </c>
      <c r="E1267" s="122">
        <v>0</v>
      </c>
      <c r="F1267" s="122">
        <v>7</v>
      </c>
      <c r="G1267" s="122">
        <v>10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</v>
      </c>
      <c r="Y1267" s="31">
        <v>0.22222222222222221</v>
      </c>
      <c r="Z1267" s="100">
        <v>1</v>
      </c>
      <c r="AA1267" s="31">
        <v>5.5555555555555552E-2</v>
      </c>
      <c r="AB1267" s="100">
        <v>0</v>
      </c>
      <c r="AC1267" s="31">
        <v>0</v>
      </c>
      <c r="AD1267" s="27">
        <v>19.805555555555557</v>
      </c>
      <c r="AE1267" s="27">
        <v>21.223499999999998</v>
      </c>
      <c r="AF1267" s="27" t="s">
        <v>104</v>
      </c>
      <c r="AG1267" s="57"/>
      <c r="AH1267" s="97">
        <v>14</v>
      </c>
      <c r="AI1267" s="264">
        <v>0</v>
      </c>
      <c r="AJ1267" s="122">
        <v>0</v>
      </c>
      <c r="AK1267" s="122">
        <v>1</v>
      </c>
      <c r="AL1267" s="122">
        <v>12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13</v>
      </c>
      <c r="BD1267" s="31">
        <v>0.9285714285714286</v>
      </c>
      <c r="BE1267" s="100">
        <v>7</v>
      </c>
      <c r="BF1267" s="31">
        <v>0.5</v>
      </c>
      <c r="BG1267" s="100">
        <v>0</v>
      </c>
      <c r="BH1267" s="31">
        <v>0</v>
      </c>
      <c r="BI1267" s="27">
        <v>22.757857142857141</v>
      </c>
      <c r="BJ1267" s="27">
        <v>24.63</v>
      </c>
      <c r="BK1267" s="27" t="s">
        <v>104</v>
      </c>
      <c r="BL1267" s="57"/>
      <c r="BM1267" s="97">
        <v>32</v>
      </c>
      <c r="BN1267" s="253">
        <v>0</v>
      </c>
      <c r="BO1267" s="191">
        <v>0</v>
      </c>
      <c r="BP1267" s="191">
        <v>8</v>
      </c>
      <c r="BQ1267" s="191">
        <v>22</v>
      </c>
      <c r="BR1267" s="191">
        <v>2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17</v>
      </c>
      <c r="CI1267" s="31">
        <v>0.53125</v>
      </c>
      <c r="CJ1267" s="100">
        <v>8</v>
      </c>
      <c r="CK1267" s="31">
        <v>0.25</v>
      </c>
      <c r="CL1267" s="100">
        <v>0</v>
      </c>
      <c r="CM1267" s="31">
        <v>0</v>
      </c>
      <c r="CN1267" s="27">
        <v>21.097187499999997</v>
      </c>
      <c r="CO1267" s="27">
        <v>24.402000000000001</v>
      </c>
      <c r="CP1267" s="27">
        <v>26.579499999999999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10</v>
      </c>
      <c r="D1268" s="264">
        <v>0</v>
      </c>
      <c r="E1268" s="122">
        <v>0</v>
      </c>
      <c r="F1268" s="122">
        <v>8</v>
      </c>
      <c r="G1268" s="122">
        <v>2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</v>
      </c>
      <c r="Y1268" s="31">
        <v>0.2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17.968</v>
      </c>
      <c r="AE1268" s="27">
        <v>22.637</v>
      </c>
      <c r="AF1268" s="27" t="s">
        <v>104</v>
      </c>
      <c r="AG1268" s="57"/>
      <c r="AH1268" s="97">
        <v>15</v>
      </c>
      <c r="AI1268" s="264">
        <v>0</v>
      </c>
      <c r="AJ1268" s="122">
        <v>0</v>
      </c>
      <c r="AK1268" s="122">
        <v>3</v>
      </c>
      <c r="AL1268" s="122">
        <v>8</v>
      </c>
      <c r="AM1268" s="122">
        <v>3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12</v>
      </c>
      <c r="BD1268" s="31">
        <v>0.8</v>
      </c>
      <c r="BE1268" s="100">
        <v>4</v>
      </c>
      <c r="BF1268" s="31">
        <v>0.26666666666666666</v>
      </c>
      <c r="BG1268" s="100">
        <v>0</v>
      </c>
      <c r="BH1268" s="31">
        <v>0</v>
      </c>
      <c r="BI1268" s="27">
        <v>22.759333333333334</v>
      </c>
      <c r="BJ1268" s="27">
        <v>27.536000000000001</v>
      </c>
      <c r="BK1268" s="27" t="s">
        <v>104</v>
      </c>
      <c r="BL1268" s="57"/>
      <c r="BM1268" s="97">
        <v>25</v>
      </c>
      <c r="BN1268" s="253">
        <v>0</v>
      </c>
      <c r="BO1268" s="191">
        <v>0</v>
      </c>
      <c r="BP1268" s="191">
        <v>11</v>
      </c>
      <c r="BQ1268" s="191">
        <v>10</v>
      </c>
      <c r="BR1268" s="191">
        <v>3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14</v>
      </c>
      <c r="CI1268" s="31">
        <v>0.56000000000000005</v>
      </c>
      <c r="CJ1268" s="100">
        <v>4</v>
      </c>
      <c r="CK1268" s="31">
        <v>0.16</v>
      </c>
      <c r="CL1268" s="100">
        <v>0</v>
      </c>
      <c r="CM1268" s="31">
        <v>0</v>
      </c>
      <c r="CN1268" s="27">
        <v>20.842799999999997</v>
      </c>
      <c r="CO1268" s="27">
        <v>25.300999999999998</v>
      </c>
      <c r="CP1268" s="27">
        <v>30.230999999999998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9</v>
      </c>
      <c r="D1269" s="264">
        <v>0</v>
      </c>
      <c r="E1269" s="122">
        <v>0</v>
      </c>
      <c r="F1269" s="122">
        <v>6</v>
      </c>
      <c r="G1269" s="122">
        <v>3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</v>
      </c>
      <c r="Y1269" s="31">
        <v>0.33333333333333331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19.350000000000001</v>
      </c>
      <c r="AE1269" s="27">
        <v>22.83</v>
      </c>
      <c r="AF1269" s="27" t="s">
        <v>104</v>
      </c>
      <c r="AG1269" s="57"/>
      <c r="AH1269" s="97">
        <v>7</v>
      </c>
      <c r="AI1269" s="264">
        <v>0</v>
      </c>
      <c r="AJ1269" s="122">
        <v>1</v>
      </c>
      <c r="AK1269" s="122">
        <v>2</v>
      </c>
      <c r="AL1269" s="122">
        <v>2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</v>
      </c>
      <c r="BD1269" s="31">
        <v>0.5714285714285714</v>
      </c>
      <c r="BE1269" s="100">
        <v>2</v>
      </c>
      <c r="BF1269" s="31">
        <v>0.2857142857142857</v>
      </c>
      <c r="BG1269" s="100">
        <v>0</v>
      </c>
      <c r="BH1269" s="31">
        <v>0</v>
      </c>
      <c r="BI1269" s="27">
        <v>22.535714285714285</v>
      </c>
      <c r="BJ1269" s="27">
        <v>28.873999999999999</v>
      </c>
      <c r="BK1269" s="27" t="s">
        <v>104</v>
      </c>
      <c r="BL1269" s="57"/>
      <c r="BM1269" s="97">
        <v>16</v>
      </c>
      <c r="BN1269" s="253">
        <v>0</v>
      </c>
      <c r="BO1269" s="191">
        <v>1</v>
      </c>
      <c r="BP1269" s="191">
        <v>8</v>
      </c>
      <c r="BQ1269" s="191">
        <v>5</v>
      </c>
      <c r="BR1269" s="191">
        <v>2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</v>
      </c>
      <c r="CI1269" s="31">
        <v>0.4375</v>
      </c>
      <c r="CJ1269" s="100">
        <v>2</v>
      </c>
      <c r="CK1269" s="31">
        <v>0.125</v>
      </c>
      <c r="CL1269" s="100">
        <v>0</v>
      </c>
      <c r="CM1269" s="31">
        <v>0</v>
      </c>
      <c r="CN1269" s="27">
        <v>20.743750000000002</v>
      </c>
      <c r="CO1269" s="27">
        <v>25.639999999999997</v>
      </c>
      <c r="CP1269" s="27" t="s">
        <v>104</v>
      </c>
      <c r="CQ1269" s="57"/>
    </row>
    <row r="1270" spans="1:95" x14ac:dyDescent="0.25">
      <c r="A1270" s="241">
        <v>7</v>
      </c>
      <c r="B1270" s="312">
        <v>0.875</v>
      </c>
      <c r="C1270" s="97">
        <v>2</v>
      </c>
      <c r="D1270" s="264">
        <v>0</v>
      </c>
      <c r="E1270" s="122">
        <v>1</v>
      </c>
      <c r="F1270" s="122">
        <v>1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16.23</v>
      </c>
      <c r="AE1270" s="27" t="s">
        <v>104</v>
      </c>
      <c r="AF1270" s="27" t="s">
        <v>104</v>
      </c>
      <c r="AG1270" s="57"/>
      <c r="AH1270" s="97">
        <v>1</v>
      </c>
      <c r="AI1270" s="264">
        <v>0</v>
      </c>
      <c r="AJ1270" s="122">
        <v>1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12.97</v>
      </c>
      <c r="BJ1270" s="27" t="s">
        <v>104</v>
      </c>
      <c r="BK1270" s="27" t="s">
        <v>104</v>
      </c>
      <c r="BL1270" s="57"/>
      <c r="BM1270" s="97">
        <v>3</v>
      </c>
      <c r="BN1270" s="253">
        <v>0</v>
      </c>
      <c r="BO1270" s="191">
        <v>2</v>
      </c>
      <c r="BP1270" s="191">
        <v>1</v>
      </c>
      <c r="BQ1270" s="191">
        <v>0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15.143333333333336</v>
      </c>
      <c r="CO1270" s="27" t="s">
        <v>104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</v>
      </c>
      <c r="D1271" s="264">
        <v>1</v>
      </c>
      <c r="E1271" s="122">
        <v>0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9.82</v>
      </c>
      <c r="AE1271" s="27" t="s">
        <v>104</v>
      </c>
      <c r="AF1271" s="27" t="s">
        <v>104</v>
      </c>
      <c r="AG1271" s="57"/>
      <c r="AH1271" s="97">
        <v>5</v>
      </c>
      <c r="AI1271" s="264">
        <v>0</v>
      </c>
      <c r="AJ1271" s="122">
        <v>0</v>
      </c>
      <c r="AK1271" s="122">
        <v>0</v>
      </c>
      <c r="AL1271" s="122">
        <v>2</v>
      </c>
      <c r="AM1271" s="122">
        <v>3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5</v>
      </c>
      <c r="BD1271" s="31">
        <v>1</v>
      </c>
      <c r="BE1271" s="100">
        <v>4</v>
      </c>
      <c r="BF1271" s="31">
        <v>0.8</v>
      </c>
      <c r="BG1271" s="100">
        <v>0</v>
      </c>
      <c r="BH1271" s="31">
        <v>0</v>
      </c>
      <c r="BI1271" s="27">
        <v>25.763999999999999</v>
      </c>
      <c r="BJ1271" s="27" t="s">
        <v>104</v>
      </c>
      <c r="BK1271" s="27" t="s">
        <v>104</v>
      </c>
      <c r="BL1271" s="57"/>
      <c r="BM1271" s="97">
        <v>6</v>
      </c>
      <c r="BN1271" s="253">
        <v>1</v>
      </c>
      <c r="BO1271" s="191">
        <v>0</v>
      </c>
      <c r="BP1271" s="191">
        <v>0</v>
      </c>
      <c r="BQ1271" s="191">
        <v>2</v>
      </c>
      <c r="BR1271" s="191">
        <v>3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</v>
      </c>
      <c r="CI1271" s="31">
        <v>0.83333333333333337</v>
      </c>
      <c r="CJ1271" s="100">
        <v>4</v>
      </c>
      <c r="CK1271" s="31">
        <v>0.66666666666666663</v>
      </c>
      <c r="CL1271" s="100">
        <v>0</v>
      </c>
      <c r="CM1271" s="31">
        <v>0</v>
      </c>
      <c r="CN1271" s="27">
        <v>23.106666666666669</v>
      </c>
      <c r="CO1271" s="27">
        <v>28.588999999999999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104</v>
      </c>
      <c r="Z1272" s="339">
        <v>0</v>
      </c>
      <c r="AA1272" s="338" t="s">
        <v>104</v>
      </c>
      <c r="AB1272" s="339">
        <v>0</v>
      </c>
      <c r="AC1272" s="338" t="s">
        <v>104</v>
      </c>
      <c r="AD1272" s="124" t="s">
        <v>104</v>
      </c>
      <c r="AE1272" s="124" t="s">
        <v>104</v>
      </c>
      <c r="AF1272" s="124" t="s">
        <v>104</v>
      </c>
      <c r="AG1272" s="57"/>
      <c r="AH1272" s="98">
        <v>1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1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21.45</v>
      </c>
      <c r="BJ1272" s="124" t="s">
        <v>104</v>
      </c>
      <c r="BK1272" s="124" t="s">
        <v>104</v>
      </c>
      <c r="BL1272" s="57"/>
      <c r="BM1272" s="98">
        <v>1</v>
      </c>
      <c r="BN1272" s="337">
        <v>0</v>
      </c>
      <c r="BO1272" s="195">
        <v>0</v>
      </c>
      <c r="BP1272" s="195">
        <v>0</v>
      </c>
      <c r="BQ1272" s="195">
        <v>1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</v>
      </c>
      <c r="CI1272" s="338">
        <v>1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21.45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341</v>
      </c>
      <c r="D1273" s="424">
        <v>5</v>
      </c>
      <c r="E1273" s="424">
        <v>35</v>
      </c>
      <c r="F1273" s="424">
        <v>174</v>
      </c>
      <c r="G1273" s="424">
        <v>121</v>
      </c>
      <c r="H1273" s="424">
        <v>5</v>
      </c>
      <c r="I1273" s="424">
        <v>0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120</v>
      </c>
      <c r="Y1273" s="442">
        <v>0.35190615835777128</v>
      </c>
      <c r="Z1273" s="426">
        <v>20</v>
      </c>
      <c r="AA1273" s="442">
        <v>5.865102639296188E-2</v>
      </c>
      <c r="AB1273" s="426">
        <v>1</v>
      </c>
      <c r="AC1273" s="442">
        <v>2.9325513196480938E-3</v>
      </c>
      <c r="AD1273" s="443">
        <v>18.778387096774189</v>
      </c>
      <c r="AE1273" s="443">
        <v>21.89</v>
      </c>
      <c r="AF1273" s="443">
        <v>24.152999999999999</v>
      </c>
      <c r="AG1273" s="16"/>
      <c r="AH1273" s="426">
        <v>281</v>
      </c>
      <c r="AI1273" s="424">
        <v>7</v>
      </c>
      <c r="AJ1273" s="424">
        <v>23</v>
      </c>
      <c r="AK1273" s="424">
        <v>76</v>
      </c>
      <c r="AL1273" s="424">
        <v>137</v>
      </c>
      <c r="AM1273" s="424">
        <v>31</v>
      </c>
      <c r="AN1273" s="424">
        <v>5</v>
      </c>
      <c r="AO1273" s="424">
        <v>2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175</v>
      </c>
      <c r="BD1273" s="442">
        <v>0.62277580071174377</v>
      </c>
      <c r="BE1273" s="426">
        <v>64</v>
      </c>
      <c r="BF1273" s="442">
        <v>0.22775800711743771</v>
      </c>
      <c r="BG1273" s="426">
        <v>2</v>
      </c>
      <c r="BH1273" s="442">
        <v>7.1174377224199285E-3</v>
      </c>
      <c r="BI1273" s="443">
        <v>20.83306049822064</v>
      </c>
      <c r="BJ1273" s="443">
        <v>24.7</v>
      </c>
      <c r="BK1273" s="443">
        <v>28.259999999999998</v>
      </c>
      <c r="BL1273" s="16"/>
      <c r="BM1273" s="426">
        <v>622</v>
      </c>
      <c r="BN1273" s="424">
        <v>12</v>
      </c>
      <c r="BO1273" s="424">
        <v>58</v>
      </c>
      <c r="BP1273" s="424">
        <v>250</v>
      </c>
      <c r="BQ1273" s="424">
        <v>258</v>
      </c>
      <c r="BR1273" s="424">
        <v>36</v>
      </c>
      <c r="BS1273" s="424">
        <v>5</v>
      </c>
      <c r="BT1273" s="424">
        <v>3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295</v>
      </c>
      <c r="CI1273" s="396">
        <v>0.47427652733118969</v>
      </c>
      <c r="CJ1273" s="370">
        <v>84</v>
      </c>
      <c r="CK1273" s="396">
        <v>0.13504823151125403</v>
      </c>
      <c r="CL1273" s="370">
        <v>3</v>
      </c>
      <c r="CM1273" s="396">
        <v>4.8231511254019296E-3</v>
      </c>
      <c r="CN1273" s="397">
        <v>19.70662379421222</v>
      </c>
      <c r="CO1273" s="397">
        <v>23.868499999999994</v>
      </c>
      <c r="CP1273" s="397">
        <v>26.371000000000002</v>
      </c>
      <c r="CQ1273" s="57"/>
    </row>
    <row r="1274" spans="1:95" x14ac:dyDescent="0.25">
      <c r="A1274" s="241"/>
      <c r="B1274" s="427" t="s">
        <v>36</v>
      </c>
      <c r="C1274" s="428">
        <v>362</v>
      </c>
      <c r="D1274" s="429">
        <v>5</v>
      </c>
      <c r="E1274" s="429">
        <v>36</v>
      </c>
      <c r="F1274" s="429">
        <v>189</v>
      </c>
      <c r="G1274" s="429">
        <v>126</v>
      </c>
      <c r="H1274" s="429">
        <v>5</v>
      </c>
      <c r="I1274" s="429">
        <v>0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125</v>
      </c>
      <c r="Y1274" s="444">
        <v>0.34530386740331492</v>
      </c>
      <c r="Z1274" s="431">
        <v>20</v>
      </c>
      <c r="AA1274" s="444">
        <v>5.5248618784530384E-2</v>
      </c>
      <c r="AB1274" s="431">
        <v>1</v>
      </c>
      <c r="AC1274" s="444">
        <v>2.7624309392265192E-3</v>
      </c>
      <c r="AD1274" s="445">
        <v>18.756132596685077</v>
      </c>
      <c r="AE1274" s="445">
        <v>21.9175</v>
      </c>
      <c r="AF1274" s="445">
        <v>24.084</v>
      </c>
      <c r="AG1274" s="16"/>
      <c r="AH1274" s="431">
        <v>304</v>
      </c>
      <c r="AI1274" s="429">
        <v>7</v>
      </c>
      <c r="AJ1274" s="429">
        <v>25</v>
      </c>
      <c r="AK1274" s="429">
        <v>81</v>
      </c>
      <c r="AL1274" s="429">
        <v>147</v>
      </c>
      <c r="AM1274" s="429">
        <v>36</v>
      </c>
      <c r="AN1274" s="429">
        <v>6</v>
      </c>
      <c r="AO1274" s="429">
        <v>2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191</v>
      </c>
      <c r="BD1274" s="444">
        <v>0.62828947368421051</v>
      </c>
      <c r="BE1274" s="431">
        <v>70</v>
      </c>
      <c r="BF1274" s="444">
        <v>0.23026315789473684</v>
      </c>
      <c r="BG1274" s="431">
        <v>2</v>
      </c>
      <c r="BH1274" s="444">
        <v>6.5789473684210523E-3</v>
      </c>
      <c r="BI1274" s="445">
        <v>20.941447368421052</v>
      </c>
      <c r="BJ1274" s="445">
        <v>24.747500000000002</v>
      </c>
      <c r="BK1274" s="445">
        <v>28.27</v>
      </c>
      <c r="BL1274" s="16"/>
      <c r="BM1274" s="431">
        <v>666</v>
      </c>
      <c r="BN1274" s="429">
        <v>12</v>
      </c>
      <c r="BO1274" s="429">
        <v>61</v>
      </c>
      <c r="BP1274" s="429">
        <v>270</v>
      </c>
      <c r="BQ1274" s="429">
        <v>273</v>
      </c>
      <c r="BR1274" s="429">
        <v>41</v>
      </c>
      <c r="BS1274" s="429">
        <v>6</v>
      </c>
      <c r="BT1274" s="429">
        <v>3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316</v>
      </c>
      <c r="CI1274" s="398">
        <v>0.47447447447447449</v>
      </c>
      <c r="CJ1274" s="377">
        <v>90</v>
      </c>
      <c r="CK1274" s="398">
        <v>0.13513513513513514</v>
      </c>
      <c r="CL1274" s="377">
        <v>3</v>
      </c>
      <c r="CM1274" s="398">
        <v>4.5045045045045045E-3</v>
      </c>
      <c r="CN1274" s="399">
        <v>19.75363363363364</v>
      </c>
      <c r="CO1274" s="399">
        <v>23.9</v>
      </c>
      <c r="CP1274" s="399">
        <v>26.609999999999996</v>
      </c>
      <c r="CQ1274" s="57"/>
    </row>
    <row r="1275" spans="1:95" x14ac:dyDescent="0.25">
      <c r="A1275" s="241"/>
      <c r="B1275" s="432" t="s">
        <v>37</v>
      </c>
      <c r="C1275" s="433">
        <v>363</v>
      </c>
      <c r="D1275" s="434">
        <v>6</v>
      </c>
      <c r="E1275" s="434">
        <v>36</v>
      </c>
      <c r="F1275" s="434">
        <v>189</v>
      </c>
      <c r="G1275" s="434">
        <v>126</v>
      </c>
      <c r="H1275" s="434">
        <v>5</v>
      </c>
      <c r="I1275" s="434">
        <v>0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125</v>
      </c>
      <c r="Y1275" s="446">
        <v>0.34435261707988979</v>
      </c>
      <c r="Z1275" s="436">
        <v>20</v>
      </c>
      <c r="AA1275" s="446">
        <v>5.5096418732782371E-2</v>
      </c>
      <c r="AB1275" s="436">
        <v>1</v>
      </c>
      <c r="AC1275" s="446">
        <v>2.7548209366391185E-3</v>
      </c>
      <c r="AD1275" s="447">
        <v>18.731515151515147</v>
      </c>
      <c r="AE1275" s="447">
        <v>21.91</v>
      </c>
      <c r="AF1275" s="447">
        <v>24.082000000000001</v>
      </c>
      <c r="AG1275" s="16"/>
      <c r="AH1275" s="436">
        <v>310</v>
      </c>
      <c r="AI1275" s="434">
        <v>7</v>
      </c>
      <c r="AJ1275" s="434">
        <v>25</v>
      </c>
      <c r="AK1275" s="434">
        <v>81</v>
      </c>
      <c r="AL1275" s="434">
        <v>150</v>
      </c>
      <c r="AM1275" s="434">
        <v>39</v>
      </c>
      <c r="AN1275" s="434">
        <v>6</v>
      </c>
      <c r="AO1275" s="434">
        <v>2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197</v>
      </c>
      <c r="BD1275" s="446">
        <v>0.63548387096774195</v>
      </c>
      <c r="BE1275" s="436">
        <v>74</v>
      </c>
      <c r="BF1275" s="446">
        <v>0.23870967741935484</v>
      </c>
      <c r="BG1275" s="436">
        <v>2</v>
      </c>
      <c r="BH1275" s="446">
        <v>6.4516129032258064E-3</v>
      </c>
      <c r="BI1275" s="447">
        <v>21.019482200647246</v>
      </c>
      <c r="BJ1275" s="447">
        <v>25.155000000000001</v>
      </c>
      <c r="BK1275" s="447">
        <v>28.344999999999999</v>
      </c>
      <c r="BL1275" s="16"/>
      <c r="BM1275" s="436">
        <v>673</v>
      </c>
      <c r="BN1275" s="434">
        <v>13</v>
      </c>
      <c r="BO1275" s="434">
        <v>61</v>
      </c>
      <c r="BP1275" s="434">
        <v>270</v>
      </c>
      <c r="BQ1275" s="434">
        <v>276</v>
      </c>
      <c r="BR1275" s="434">
        <v>44</v>
      </c>
      <c r="BS1275" s="434">
        <v>6</v>
      </c>
      <c r="BT1275" s="434">
        <v>3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322</v>
      </c>
      <c r="CI1275" s="400">
        <v>0.4784546805349183</v>
      </c>
      <c r="CJ1275" s="382">
        <v>94</v>
      </c>
      <c r="CK1275" s="400">
        <v>0.13967310549777118</v>
      </c>
      <c r="CL1275" s="382">
        <v>3</v>
      </c>
      <c r="CM1275" s="400">
        <v>4.4576523031203564E-3</v>
      </c>
      <c r="CN1275" s="401">
        <v>19.783571428571435</v>
      </c>
      <c r="CO1275" s="401">
        <v>23.95</v>
      </c>
      <c r="CP1275" s="401">
        <v>26.795000000000002</v>
      </c>
      <c r="CQ1275" s="57"/>
    </row>
    <row r="1276" spans="1:95" x14ac:dyDescent="0.25">
      <c r="A1276" s="241"/>
      <c r="B1276" s="437" t="s">
        <v>38</v>
      </c>
      <c r="C1276" s="438">
        <v>372</v>
      </c>
      <c r="D1276" s="439">
        <v>6</v>
      </c>
      <c r="E1276" s="439">
        <v>37</v>
      </c>
      <c r="F1276" s="439">
        <v>194</v>
      </c>
      <c r="G1276" s="439">
        <v>128</v>
      </c>
      <c r="H1276" s="439">
        <v>6</v>
      </c>
      <c r="I1276" s="439">
        <v>0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128</v>
      </c>
      <c r="Y1276" s="448">
        <v>0.34408602150537637</v>
      </c>
      <c r="Z1276" s="441">
        <v>21</v>
      </c>
      <c r="AA1276" s="448">
        <v>5.6451612903225805E-2</v>
      </c>
      <c r="AB1276" s="441">
        <v>1</v>
      </c>
      <c r="AC1276" s="448">
        <v>2.6881720430107529E-3</v>
      </c>
      <c r="AD1276" s="449">
        <v>18.71091397849462</v>
      </c>
      <c r="AE1276" s="449">
        <v>21.892500000000002</v>
      </c>
      <c r="AF1276" s="449">
        <v>24.114499999999996</v>
      </c>
      <c r="AG1276" s="16"/>
      <c r="AH1276" s="441">
        <v>319</v>
      </c>
      <c r="AI1276" s="439">
        <v>7</v>
      </c>
      <c r="AJ1276" s="439">
        <v>26</v>
      </c>
      <c r="AK1276" s="439">
        <v>83</v>
      </c>
      <c r="AL1276" s="439">
        <v>154</v>
      </c>
      <c r="AM1276" s="439">
        <v>41</v>
      </c>
      <c r="AN1276" s="439">
        <v>6</v>
      </c>
      <c r="AO1276" s="439">
        <v>2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203</v>
      </c>
      <c r="BD1276" s="448">
        <v>0.63636363636363635</v>
      </c>
      <c r="BE1276" s="441">
        <v>76</v>
      </c>
      <c r="BF1276" s="448">
        <v>0.23824451410658307</v>
      </c>
      <c r="BG1276" s="441">
        <v>2</v>
      </c>
      <c r="BH1276" s="448">
        <v>6.269592476489028E-3</v>
      </c>
      <c r="BI1276" s="449">
        <v>21.030721003134797</v>
      </c>
      <c r="BJ1276" s="449">
        <v>25.09</v>
      </c>
      <c r="BK1276" s="449">
        <v>28.42</v>
      </c>
      <c r="BL1276" s="16"/>
      <c r="BM1276" s="441">
        <v>691</v>
      </c>
      <c r="BN1276" s="439">
        <v>13</v>
      </c>
      <c r="BO1276" s="439">
        <v>63</v>
      </c>
      <c r="BP1276" s="439">
        <v>277</v>
      </c>
      <c r="BQ1276" s="439">
        <v>282</v>
      </c>
      <c r="BR1276" s="439">
        <v>47</v>
      </c>
      <c r="BS1276" s="439">
        <v>6</v>
      </c>
      <c r="BT1276" s="439">
        <v>3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331</v>
      </c>
      <c r="CI1276" s="402">
        <v>0.47901591895803186</v>
      </c>
      <c r="CJ1276" s="387">
        <v>97</v>
      </c>
      <c r="CK1276" s="402">
        <v>0.14037626628075253</v>
      </c>
      <c r="CL1276" s="387">
        <v>3</v>
      </c>
      <c r="CM1276" s="402">
        <v>4.3415340086830683E-3</v>
      </c>
      <c r="CN1276" s="403">
        <v>19.781852387843717</v>
      </c>
      <c r="CO1276" s="403">
        <v>23.95</v>
      </c>
      <c r="CP1276" s="403">
        <v>26.799999999999997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0.4</v>
      </c>
      <c r="D1279" s="321">
        <v>0</v>
      </c>
      <c r="E1279" s="89">
        <v>0</v>
      </c>
      <c r="F1279" s="89">
        <v>0.2</v>
      </c>
      <c r="G1279" s="89">
        <v>0</v>
      </c>
      <c r="H1279" s="89">
        <v>0.2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0.2</v>
      </c>
      <c r="Y1279" s="30">
        <v>0.5</v>
      </c>
      <c r="Z1279" s="322">
        <v>0.2</v>
      </c>
      <c r="AA1279" s="30">
        <v>0.5</v>
      </c>
      <c r="AB1279" s="322">
        <v>0</v>
      </c>
      <c r="AC1279" s="30">
        <v>0</v>
      </c>
      <c r="AD1279" s="25">
        <v>23.83</v>
      </c>
      <c r="AE1279" s="25" t="s">
        <v>104</v>
      </c>
      <c r="AF1279" s="25" t="s">
        <v>104</v>
      </c>
      <c r="AG1279" s="57"/>
      <c r="AH1279" s="96">
        <v>1</v>
      </c>
      <c r="AI1279" s="321">
        <v>0</v>
      </c>
      <c r="AJ1279" s="89">
        <v>0</v>
      </c>
      <c r="AK1279" s="89">
        <v>0.2</v>
      </c>
      <c r="AL1279" s="89">
        <v>0.8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0.8</v>
      </c>
      <c r="BD1279" s="30">
        <v>0.8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21.625999999999998</v>
      </c>
      <c r="BJ1279" s="25" t="s">
        <v>104</v>
      </c>
      <c r="BK1279" s="25" t="s">
        <v>104</v>
      </c>
      <c r="BL1279" s="57"/>
      <c r="BM1279" s="96">
        <v>1.4000000000000001</v>
      </c>
      <c r="BN1279" s="321">
        <v>0</v>
      </c>
      <c r="BO1279" s="89">
        <v>0</v>
      </c>
      <c r="BP1279" s="89">
        <v>0.4</v>
      </c>
      <c r="BQ1279" s="89">
        <v>0.8</v>
      </c>
      <c r="BR1279" s="89">
        <v>0.2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</v>
      </c>
      <c r="CI1279" s="30">
        <v>0.71428571428571419</v>
      </c>
      <c r="CJ1279" s="322">
        <v>0.2</v>
      </c>
      <c r="CK1279" s="30">
        <v>0.14285714285714285</v>
      </c>
      <c r="CL1279" s="322">
        <v>0</v>
      </c>
      <c r="CM1279" s="30">
        <v>0</v>
      </c>
      <c r="CN1279" s="25">
        <v>22.255714285714284</v>
      </c>
      <c r="CO1279" s="25">
        <v>28.265999999999998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1</v>
      </c>
      <c r="D1280" s="264">
        <v>0</v>
      </c>
      <c r="E1280" s="122">
        <v>0</v>
      </c>
      <c r="F1280" s="122">
        <v>0.4</v>
      </c>
      <c r="G1280" s="122">
        <v>0.6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0.6</v>
      </c>
      <c r="Y1280" s="31">
        <v>0.6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21.794</v>
      </c>
      <c r="AE1280" s="27" t="s">
        <v>104</v>
      </c>
      <c r="AF1280" s="27" t="s">
        <v>104</v>
      </c>
      <c r="AG1280" s="57"/>
      <c r="AH1280" s="97">
        <v>1.6</v>
      </c>
      <c r="AI1280" s="264">
        <v>0</v>
      </c>
      <c r="AJ1280" s="122">
        <v>0.2</v>
      </c>
      <c r="AK1280" s="122">
        <v>0.2</v>
      </c>
      <c r="AL1280" s="122">
        <v>0.8</v>
      </c>
      <c r="AM1280" s="122">
        <v>0.2</v>
      </c>
      <c r="AN1280" s="122">
        <v>0.2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1.2</v>
      </c>
      <c r="BD1280" s="31">
        <v>0.74999999999999989</v>
      </c>
      <c r="BE1280" s="323">
        <v>0.6</v>
      </c>
      <c r="BF1280" s="31">
        <v>0.37499999999999994</v>
      </c>
      <c r="BG1280" s="323">
        <v>0</v>
      </c>
      <c r="BH1280" s="31">
        <v>0</v>
      </c>
      <c r="BI1280" s="27">
        <v>22.13</v>
      </c>
      <c r="BJ1280" s="27">
        <v>30.409999999999997</v>
      </c>
      <c r="BK1280" s="27" t="s">
        <v>104</v>
      </c>
      <c r="BL1280" s="57"/>
      <c r="BM1280" s="97">
        <v>2.6000000000000005</v>
      </c>
      <c r="BN1280" s="264">
        <v>0</v>
      </c>
      <c r="BO1280" s="122">
        <v>0.2</v>
      </c>
      <c r="BP1280" s="122">
        <v>0.6</v>
      </c>
      <c r="BQ1280" s="122">
        <v>1.4</v>
      </c>
      <c r="BR1280" s="122">
        <v>0.2</v>
      </c>
      <c r="BS1280" s="122">
        <v>0.2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1.8</v>
      </c>
      <c r="CI1280" s="31">
        <v>0.69230769230769218</v>
      </c>
      <c r="CJ1280" s="323">
        <v>0.6</v>
      </c>
      <c r="CK1280" s="31">
        <v>0.23076923076923073</v>
      </c>
      <c r="CL1280" s="323">
        <v>0</v>
      </c>
      <c r="CM1280" s="31">
        <v>0</v>
      </c>
      <c r="CN1280" s="27">
        <v>22.000769230769226</v>
      </c>
      <c r="CO1280" s="27">
        <v>26.920999999999999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1</v>
      </c>
      <c r="Z1281" s="323">
        <v>0.2</v>
      </c>
      <c r="AA1281" s="31">
        <v>1</v>
      </c>
      <c r="AB1281" s="323">
        <v>0</v>
      </c>
      <c r="AC1281" s="31">
        <v>0</v>
      </c>
      <c r="AD1281" s="27">
        <v>25.17</v>
      </c>
      <c r="AE1281" s="27" t="s">
        <v>104</v>
      </c>
      <c r="AF1281" s="27" t="s">
        <v>104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104</v>
      </c>
      <c r="BE1281" s="323">
        <v>0</v>
      </c>
      <c r="BF1281" s="31" t="s">
        <v>104</v>
      </c>
      <c r="BG1281" s="323">
        <v>0</v>
      </c>
      <c r="BH1281" s="31" t="s">
        <v>104</v>
      </c>
      <c r="BI1281" s="27" t="s">
        <v>104</v>
      </c>
      <c r="BJ1281" s="27" t="s">
        <v>104</v>
      </c>
      <c r="BK1281" s="27" t="s">
        <v>104</v>
      </c>
      <c r="BL1281" s="57"/>
      <c r="BM1281" s="97">
        <v>0.2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0.2</v>
      </c>
      <c r="CI1281" s="31">
        <v>1</v>
      </c>
      <c r="CJ1281" s="323">
        <v>0.2</v>
      </c>
      <c r="CK1281" s="31">
        <v>1</v>
      </c>
      <c r="CL1281" s="323">
        <v>0</v>
      </c>
      <c r="CM1281" s="31">
        <v>0</v>
      </c>
      <c r="CN1281" s="27">
        <v>25.17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1.6</v>
      </c>
      <c r="D1282" s="264">
        <v>0</v>
      </c>
      <c r="E1282" s="122">
        <v>0</v>
      </c>
      <c r="F1282" s="122">
        <v>0.6</v>
      </c>
      <c r="G1282" s="122">
        <v>0.6</v>
      </c>
      <c r="H1282" s="122">
        <v>0.4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0.625</v>
      </c>
      <c r="Z1282" s="323">
        <v>0.4</v>
      </c>
      <c r="AA1282" s="31">
        <v>0.25</v>
      </c>
      <c r="AB1282" s="323">
        <v>0</v>
      </c>
      <c r="AC1282" s="31">
        <v>0</v>
      </c>
      <c r="AD1282" s="27">
        <v>21.412500000000001</v>
      </c>
      <c r="AE1282" s="27">
        <v>25.487500000000001</v>
      </c>
      <c r="AF1282" s="27" t="s">
        <v>104</v>
      </c>
      <c r="AG1282" s="57"/>
      <c r="AH1282" s="97">
        <v>0.2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0.2</v>
      </c>
      <c r="BD1282" s="31">
        <v>1</v>
      </c>
      <c r="BE1282" s="323">
        <v>0.2</v>
      </c>
      <c r="BF1282" s="31">
        <v>1</v>
      </c>
      <c r="BG1282" s="323">
        <v>0</v>
      </c>
      <c r="BH1282" s="31">
        <v>0</v>
      </c>
      <c r="BI1282" s="27">
        <v>27.16</v>
      </c>
      <c r="BJ1282" s="27" t="s">
        <v>104</v>
      </c>
      <c r="BK1282" s="27" t="s">
        <v>104</v>
      </c>
      <c r="BL1282" s="57"/>
      <c r="BM1282" s="97">
        <v>1.7999999999999998</v>
      </c>
      <c r="BN1282" s="264">
        <v>0</v>
      </c>
      <c r="BO1282" s="122">
        <v>0</v>
      </c>
      <c r="BP1282" s="122">
        <v>0.6</v>
      </c>
      <c r="BQ1282" s="122">
        <v>0.6</v>
      </c>
      <c r="BR1282" s="122">
        <v>0.6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0.66666666666666674</v>
      </c>
      <c r="CJ1282" s="323">
        <v>0.6</v>
      </c>
      <c r="CK1282" s="31">
        <v>0.33333333333333337</v>
      </c>
      <c r="CL1282" s="323">
        <v>0</v>
      </c>
      <c r="CM1282" s="31">
        <v>0</v>
      </c>
      <c r="CN1282" s="27">
        <v>22.051111111111112</v>
      </c>
      <c r="CO1282" s="27">
        <v>26.42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1</v>
      </c>
      <c r="D1283" s="264">
        <v>0</v>
      </c>
      <c r="E1283" s="122">
        <v>0</v>
      </c>
      <c r="F1283" s="122">
        <v>0</v>
      </c>
      <c r="G1283" s="122">
        <v>0.4</v>
      </c>
      <c r="H1283" s="122">
        <v>0.6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</v>
      </c>
      <c r="Y1283" s="31">
        <v>1</v>
      </c>
      <c r="Z1283" s="323">
        <v>0.8</v>
      </c>
      <c r="AA1283" s="31">
        <v>0.8</v>
      </c>
      <c r="AB1283" s="323">
        <v>0</v>
      </c>
      <c r="AC1283" s="31">
        <v>0</v>
      </c>
      <c r="AD1283" s="27">
        <v>24.917999999999999</v>
      </c>
      <c r="AE1283" s="27" t="s">
        <v>104</v>
      </c>
      <c r="AF1283" s="27" t="s">
        <v>104</v>
      </c>
      <c r="AG1283" s="57"/>
      <c r="AH1283" s="97">
        <v>0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 t="s">
        <v>104</v>
      </c>
      <c r="BE1283" s="323">
        <v>0</v>
      </c>
      <c r="BF1283" s="31" t="s">
        <v>104</v>
      </c>
      <c r="BG1283" s="323">
        <v>0</v>
      </c>
      <c r="BH1283" s="31" t="s">
        <v>104</v>
      </c>
      <c r="BI1283" s="27" t="s">
        <v>104</v>
      </c>
      <c r="BJ1283" s="27" t="s">
        <v>104</v>
      </c>
      <c r="BK1283" s="27" t="s">
        <v>104</v>
      </c>
      <c r="BL1283" s="57"/>
      <c r="BM1283" s="97">
        <v>1</v>
      </c>
      <c r="BN1283" s="264">
        <v>0</v>
      </c>
      <c r="BO1283" s="122">
        <v>0</v>
      </c>
      <c r="BP1283" s="122">
        <v>0</v>
      </c>
      <c r="BQ1283" s="122">
        <v>0.4</v>
      </c>
      <c r="BR1283" s="122">
        <v>0.6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</v>
      </c>
      <c r="CI1283" s="31">
        <v>1</v>
      </c>
      <c r="CJ1283" s="323">
        <v>0.8</v>
      </c>
      <c r="CK1283" s="31">
        <v>0.8</v>
      </c>
      <c r="CL1283" s="323">
        <v>0</v>
      </c>
      <c r="CM1283" s="31">
        <v>0</v>
      </c>
      <c r="CN1283" s="27">
        <v>24.917999999999999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4.5999999999999996</v>
      </c>
      <c r="D1284" s="264">
        <v>0</v>
      </c>
      <c r="E1284" s="122">
        <v>0</v>
      </c>
      <c r="F1284" s="122">
        <v>1</v>
      </c>
      <c r="G1284" s="122">
        <v>3.6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3.6</v>
      </c>
      <c r="Y1284" s="31">
        <v>0.78260869565217395</v>
      </c>
      <c r="Z1284" s="323">
        <v>1.4</v>
      </c>
      <c r="AA1284" s="31">
        <v>0.30434782608695654</v>
      </c>
      <c r="AB1284" s="323">
        <v>0</v>
      </c>
      <c r="AC1284" s="31">
        <v>0</v>
      </c>
      <c r="AD1284" s="27">
        <v>22.099565217391302</v>
      </c>
      <c r="AE1284" s="27">
        <v>24.53</v>
      </c>
      <c r="AF1284" s="27">
        <v>24.53</v>
      </c>
      <c r="AG1284" s="57"/>
      <c r="AH1284" s="97">
        <v>1.2</v>
      </c>
      <c r="AI1284" s="264">
        <v>0</v>
      </c>
      <c r="AJ1284" s="122">
        <v>0</v>
      </c>
      <c r="AK1284" s="122">
        <v>0.2</v>
      </c>
      <c r="AL1284" s="122">
        <v>1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</v>
      </c>
      <c r="BD1284" s="31">
        <v>0.83333333333333337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20.566666666666666</v>
      </c>
      <c r="BJ1284" s="27">
        <v>21.044499999999999</v>
      </c>
      <c r="BK1284" s="27" t="s">
        <v>104</v>
      </c>
      <c r="BL1284" s="57"/>
      <c r="BM1284" s="97">
        <v>5.8</v>
      </c>
      <c r="BN1284" s="264">
        <v>0</v>
      </c>
      <c r="BO1284" s="122">
        <v>0</v>
      </c>
      <c r="BP1284" s="122">
        <v>1.2</v>
      </c>
      <c r="BQ1284" s="122">
        <v>4.5999999999999996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4.5999999999999996</v>
      </c>
      <c r="CI1284" s="31">
        <v>0.79310344827586199</v>
      </c>
      <c r="CJ1284" s="323">
        <v>1.4</v>
      </c>
      <c r="CK1284" s="31">
        <v>0.24137931034482757</v>
      </c>
      <c r="CL1284" s="323">
        <v>0</v>
      </c>
      <c r="CM1284" s="31">
        <v>0</v>
      </c>
      <c r="CN1284" s="27">
        <v>21.782413793103448</v>
      </c>
      <c r="CO1284" s="27">
        <v>24.53</v>
      </c>
      <c r="CP1284" s="27">
        <v>24.53</v>
      </c>
      <c r="CQ1284" s="57"/>
    </row>
    <row r="1285" spans="1:95" x14ac:dyDescent="0.25">
      <c r="A1285" s="241"/>
      <c r="B1285" s="312">
        <v>0.25</v>
      </c>
      <c r="C1285" s="97">
        <v>12.8</v>
      </c>
      <c r="D1285" s="264">
        <v>0.8</v>
      </c>
      <c r="E1285" s="122">
        <v>1.6</v>
      </c>
      <c r="F1285" s="122">
        <v>3.4</v>
      </c>
      <c r="G1285" s="122">
        <v>5.8</v>
      </c>
      <c r="H1285" s="122">
        <v>1.2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</v>
      </c>
      <c r="Y1285" s="31">
        <v>0.546875</v>
      </c>
      <c r="Z1285" s="323">
        <v>2</v>
      </c>
      <c r="AA1285" s="31">
        <v>0.15625</v>
      </c>
      <c r="AB1285" s="323">
        <v>0</v>
      </c>
      <c r="AC1285" s="31">
        <v>0</v>
      </c>
      <c r="AD1285" s="27">
        <v>19.617656249999996</v>
      </c>
      <c r="AE1285" s="27">
        <v>24.364999999999998</v>
      </c>
      <c r="AF1285" s="27">
        <v>25.892499999999998</v>
      </c>
      <c r="AG1285" s="57"/>
      <c r="AH1285" s="97">
        <v>3.8000000000000003</v>
      </c>
      <c r="AI1285" s="264">
        <v>0.2</v>
      </c>
      <c r="AJ1285" s="122">
        <v>0</v>
      </c>
      <c r="AK1285" s="122">
        <v>0.6</v>
      </c>
      <c r="AL1285" s="122">
        <v>1.8</v>
      </c>
      <c r="AM1285" s="122">
        <v>1</v>
      </c>
      <c r="AN1285" s="122">
        <v>0.2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</v>
      </c>
      <c r="BD1285" s="31">
        <v>0.78947368421052622</v>
      </c>
      <c r="BE1285" s="323">
        <v>1.4</v>
      </c>
      <c r="BF1285" s="31">
        <v>0.36842105263157887</v>
      </c>
      <c r="BG1285" s="323">
        <v>0</v>
      </c>
      <c r="BH1285" s="31">
        <v>0</v>
      </c>
      <c r="BI1285" s="27">
        <v>22.569473684210532</v>
      </c>
      <c r="BJ1285" s="27">
        <v>28.76</v>
      </c>
      <c r="BK1285" s="27">
        <v>32.22</v>
      </c>
      <c r="BL1285" s="57"/>
      <c r="BM1285" s="97">
        <v>16.599999999999998</v>
      </c>
      <c r="BN1285" s="264">
        <v>1</v>
      </c>
      <c r="BO1285" s="122">
        <v>1.6</v>
      </c>
      <c r="BP1285" s="122">
        <v>4</v>
      </c>
      <c r="BQ1285" s="122">
        <v>7.6</v>
      </c>
      <c r="BR1285" s="122">
        <v>2.2000000000000002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10</v>
      </c>
      <c r="CI1285" s="31">
        <v>0.60240963855421692</v>
      </c>
      <c r="CJ1285" s="323">
        <v>3.4</v>
      </c>
      <c r="CK1285" s="31">
        <v>0.20481927710843376</v>
      </c>
      <c r="CL1285" s="323">
        <v>0</v>
      </c>
      <c r="CM1285" s="31">
        <v>0</v>
      </c>
      <c r="CN1285" s="27">
        <v>20.293373493975899</v>
      </c>
      <c r="CO1285" s="27">
        <v>24.999999999999996</v>
      </c>
      <c r="CP1285" s="27">
        <v>27.962</v>
      </c>
      <c r="CQ1285" s="57"/>
    </row>
    <row r="1286" spans="1:95" x14ac:dyDescent="0.25">
      <c r="A1286" s="241"/>
      <c r="B1286" s="312">
        <v>0.29166700000000001</v>
      </c>
      <c r="C1286" s="97">
        <v>103.8</v>
      </c>
      <c r="D1286" s="264">
        <v>0.4</v>
      </c>
      <c r="E1286" s="122">
        <v>8.6</v>
      </c>
      <c r="F1286" s="122">
        <v>50.6</v>
      </c>
      <c r="G1286" s="122">
        <v>41.4</v>
      </c>
      <c r="H1286" s="122">
        <v>2.8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44.2</v>
      </c>
      <c r="Y1286" s="31">
        <v>0.42581888246628136</v>
      </c>
      <c r="Z1286" s="323">
        <v>6</v>
      </c>
      <c r="AA1286" s="31">
        <v>5.7803468208092484E-2</v>
      </c>
      <c r="AB1286" s="323">
        <v>0</v>
      </c>
      <c r="AC1286" s="31">
        <v>0</v>
      </c>
      <c r="AD1286" s="27">
        <v>19.305317919075154</v>
      </c>
      <c r="AE1286" s="27">
        <v>22.52</v>
      </c>
      <c r="AF1286" s="27">
        <v>24.36</v>
      </c>
      <c r="AG1286" s="57"/>
      <c r="AH1286" s="97">
        <v>34.200000000000003</v>
      </c>
      <c r="AI1286" s="264">
        <v>0.6</v>
      </c>
      <c r="AJ1286" s="122">
        <v>5</v>
      </c>
      <c r="AK1286" s="122">
        <v>8</v>
      </c>
      <c r="AL1286" s="122">
        <v>19.2</v>
      </c>
      <c r="AM1286" s="122">
        <v>0.6</v>
      </c>
      <c r="AN1286" s="122">
        <v>0.6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20.6</v>
      </c>
      <c r="BD1286" s="31">
        <v>0.60233918128654973</v>
      </c>
      <c r="BE1286" s="323">
        <v>2.8</v>
      </c>
      <c r="BF1286" s="31">
        <v>8.1871345029239748E-2</v>
      </c>
      <c r="BG1286" s="323">
        <v>0.2</v>
      </c>
      <c r="BH1286" s="31">
        <v>5.8479532163742687E-3</v>
      </c>
      <c r="BI1286" s="27">
        <v>19.336666666666662</v>
      </c>
      <c r="BJ1286" s="27">
        <v>21.904</v>
      </c>
      <c r="BK1286" s="27">
        <v>24.97</v>
      </c>
      <c r="BL1286" s="57"/>
      <c r="BM1286" s="97">
        <v>138</v>
      </c>
      <c r="BN1286" s="264">
        <v>1</v>
      </c>
      <c r="BO1286" s="122">
        <v>13.6</v>
      </c>
      <c r="BP1286" s="122">
        <v>58.6</v>
      </c>
      <c r="BQ1286" s="122">
        <v>60.6</v>
      </c>
      <c r="BR1286" s="122">
        <v>3.4</v>
      </c>
      <c r="BS1286" s="122">
        <v>0.6</v>
      </c>
      <c r="BT1286" s="122">
        <v>0.2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64.8</v>
      </c>
      <c r="CI1286" s="31">
        <v>0.4695652173913043</v>
      </c>
      <c r="CJ1286" s="323">
        <v>8.8000000000000007</v>
      </c>
      <c r="CK1286" s="31">
        <v>6.3768115942028997E-2</v>
      </c>
      <c r="CL1286" s="323">
        <v>0.2</v>
      </c>
      <c r="CM1286" s="31">
        <v>1.4492753623188406E-3</v>
      </c>
      <c r="CN1286" s="27">
        <v>19.313086956521765</v>
      </c>
      <c r="CO1286" s="27">
        <v>22.38</v>
      </c>
      <c r="CP1286" s="27">
        <v>24.3645</v>
      </c>
      <c r="CQ1286" s="57"/>
    </row>
    <row r="1287" spans="1:95" x14ac:dyDescent="0.25">
      <c r="A1287" s="241"/>
      <c r="B1287" s="312">
        <v>0.33333299999999999</v>
      </c>
      <c r="C1287" s="97">
        <v>323.20000000000005</v>
      </c>
      <c r="D1287" s="264">
        <v>13.4</v>
      </c>
      <c r="E1287" s="122">
        <v>55.2</v>
      </c>
      <c r="F1287" s="122">
        <v>183.2</v>
      </c>
      <c r="G1287" s="122">
        <v>64.400000000000006</v>
      </c>
      <c r="H1287" s="122">
        <v>6.6</v>
      </c>
      <c r="I1287" s="122">
        <v>0.4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71</v>
      </c>
      <c r="Y1287" s="31">
        <v>0.21967821782178215</v>
      </c>
      <c r="Z1287" s="323">
        <v>13.8</v>
      </c>
      <c r="AA1287" s="31">
        <v>4.2698019801980194E-2</v>
      </c>
      <c r="AB1287" s="323">
        <v>0</v>
      </c>
      <c r="AC1287" s="31">
        <v>0</v>
      </c>
      <c r="AD1287" s="27">
        <v>17.460581683168279</v>
      </c>
      <c r="AE1287" s="27">
        <v>20.82</v>
      </c>
      <c r="AF1287" s="27">
        <v>23.577499999999993</v>
      </c>
      <c r="AG1287" s="57"/>
      <c r="AH1287" s="97">
        <v>108.2</v>
      </c>
      <c r="AI1287" s="264">
        <v>7</v>
      </c>
      <c r="AJ1287" s="122">
        <v>29.2</v>
      </c>
      <c r="AK1287" s="122">
        <v>50.8</v>
      </c>
      <c r="AL1287" s="122">
        <v>18.2</v>
      </c>
      <c r="AM1287" s="122">
        <v>2.8</v>
      </c>
      <c r="AN1287" s="122">
        <v>0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21.2</v>
      </c>
      <c r="BD1287" s="31">
        <v>0.19593345656192235</v>
      </c>
      <c r="BE1287" s="323">
        <v>3.8</v>
      </c>
      <c r="BF1287" s="31">
        <v>3.512014787430684E-2</v>
      </c>
      <c r="BG1287" s="323">
        <v>0.2</v>
      </c>
      <c r="BH1287" s="31">
        <v>1.8484288354898336E-3</v>
      </c>
      <c r="BI1287" s="27">
        <v>16.235249537892731</v>
      </c>
      <c r="BJ1287" s="27">
        <v>20.541999999999998</v>
      </c>
      <c r="BK1287" s="27">
        <v>22.94</v>
      </c>
      <c r="BL1287" s="57"/>
      <c r="BM1287" s="97">
        <v>431.39999999999992</v>
      </c>
      <c r="BN1287" s="264">
        <v>20.399999999999999</v>
      </c>
      <c r="BO1287" s="122">
        <v>84.4</v>
      </c>
      <c r="BP1287" s="122">
        <v>234</v>
      </c>
      <c r="BQ1287" s="122">
        <v>82.6</v>
      </c>
      <c r="BR1287" s="122">
        <v>9.4</v>
      </c>
      <c r="BS1287" s="122">
        <v>0.4</v>
      </c>
      <c r="BT1287" s="122">
        <v>0.2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92.2</v>
      </c>
      <c r="CI1287" s="31">
        <v>0.21372276309689389</v>
      </c>
      <c r="CJ1287" s="323">
        <v>17.600000000000001</v>
      </c>
      <c r="CK1287" s="31">
        <v>4.0797403801576274E-2</v>
      </c>
      <c r="CL1287" s="323">
        <v>0.2</v>
      </c>
      <c r="CM1287" s="31">
        <v>4.6360686138154853E-4</v>
      </c>
      <c r="CN1287" s="27">
        <v>17.153254520166829</v>
      </c>
      <c r="CO1287" s="27">
        <v>20.77</v>
      </c>
      <c r="CP1287" s="27">
        <v>23.393999999999988</v>
      </c>
      <c r="CQ1287" s="57"/>
    </row>
    <row r="1288" spans="1:95" x14ac:dyDescent="0.25">
      <c r="A1288" s="241"/>
      <c r="B1288" s="312">
        <v>0.375</v>
      </c>
      <c r="C1288" s="97">
        <v>75.2</v>
      </c>
      <c r="D1288" s="264">
        <v>2.6</v>
      </c>
      <c r="E1288" s="122">
        <v>5.8</v>
      </c>
      <c r="F1288" s="122">
        <v>35</v>
      </c>
      <c r="G1288" s="122">
        <v>26.6</v>
      </c>
      <c r="H1288" s="122">
        <v>5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31.6</v>
      </c>
      <c r="Y1288" s="31">
        <v>0.42021276595744683</v>
      </c>
      <c r="Z1288" s="323">
        <v>7</v>
      </c>
      <c r="AA1288" s="31">
        <v>9.3085106382978719E-2</v>
      </c>
      <c r="AB1288" s="323">
        <v>0</v>
      </c>
      <c r="AC1288" s="31">
        <v>0</v>
      </c>
      <c r="AD1288" s="27">
        <v>19.30648936170212</v>
      </c>
      <c r="AE1288" s="27">
        <v>23.02</v>
      </c>
      <c r="AF1288" s="27">
        <v>25.61</v>
      </c>
      <c r="AG1288" s="57"/>
      <c r="AH1288" s="97">
        <v>53.199999999999996</v>
      </c>
      <c r="AI1288" s="264">
        <v>1.4</v>
      </c>
      <c r="AJ1288" s="122">
        <v>10.4</v>
      </c>
      <c r="AK1288" s="122">
        <v>15</v>
      </c>
      <c r="AL1288" s="122">
        <v>20</v>
      </c>
      <c r="AM1288" s="122">
        <v>5.4</v>
      </c>
      <c r="AN1288" s="122">
        <v>0.8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26.4</v>
      </c>
      <c r="BD1288" s="31">
        <v>0.49624060150375943</v>
      </c>
      <c r="BE1288" s="323">
        <v>7.8</v>
      </c>
      <c r="BF1288" s="31">
        <v>0.14661654135338348</v>
      </c>
      <c r="BG1288" s="323">
        <v>0.2</v>
      </c>
      <c r="BH1288" s="31">
        <v>3.7593984962406022E-3</v>
      </c>
      <c r="BI1288" s="27">
        <v>19.542669172932353</v>
      </c>
      <c r="BJ1288" s="27">
        <v>23.919</v>
      </c>
      <c r="BK1288" s="27">
        <v>27.365499999999994</v>
      </c>
      <c r="BL1288" s="57"/>
      <c r="BM1288" s="97">
        <v>128.4</v>
      </c>
      <c r="BN1288" s="264">
        <v>4</v>
      </c>
      <c r="BO1288" s="122">
        <v>16.2</v>
      </c>
      <c r="BP1288" s="122">
        <v>50</v>
      </c>
      <c r="BQ1288" s="122">
        <v>46.6</v>
      </c>
      <c r="BR1288" s="122">
        <v>10.4</v>
      </c>
      <c r="BS1288" s="122">
        <v>1</v>
      </c>
      <c r="BT1288" s="122">
        <v>0.2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58</v>
      </c>
      <c r="CI1288" s="31">
        <v>0.45171339563862928</v>
      </c>
      <c r="CJ1288" s="323">
        <v>14.8</v>
      </c>
      <c r="CK1288" s="31">
        <v>0.11526479750778816</v>
      </c>
      <c r="CL1288" s="323">
        <v>0.2</v>
      </c>
      <c r="CM1288" s="31">
        <v>1.557632398753894E-3</v>
      </c>
      <c r="CN1288" s="27">
        <v>19.404345794392501</v>
      </c>
      <c r="CO1288" s="27">
        <v>23.21</v>
      </c>
      <c r="CP1288" s="27">
        <v>26.1755</v>
      </c>
      <c r="CQ1288" s="57"/>
    </row>
    <row r="1289" spans="1:95" x14ac:dyDescent="0.25">
      <c r="A1289" s="241"/>
      <c r="B1289" s="312">
        <v>0.41666700000000001</v>
      </c>
      <c r="C1289" s="97">
        <v>42.2</v>
      </c>
      <c r="D1289" s="264">
        <v>1.2</v>
      </c>
      <c r="E1289" s="122">
        <v>4.2</v>
      </c>
      <c r="F1289" s="122">
        <v>22.2</v>
      </c>
      <c r="G1289" s="122">
        <v>13.6</v>
      </c>
      <c r="H1289" s="122">
        <v>1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14.6</v>
      </c>
      <c r="Y1289" s="31">
        <v>0.34597156398104262</v>
      </c>
      <c r="Z1289" s="323">
        <v>2</v>
      </c>
      <c r="AA1289" s="31">
        <v>4.7393364928909949E-2</v>
      </c>
      <c r="AB1289" s="323">
        <v>0</v>
      </c>
      <c r="AC1289" s="31">
        <v>0</v>
      </c>
      <c r="AD1289" s="27">
        <v>18.669810426540295</v>
      </c>
      <c r="AE1289" s="27">
        <v>22.13</v>
      </c>
      <c r="AF1289" s="27">
        <v>24.033999999999995</v>
      </c>
      <c r="AG1289" s="57"/>
      <c r="AH1289" s="97">
        <v>39</v>
      </c>
      <c r="AI1289" s="264">
        <v>1.2</v>
      </c>
      <c r="AJ1289" s="122">
        <v>2.4</v>
      </c>
      <c r="AK1289" s="122">
        <v>14.4</v>
      </c>
      <c r="AL1289" s="122">
        <v>16</v>
      </c>
      <c r="AM1289" s="122">
        <v>4.8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21</v>
      </c>
      <c r="BD1289" s="31">
        <v>0.53846153846153844</v>
      </c>
      <c r="BE1289" s="323">
        <v>6</v>
      </c>
      <c r="BF1289" s="31">
        <v>0.15384615384615385</v>
      </c>
      <c r="BG1289" s="323">
        <v>0</v>
      </c>
      <c r="BH1289" s="31">
        <v>0</v>
      </c>
      <c r="BI1289" s="27">
        <v>20.403230769230785</v>
      </c>
      <c r="BJ1289" s="27">
        <v>24.403999999999996</v>
      </c>
      <c r="BK1289" s="27">
        <v>27.639999999999997</v>
      </c>
      <c r="BL1289" s="57"/>
      <c r="BM1289" s="97">
        <v>81.2</v>
      </c>
      <c r="BN1289" s="264">
        <v>2.4</v>
      </c>
      <c r="BO1289" s="122">
        <v>6.6</v>
      </c>
      <c r="BP1289" s="122">
        <v>36.6</v>
      </c>
      <c r="BQ1289" s="122">
        <v>29.6</v>
      </c>
      <c r="BR1289" s="122">
        <v>5.8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35.6</v>
      </c>
      <c r="CI1289" s="31">
        <v>0.43842364532019706</v>
      </c>
      <c r="CJ1289" s="323">
        <v>8</v>
      </c>
      <c r="CK1289" s="31">
        <v>9.852216748768472E-2</v>
      </c>
      <c r="CL1289" s="323">
        <v>0</v>
      </c>
      <c r="CM1289" s="31">
        <v>0</v>
      </c>
      <c r="CN1289" s="27">
        <v>19.502364532019708</v>
      </c>
      <c r="CO1289" s="27">
        <v>23.05</v>
      </c>
      <c r="CP1289" s="27">
        <v>26.968499999999999</v>
      </c>
      <c r="CQ1289" s="57"/>
    </row>
    <row r="1290" spans="1:95" x14ac:dyDescent="0.25">
      <c r="A1290" s="241"/>
      <c r="B1290" s="312">
        <v>0.45833299999999999</v>
      </c>
      <c r="C1290" s="97">
        <v>35.599999999999994</v>
      </c>
      <c r="D1290" s="264">
        <v>0.6</v>
      </c>
      <c r="E1290" s="122">
        <v>3.4</v>
      </c>
      <c r="F1290" s="122">
        <v>23.2</v>
      </c>
      <c r="G1290" s="122">
        <v>7.6</v>
      </c>
      <c r="H1290" s="122">
        <v>0.8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8.4</v>
      </c>
      <c r="Y1290" s="31">
        <v>0.23595505617977533</v>
      </c>
      <c r="Z1290" s="323">
        <v>1.6</v>
      </c>
      <c r="AA1290" s="31">
        <v>4.4943820224719114E-2</v>
      </c>
      <c r="AB1290" s="323">
        <v>0</v>
      </c>
      <c r="AC1290" s="31">
        <v>0</v>
      </c>
      <c r="AD1290" s="27">
        <v>18.205224719101128</v>
      </c>
      <c r="AE1290" s="27">
        <v>20.702500000000001</v>
      </c>
      <c r="AF1290" s="27">
        <v>22.976499999999984</v>
      </c>
      <c r="AG1290" s="57"/>
      <c r="AH1290" s="97">
        <v>39.199999999999996</v>
      </c>
      <c r="AI1290" s="264">
        <v>1.2</v>
      </c>
      <c r="AJ1290" s="122">
        <v>5.2</v>
      </c>
      <c r="AK1290" s="122">
        <v>17.2</v>
      </c>
      <c r="AL1290" s="122">
        <v>12</v>
      </c>
      <c r="AM1290" s="122">
        <v>2.8</v>
      </c>
      <c r="AN1290" s="122">
        <v>0.8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15.4</v>
      </c>
      <c r="BD1290" s="31">
        <v>0.3928571428571429</v>
      </c>
      <c r="BE1290" s="323">
        <v>4.5999999999999996</v>
      </c>
      <c r="BF1290" s="31">
        <v>0.11734693877551021</v>
      </c>
      <c r="BG1290" s="323">
        <v>0</v>
      </c>
      <c r="BH1290" s="31">
        <v>0</v>
      </c>
      <c r="BI1290" s="27">
        <v>18.98255102040816</v>
      </c>
      <c r="BJ1290" s="27">
        <v>23.352</v>
      </c>
      <c r="BK1290" s="27">
        <v>27.568499999999997</v>
      </c>
      <c r="BL1290" s="57"/>
      <c r="BM1290" s="97">
        <v>74.8</v>
      </c>
      <c r="BN1290" s="264">
        <v>1.8</v>
      </c>
      <c r="BO1290" s="122">
        <v>8.6</v>
      </c>
      <c r="BP1290" s="122">
        <v>40.4</v>
      </c>
      <c r="BQ1290" s="122">
        <v>19.600000000000001</v>
      </c>
      <c r="BR1290" s="122">
        <v>3.6</v>
      </c>
      <c r="BS1290" s="122">
        <v>0.8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23.8</v>
      </c>
      <c r="CI1290" s="31">
        <v>0.31818181818181818</v>
      </c>
      <c r="CJ1290" s="323">
        <v>6.2</v>
      </c>
      <c r="CK1290" s="31">
        <v>8.288770053475937E-2</v>
      </c>
      <c r="CL1290" s="323">
        <v>0</v>
      </c>
      <c r="CM1290" s="31">
        <v>0</v>
      </c>
      <c r="CN1290" s="27">
        <v>18.612593582887662</v>
      </c>
      <c r="CO1290" s="27">
        <v>22.335000000000001</v>
      </c>
      <c r="CP1290" s="27">
        <v>25.45</v>
      </c>
      <c r="CQ1290" s="57"/>
    </row>
    <row r="1291" spans="1:95" x14ac:dyDescent="0.25">
      <c r="A1291" s="241"/>
      <c r="B1291" s="312">
        <v>0.5</v>
      </c>
      <c r="C1291" s="97">
        <v>36.400000000000006</v>
      </c>
      <c r="D1291" s="264">
        <v>1.6</v>
      </c>
      <c r="E1291" s="122">
        <v>4.8</v>
      </c>
      <c r="F1291" s="122">
        <v>19.2</v>
      </c>
      <c r="G1291" s="122">
        <v>10</v>
      </c>
      <c r="H1291" s="122">
        <v>0.6</v>
      </c>
      <c r="I1291" s="122">
        <v>0.2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10.8</v>
      </c>
      <c r="Y1291" s="31">
        <v>0.2967032967032967</v>
      </c>
      <c r="Z1291" s="323">
        <v>1.2</v>
      </c>
      <c r="AA1291" s="31">
        <v>3.2967032967032961E-2</v>
      </c>
      <c r="AB1291" s="323">
        <v>0</v>
      </c>
      <c r="AC1291" s="31">
        <v>0</v>
      </c>
      <c r="AD1291" s="27">
        <v>17.855934065934086</v>
      </c>
      <c r="AE1291" s="27">
        <v>21.291999999999998</v>
      </c>
      <c r="AF1291" s="27">
        <v>23.36</v>
      </c>
      <c r="AG1291" s="57"/>
      <c r="AH1291" s="97">
        <v>41.8</v>
      </c>
      <c r="AI1291" s="264">
        <v>0.8</v>
      </c>
      <c r="AJ1291" s="122">
        <v>3.6</v>
      </c>
      <c r="AK1291" s="122">
        <v>19</v>
      </c>
      <c r="AL1291" s="122">
        <v>14.8</v>
      </c>
      <c r="AM1291" s="122">
        <v>2.8</v>
      </c>
      <c r="AN1291" s="122">
        <v>0.8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18.399999999999999</v>
      </c>
      <c r="BD1291" s="31">
        <v>0.44019138755980863</v>
      </c>
      <c r="BE1291" s="323">
        <v>5.4</v>
      </c>
      <c r="BF1291" s="31">
        <v>0.12918660287081341</v>
      </c>
      <c r="BG1291" s="323">
        <v>0</v>
      </c>
      <c r="BH1291" s="31">
        <v>0</v>
      </c>
      <c r="BI1291" s="27">
        <v>19.650287081339716</v>
      </c>
      <c r="BJ1291" s="27">
        <v>23.445</v>
      </c>
      <c r="BK1291" s="27">
        <v>26.805</v>
      </c>
      <c r="BL1291" s="57"/>
      <c r="BM1291" s="97">
        <v>78.2</v>
      </c>
      <c r="BN1291" s="264">
        <v>2.4</v>
      </c>
      <c r="BO1291" s="122">
        <v>8.4</v>
      </c>
      <c r="BP1291" s="122">
        <v>38.200000000000003</v>
      </c>
      <c r="BQ1291" s="122">
        <v>24.8</v>
      </c>
      <c r="BR1291" s="122">
        <v>3.4</v>
      </c>
      <c r="BS1291" s="122">
        <v>1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29.2</v>
      </c>
      <c r="CI1291" s="31">
        <v>0.37340153452685421</v>
      </c>
      <c r="CJ1291" s="323">
        <v>6.6</v>
      </c>
      <c r="CK1291" s="31">
        <v>8.4398976982097182E-2</v>
      </c>
      <c r="CL1291" s="323">
        <v>0</v>
      </c>
      <c r="CM1291" s="31">
        <v>0</v>
      </c>
      <c r="CN1291" s="27">
        <v>18.815063938618923</v>
      </c>
      <c r="CO1291" s="27">
        <v>22.768000000000001</v>
      </c>
      <c r="CP1291" s="27">
        <v>25.603999999999996</v>
      </c>
      <c r="CQ1291" s="57"/>
    </row>
    <row r="1292" spans="1:95" x14ac:dyDescent="0.25">
      <c r="A1292" s="241"/>
      <c r="B1292" s="312">
        <v>0.54166700000000001</v>
      </c>
      <c r="C1292" s="97">
        <v>33.800000000000004</v>
      </c>
      <c r="D1292" s="264">
        <v>0</v>
      </c>
      <c r="E1292" s="122">
        <v>3.6</v>
      </c>
      <c r="F1292" s="122">
        <v>16.8</v>
      </c>
      <c r="G1292" s="122">
        <v>11.8</v>
      </c>
      <c r="H1292" s="122">
        <v>1.6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13.4</v>
      </c>
      <c r="Y1292" s="31">
        <v>0.39644970414201181</v>
      </c>
      <c r="Z1292" s="323">
        <v>2.6</v>
      </c>
      <c r="AA1292" s="31">
        <v>7.6923076923076913E-2</v>
      </c>
      <c r="AB1292" s="323">
        <v>0</v>
      </c>
      <c r="AC1292" s="31">
        <v>0</v>
      </c>
      <c r="AD1292" s="27">
        <v>18.944378698224842</v>
      </c>
      <c r="AE1292" s="27">
        <v>22.25</v>
      </c>
      <c r="AF1292" s="27">
        <v>25.009999999999998</v>
      </c>
      <c r="AG1292" s="57"/>
      <c r="AH1292" s="97">
        <v>39.799999999999997</v>
      </c>
      <c r="AI1292" s="264">
        <v>1.4</v>
      </c>
      <c r="AJ1292" s="122">
        <v>3.2</v>
      </c>
      <c r="AK1292" s="122">
        <v>12</v>
      </c>
      <c r="AL1292" s="122">
        <v>16.2</v>
      </c>
      <c r="AM1292" s="122">
        <v>5.8</v>
      </c>
      <c r="AN1292" s="122">
        <v>0.8</v>
      </c>
      <c r="AO1292" s="122">
        <v>0.2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23.2</v>
      </c>
      <c r="BD1292" s="31">
        <v>0.58291457286432158</v>
      </c>
      <c r="BE1292" s="323">
        <v>9.8000000000000007</v>
      </c>
      <c r="BF1292" s="31">
        <v>0.24623115577889451</v>
      </c>
      <c r="BG1292" s="323">
        <v>0.4</v>
      </c>
      <c r="BH1292" s="31">
        <v>1.0050251256281409E-2</v>
      </c>
      <c r="BI1292" s="27">
        <v>20.660201005025122</v>
      </c>
      <c r="BJ1292" s="27">
        <v>25.58</v>
      </c>
      <c r="BK1292" s="27">
        <v>27.92</v>
      </c>
      <c r="BL1292" s="57"/>
      <c r="BM1292" s="97">
        <v>73.600000000000009</v>
      </c>
      <c r="BN1292" s="264">
        <v>1.4</v>
      </c>
      <c r="BO1292" s="122">
        <v>6.8</v>
      </c>
      <c r="BP1292" s="122">
        <v>28.8</v>
      </c>
      <c r="BQ1292" s="122">
        <v>28</v>
      </c>
      <c r="BR1292" s="122">
        <v>7.4</v>
      </c>
      <c r="BS1292" s="122">
        <v>0.8</v>
      </c>
      <c r="BT1292" s="122">
        <v>0.2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36.6</v>
      </c>
      <c r="CI1292" s="31">
        <v>0.49728260869565216</v>
      </c>
      <c r="CJ1292" s="323">
        <v>12.4</v>
      </c>
      <c r="CK1292" s="31">
        <v>0.16847826086956522</v>
      </c>
      <c r="CL1292" s="323">
        <v>0.4</v>
      </c>
      <c r="CM1292" s="31">
        <v>5.434782608695652E-3</v>
      </c>
      <c r="CN1292" s="27">
        <v>19.872228260869605</v>
      </c>
      <c r="CO1292" s="27">
        <v>24.305499999999999</v>
      </c>
      <c r="CP1292" s="27">
        <v>26.565000000000001</v>
      </c>
      <c r="CQ1292" s="57"/>
    </row>
    <row r="1293" spans="1:95" x14ac:dyDescent="0.25">
      <c r="A1293" s="241"/>
      <c r="B1293" s="312">
        <v>0.58333299999999999</v>
      </c>
      <c r="C1293" s="97">
        <v>42.6</v>
      </c>
      <c r="D1293" s="264">
        <v>0.6</v>
      </c>
      <c r="E1293" s="122">
        <v>5</v>
      </c>
      <c r="F1293" s="122">
        <v>24.4</v>
      </c>
      <c r="G1293" s="122">
        <v>11</v>
      </c>
      <c r="H1293" s="122">
        <v>1.6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12.6</v>
      </c>
      <c r="Y1293" s="31">
        <v>0.29577464788732394</v>
      </c>
      <c r="Z1293" s="323">
        <v>1.6</v>
      </c>
      <c r="AA1293" s="31">
        <v>3.7558685446009391E-2</v>
      </c>
      <c r="AB1293" s="323">
        <v>0</v>
      </c>
      <c r="AC1293" s="31">
        <v>0</v>
      </c>
      <c r="AD1293" s="27">
        <v>18.096103286384974</v>
      </c>
      <c r="AE1293" s="27">
        <v>20.89</v>
      </c>
      <c r="AF1293" s="27">
        <v>23.001999999999992</v>
      </c>
      <c r="AG1293" s="57"/>
      <c r="AH1293" s="97">
        <v>41.8</v>
      </c>
      <c r="AI1293" s="264">
        <v>1.6</v>
      </c>
      <c r="AJ1293" s="122">
        <v>5.4</v>
      </c>
      <c r="AK1293" s="122">
        <v>18.8</v>
      </c>
      <c r="AL1293" s="122">
        <v>11</v>
      </c>
      <c r="AM1293" s="122">
        <v>4.8</v>
      </c>
      <c r="AN1293" s="122">
        <v>0.2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16</v>
      </c>
      <c r="BD1293" s="31">
        <v>0.38277511961722488</v>
      </c>
      <c r="BE1293" s="323">
        <v>6.8</v>
      </c>
      <c r="BF1293" s="31">
        <v>0.16267942583732059</v>
      </c>
      <c r="BG1293" s="323">
        <v>0</v>
      </c>
      <c r="BH1293" s="31">
        <v>0</v>
      </c>
      <c r="BI1293" s="27">
        <v>19.134497607655508</v>
      </c>
      <c r="BJ1293" s="27">
        <v>24.509999999999998</v>
      </c>
      <c r="BK1293" s="27">
        <v>27.305</v>
      </c>
      <c r="BL1293" s="57"/>
      <c r="BM1293" s="97">
        <v>84.40000000000002</v>
      </c>
      <c r="BN1293" s="264">
        <v>2.2000000000000002</v>
      </c>
      <c r="BO1293" s="122">
        <v>10.4</v>
      </c>
      <c r="BP1293" s="122">
        <v>43.2</v>
      </c>
      <c r="BQ1293" s="122">
        <v>22</v>
      </c>
      <c r="BR1293" s="122">
        <v>6.4</v>
      </c>
      <c r="BS1293" s="122">
        <v>0.2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28.6</v>
      </c>
      <c r="CI1293" s="31">
        <v>0.33886255924170611</v>
      </c>
      <c r="CJ1293" s="323">
        <v>8.4</v>
      </c>
      <c r="CK1293" s="31">
        <v>9.9526066350710887E-2</v>
      </c>
      <c r="CL1293" s="323">
        <v>0</v>
      </c>
      <c r="CM1293" s="31">
        <v>0</v>
      </c>
      <c r="CN1293" s="27">
        <v>18.610379146919456</v>
      </c>
      <c r="CO1293" s="27">
        <v>22.706500000000002</v>
      </c>
      <c r="CP1293" s="27">
        <v>25.553999999999998</v>
      </c>
      <c r="CQ1293" s="57"/>
    </row>
    <row r="1294" spans="1:95" x14ac:dyDescent="0.25">
      <c r="A1294" s="241"/>
      <c r="B1294" s="312">
        <v>0.625</v>
      </c>
      <c r="C1294" s="97">
        <v>63.199999999999996</v>
      </c>
      <c r="D1294" s="264">
        <v>1.6</v>
      </c>
      <c r="E1294" s="122">
        <v>10.4</v>
      </c>
      <c r="F1294" s="122">
        <v>34.6</v>
      </c>
      <c r="G1294" s="122">
        <v>15.2</v>
      </c>
      <c r="H1294" s="122">
        <v>1.4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16.399999999999999</v>
      </c>
      <c r="Y1294" s="31">
        <v>0.25949367088607594</v>
      </c>
      <c r="Z1294" s="323">
        <v>2.4</v>
      </c>
      <c r="AA1294" s="31">
        <v>3.7974683544303799E-2</v>
      </c>
      <c r="AB1294" s="323">
        <v>0</v>
      </c>
      <c r="AC1294" s="31">
        <v>0</v>
      </c>
      <c r="AD1294" s="27">
        <v>17.912278481012653</v>
      </c>
      <c r="AE1294" s="27">
        <v>21.14</v>
      </c>
      <c r="AF1294" s="27">
        <v>23.572999999999993</v>
      </c>
      <c r="AG1294" s="57"/>
      <c r="AH1294" s="97">
        <v>87.4</v>
      </c>
      <c r="AI1294" s="264">
        <v>1</v>
      </c>
      <c r="AJ1294" s="122">
        <v>8.4</v>
      </c>
      <c r="AK1294" s="122">
        <v>38.4</v>
      </c>
      <c r="AL1294" s="122">
        <v>34.200000000000003</v>
      </c>
      <c r="AM1294" s="122">
        <v>5.2</v>
      </c>
      <c r="AN1294" s="122">
        <v>0.2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39.6</v>
      </c>
      <c r="BD1294" s="31">
        <v>0.45308924485125857</v>
      </c>
      <c r="BE1294" s="323">
        <v>9</v>
      </c>
      <c r="BF1294" s="31">
        <v>0.10297482837528603</v>
      </c>
      <c r="BG1294" s="323">
        <v>0</v>
      </c>
      <c r="BH1294" s="31">
        <v>0</v>
      </c>
      <c r="BI1294" s="27">
        <v>19.515171624713957</v>
      </c>
      <c r="BJ1294" s="27">
        <v>23.41</v>
      </c>
      <c r="BK1294" s="27">
        <v>25.531000000000002</v>
      </c>
      <c r="BL1294" s="57"/>
      <c r="BM1294" s="97">
        <v>150.6</v>
      </c>
      <c r="BN1294" s="264">
        <v>2.6</v>
      </c>
      <c r="BO1294" s="122">
        <v>18.8</v>
      </c>
      <c r="BP1294" s="122">
        <v>73</v>
      </c>
      <c r="BQ1294" s="122">
        <v>49.4</v>
      </c>
      <c r="BR1294" s="122">
        <v>6.6</v>
      </c>
      <c r="BS1294" s="122">
        <v>0.2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56</v>
      </c>
      <c r="CI1294" s="31">
        <v>0.37184594953519257</v>
      </c>
      <c r="CJ1294" s="323">
        <v>11.4</v>
      </c>
      <c r="CK1294" s="31">
        <v>7.5697211155378488E-2</v>
      </c>
      <c r="CL1294" s="323">
        <v>0</v>
      </c>
      <c r="CM1294" s="31">
        <v>0</v>
      </c>
      <c r="CN1294" s="27">
        <v>18.842509960159376</v>
      </c>
      <c r="CO1294" s="27">
        <v>22.768999999999998</v>
      </c>
      <c r="CP1294" s="27">
        <v>24.681999999999999</v>
      </c>
      <c r="CQ1294" s="57"/>
    </row>
    <row r="1295" spans="1:95" x14ac:dyDescent="0.25">
      <c r="A1295" s="241"/>
      <c r="B1295" s="312">
        <v>0.66666700000000001</v>
      </c>
      <c r="C1295" s="97">
        <v>68</v>
      </c>
      <c r="D1295" s="264">
        <v>1.2</v>
      </c>
      <c r="E1295" s="122">
        <v>8.8000000000000007</v>
      </c>
      <c r="F1295" s="122">
        <v>41.6</v>
      </c>
      <c r="G1295" s="122">
        <v>15.4</v>
      </c>
      <c r="H1295" s="122">
        <v>1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16.399999999999999</v>
      </c>
      <c r="Y1295" s="31">
        <v>0.24117647058823527</v>
      </c>
      <c r="Z1295" s="323">
        <v>1.4</v>
      </c>
      <c r="AA1295" s="31">
        <v>2.0588235294117647E-2</v>
      </c>
      <c r="AB1295" s="323">
        <v>0</v>
      </c>
      <c r="AC1295" s="31">
        <v>0</v>
      </c>
      <c r="AD1295" s="27">
        <v>17.975352941176428</v>
      </c>
      <c r="AE1295" s="27">
        <v>20.988499999999998</v>
      </c>
      <c r="AF1295" s="27">
        <v>22.688000000000002</v>
      </c>
      <c r="AG1295" s="57"/>
      <c r="AH1295" s="97">
        <v>119.6</v>
      </c>
      <c r="AI1295" s="264">
        <v>4.5999999999999996</v>
      </c>
      <c r="AJ1295" s="122">
        <v>14.6</v>
      </c>
      <c r="AK1295" s="122">
        <v>55</v>
      </c>
      <c r="AL1295" s="122">
        <v>38.200000000000003</v>
      </c>
      <c r="AM1295" s="122">
        <v>6.6</v>
      </c>
      <c r="AN1295" s="122">
        <v>0.6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45</v>
      </c>
      <c r="BD1295" s="31">
        <v>0.37625418060200672</v>
      </c>
      <c r="BE1295" s="323">
        <v>10.6</v>
      </c>
      <c r="BF1295" s="31">
        <v>8.8628762541806017E-2</v>
      </c>
      <c r="BG1295" s="323">
        <v>0</v>
      </c>
      <c r="BH1295" s="31">
        <v>0</v>
      </c>
      <c r="BI1295" s="27">
        <v>18.622625418060178</v>
      </c>
      <c r="BJ1295" s="27">
        <v>22.951499999999999</v>
      </c>
      <c r="BK1295" s="27">
        <v>25.515999999999995</v>
      </c>
      <c r="BL1295" s="57"/>
      <c r="BM1295" s="97">
        <v>187.6</v>
      </c>
      <c r="BN1295" s="264">
        <v>5.8</v>
      </c>
      <c r="BO1295" s="122">
        <v>23.4</v>
      </c>
      <c r="BP1295" s="122">
        <v>96.6</v>
      </c>
      <c r="BQ1295" s="122">
        <v>53.6</v>
      </c>
      <c r="BR1295" s="122">
        <v>7.6</v>
      </c>
      <c r="BS1295" s="122">
        <v>0.6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61.4</v>
      </c>
      <c r="CI1295" s="31">
        <v>0.3272921108742004</v>
      </c>
      <c r="CJ1295" s="323">
        <v>12</v>
      </c>
      <c r="CK1295" s="31">
        <v>6.3965884861407252E-2</v>
      </c>
      <c r="CL1295" s="323">
        <v>0</v>
      </c>
      <c r="CM1295" s="31">
        <v>0</v>
      </c>
      <c r="CN1295" s="27">
        <v>18.388006396588491</v>
      </c>
      <c r="CO1295" s="27">
        <v>22.0715</v>
      </c>
      <c r="CP1295" s="27">
        <v>24.553499999999996</v>
      </c>
      <c r="CQ1295" s="57"/>
    </row>
    <row r="1296" spans="1:95" x14ac:dyDescent="0.25">
      <c r="A1296" s="241"/>
      <c r="B1296" s="312">
        <v>0.70833299999999999</v>
      </c>
      <c r="C1296" s="97">
        <v>56.8</v>
      </c>
      <c r="D1296" s="264">
        <v>1.2</v>
      </c>
      <c r="E1296" s="122">
        <v>6.4</v>
      </c>
      <c r="F1296" s="122">
        <v>32.4</v>
      </c>
      <c r="G1296" s="122">
        <v>16</v>
      </c>
      <c r="H1296" s="122">
        <v>0.4</v>
      </c>
      <c r="I1296" s="122">
        <v>0.4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16.8</v>
      </c>
      <c r="Y1296" s="31">
        <v>0.29577464788732399</v>
      </c>
      <c r="Z1296" s="323">
        <v>1</v>
      </c>
      <c r="AA1296" s="31">
        <v>1.7605633802816902E-2</v>
      </c>
      <c r="AB1296" s="323">
        <v>0</v>
      </c>
      <c r="AC1296" s="31">
        <v>0</v>
      </c>
      <c r="AD1296" s="27">
        <v>18.335880281690148</v>
      </c>
      <c r="AE1296" s="27">
        <v>21.622500000000002</v>
      </c>
      <c r="AF1296" s="27">
        <v>22.875</v>
      </c>
      <c r="AG1296" s="57"/>
      <c r="AH1296" s="97">
        <v>112.00000000000001</v>
      </c>
      <c r="AI1296" s="264">
        <v>2.2000000000000002</v>
      </c>
      <c r="AJ1296" s="122">
        <v>9.8000000000000007</v>
      </c>
      <c r="AK1296" s="122">
        <v>48.4</v>
      </c>
      <c r="AL1296" s="122">
        <v>41</v>
      </c>
      <c r="AM1296" s="122">
        <v>7.8</v>
      </c>
      <c r="AN1296" s="122">
        <v>2.4</v>
      </c>
      <c r="AO1296" s="122">
        <v>0.4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51.6</v>
      </c>
      <c r="BD1296" s="31">
        <v>0.46071428571428569</v>
      </c>
      <c r="BE1296" s="323">
        <v>17</v>
      </c>
      <c r="BF1296" s="31">
        <v>0.15178571428571427</v>
      </c>
      <c r="BG1296" s="323">
        <v>0.4</v>
      </c>
      <c r="BH1296" s="31">
        <v>3.5714285714285713E-3</v>
      </c>
      <c r="BI1296" s="27">
        <v>19.871714285714273</v>
      </c>
      <c r="BJ1296" s="27">
        <v>24.055499999999999</v>
      </c>
      <c r="BK1296" s="27">
        <v>27.686999999999983</v>
      </c>
      <c r="BL1296" s="57"/>
      <c r="BM1296" s="97">
        <v>168.79999999999998</v>
      </c>
      <c r="BN1296" s="264">
        <v>3.4</v>
      </c>
      <c r="BO1296" s="122">
        <v>16.2</v>
      </c>
      <c r="BP1296" s="122">
        <v>80.8</v>
      </c>
      <c r="BQ1296" s="122">
        <v>57</v>
      </c>
      <c r="BR1296" s="122">
        <v>8.1999999999999993</v>
      </c>
      <c r="BS1296" s="122">
        <v>2.8</v>
      </c>
      <c r="BT1296" s="122">
        <v>0.4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68.400000000000006</v>
      </c>
      <c r="CI1296" s="31">
        <v>0.40521327014218017</v>
      </c>
      <c r="CJ1296" s="323">
        <v>18</v>
      </c>
      <c r="CK1296" s="31">
        <v>0.1066350710900474</v>
      </c>
      <c r="CL1296" s="323">
        <v>0.4</v>
      </c>
      <c r="CM1296" s="31">
        <v>2.3696682464454978E-3</v>
      </c>
      <c r="CN1296" s="27">
        <v>19.354917061611339</v>
      </c>
      <c r="CO1296" s="27">
        <v>23.282499999999999</v>
      </c>
      <c r="CP1296" s="27">
        <v>26.2775</v>
      </c>
      <c r="CQ1296" s="57"/>
    </row>
    <row r="1297" spans="1:95" x14ac:dyDescent="0.25">
      <c r="A1297" s="241"/>
      <c r="B1297" s="312">
        <v>0.75</v>
      </c>
      <c r="C1297" s="97">
        <v>38.200000000000003</v>
      </c>
      <c r="D1297" s="264">
        <v>0.8</v>
      </c>
      <c r="E1297" s="122">
        <v>4</v>
      </c>
      <c r="F1297" s="122">
        <v>20</v>
      </c>
      <c r="G1297" s="122">
        <v>13</v>
      </c>
      <c r="H1297" s="122">
        <v>0.2</v>
      </c>
      <c r="I1297" s="122">
        <v>0</v>
      </c>
      <c r="J1297" s="122">
        <v>0.2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13.4</v>
      </c>
      <c r="Y1297" s="31">
        <v>0.35078534031413611</v>
      </c>
      <c r="Z1297" s="323">
        <v>1.6</v>
      </c>
      <c r="AA1297" s="31">
        <v>4.1884816753926704E-2</v>
      </c>
      <c r="AB1297" s="323">
        <v>0.2</v>
      </c>
      <c r="AC1297" s="31">
        <v>5.235602094240838E-3</v>
      </c>
      <c r="AD1297" s="27">
        <v>18.681204188481679</v>
      </c>
      <c r="AE1297" s="27">
        <v>21.56</v>
      </c>
      <c r="AF1297" s="27">
        <v>23.563999999999986</v>
      </c>
      <c r="AG1297" s="57"/>
      <c r="AH1297" s="97">
        <v>67.400000000000006</v>
      </c>
      <c r="AI1297" s="264">
        <v>1</v>
      </c>
      <c r="AJ1297" s="122">
        <v>7.2</v>
      </c>
      <c r="AK1297" s="122">
        <v>22.8</v>
      </c>
      <c r="AL1297" s="122">
        <v>27.2</v>
      </c>
      <c r="AM1297" s="122">
        <v>8.8000000000000007</v>
      </c>
      <c r="AN1297" s="122">
        <v>0.4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36.4</v>
      </c>
      <c r="BD1297" s="31">
        <v>0.54005934718100879</v>
      </c>
      <c r="BE1297" s="323">
        <v>12.8</v>
      </c>
      <c r="BF1297" s="31">
        <v>0.18991097922848665</v>
      </c>
      <c r="BG1297" s="323">
        <v>0</v>
      </c>
      <c r="BH1297" s="31">
        <v>0</v>
      </c>
      <c r="BI1297" s="27">
        <v>20.316943620178044</v>
      </c>
      <c r="BJ1297" s="27">
        <v>24.808</v>
      </c>
      <c r="BK1297" s="27">
        <v>27.025999999999996</v>
      </c>
      <c r="BL1297" s="57"/>
      <c r="BM1297" s="97">
        <v>105.60000000000001</v>
      </c>
      <c r="BN1297" s="264">
        <v>1.8</v>
      </c>
      <c r="BO1297" s="122">
        <v>11.2</v>
      </c>
      <c r="BP1297" s="122">
        <v>42.8</v>
      </c>
      <c r="BQ1297" s="122">
        <v>40.200000000000003</v>
      </c>
      <c r="BR1297" s="122">
        <v>9</v>
      </c>
      <c r="BS1297" s="122">
        <v>0.4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49.8</v>
      </c>
      <c r="CI1297" s="31">
        <v>0.47159090909090901</v>
      </c>
      <c r="CJ1297" s="323">
        <v>14.4</v>
      </c>
      <c r="CK1297" s="31">
        <v>0.13636363636363635</v>
      </c>
      <c r="CL1297" s="323">
        <v>0.2</v>
      </c>
      <c r="CM1297" s="31">
        <v>1.893939393939394E-3</v>
      </c>
      <c r="CN1297" s="27">
        <v>19.72522727272726</v>
      </c>
      <c r="CO1297" s="27">
        <v>23.72</v>
      </c>
      <c r="CP1297" s="27">
        <v>26.398999999999994</v>
      </c>
      <c r="CQ1297" s="57"/>
    </row>
    <row r="1298" spans="1:95" x14ac:dyDescent="0.25">
      <c r="A1298" s="241"/>
      <c r="B1298" s="312">
        <v>0.79166700000000001</v>
      </c>
      <c r="C1298" s="97">
        <v>27.799999999999997</v>
      </c>
      <c r="D1298" s="264">
        <v>0.6</v>
      </c>
      <c r="E1298" s="122">
        <v>3.2</v>
      </c>
      <c r="F1298" s="122">
        <v>13.6</v>
      </c>
      <c r="G1298" s="122">
        <v>9.1999999999999993</v>
      </c>
      <c r="H1298" s="122">
        <v>1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10.199999999999999</v>
      </c>
      <c r="Y1298" s="31">
        <v>0.36690647482014388</v>
      </c>
      <c r="Z1298" s="323">
        <v>2</v>
      </c>
      <c r="AA1298" s="31">
        <v>7.1942446043165478E-2</v>
      </c>
      <c r="AB1298" s="323">
        <v>0</v>
      </c>
      <c r="AC1298" s="31">
        <v>0</v>
      </c>
      <c r="AD1298" s="27">
        <v>18.702877697841725</v>
      </c>
      <c r="AE1298" s="27">
        <v>22.04</v>
      </c>
      <c r="AF1298" s="27">
        <v>24.57</v>
      </c>
      <c r="AG1298" s="57"/>
      <c r="AH1298" s="97">
        <v>35.400000000000006</v>
      </c>
      <c r="AI1298" s="264">
        <v>0.6</v>
      </c>
      <c r="AJ1298" s="122">
        <v>1.6</v>
      </c>
      <c r="AK1298" s="122">
        <v>9.4</v>
      </c>
      <c r="AL1298" s="122">
        <v>13.8</v>
      </c>
      <c r="AM1298" s="122">
        <v>8</v>
      </c>
      <c r="AN1298" s="122">
        <v>1.6</v>
      </c>
      <c r="AO1298" s="122">
        <v>0.4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23.8</v>
      </c>
      <c r="BD1298" s="31">
        <v>0.67231638418079087</v>
      </c>
      <c r="BE1298" s="323">
        <v>13</v>
      </c>
      <c r="BF1298" s="31">
        <v>0.36723163841807904</v>
      </c>
      <c r="BG1298" s="323">
        <v>0.4</v>
      </c>
      <c r="BH1298" s="31">
        <v>1.1299435028248586E-2</v>
      </c>
      <c r="BI1298" s="27">
        <v>22.058926553672318</v>
      </c>
      <c r="BJ1298" s="27">
        <v>26.404</v>
      </c>
      <c r="BK1298" s="27">
        <v>30.423999999999999</v>
      </c>
      <c r="BL1298" s="57"/>
      <c r="BM1298" s="97">
        <v>63.199999999999996</v>
      </c>
      <c r="BN1298" s="264">
        <v>1.2</v>
      </c>
      <c r="BO1298" s="122">
        <v>4.8</v>
      </c>
      <c r="BP1298" s="122">
        <v>23</v>
      </c>
      <c r="BQ1298" s="122">
        <v>23</v>
      </c>
      <c r="BR1298" s="122">
        <v>9</v>
      </c>
      <c r="BS1298" s="122">
        <v>1.8</v>
      </c>
      <c r="BT1298" s="122">
        <v>0.4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34</v>
      </c>
      <c r="CI1298" s="31">
        <v>0.53797468354430389</v>
      </c>
      <c r="CJ1298" s="323">
        <v>15</v>
      </c>
      <c r="CK1298" s="31">
        <v>0.23734177215189875</v>
      </c>
      <c r="CL1298" s="323">
        <v>0.4</v>
      </c>
      <c r="CM1298" s="31">
        <v>6.3291139240506337E-3</v>
      </c>
      <c r="CN1298" s="27">
        <v>20.582689873417717</v>
      </c>
      <c r="CO1298" s="27">
        <v>25.288</v>
      </c>
      <c r="CP1298" s="27">
        <v>27.89</v>
      </c>
      <c r="CQ1298" s="57"/>
    </row>
    <row r="1299" spans="1:95" x14ac:dyDescent="0.25">
      <c r="A1299" s="241"/>
      <c r="B1299" s="312">
        <v>0.83333299999999999</v>
      </c>
      <c r="C1299" s="97">
        <v>13.6</v>
      </c>
      <c r="D1299" s="264">
        <v>0</v>
      </c>
      <c r="E1299" s="122">
        <v>0.6</v>
      </c>
      <c r="F1299" s="122">
        <v>9.1999999999999993</v>
      </c>
      <c r="G1299" s="122">
        <v>3</v>
      </c>
      <c r="H1299" s="122">
        <v>0.8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3.8</v>
      </c>
      <c r="Y1299" s="31">
        <v>0.27941176470588236</v>
      </c>
      <c r="Z1299" s="323">
        <v>1.2</v>
      </c>
      <c r="AA1299" s="31">
        <v>8.8235294117647065E-2</v>
      </c>
      <c r="AB1299" s="323">
        <v>0</v>
      </c>
      <c r="AC1299" s="31">
        <v>0</v>
      </c>
      <c r="AD1299" s="27">
        <v>18.95</v>
      </c>
      <c r="AE1299" s="27">
        <v>21.294499999999999</v>
      </c>
      <c r="AF1299" s="27">
        <v>26.182999999999996</v>
      </c>
      <c r="AG1299" s="57"/>
      <c r="AH1299" s="97">
        <v>15.6</v>
      </c>
      <c r="AI1299" s="264">
        <v>0</v>
      </c>
      <c r="AJ1299" s="122">
        <v>0.2</v>
      </c>
      <c r="AK1299" s="122">
        <v>2</v>
      </c>
      <c r="AL1299" s="122">
        <v>9.4</v>
      </c>
      <c r="AM1299" s="122">
        <v>3.2</v>
      </c>
      <c r="AN1299" s="122">
        <v>0.6</v>
      </c>
      <c r="AO1299" s="122">
        <v>0.2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13.4</v>
      </c>
      <c r="BD1299" s="31">
        <v>0.85897435897435903</v>
      </c>
      <c r="BE1299" s="323">
        <v>5.6</v>
      </c>
      <c r="BF1299" s="31">
        <v>0.35897435897435898</v>
      </c>
      <c r="BG1299" s="323">
        <v>0.2</v>
      </c>
      <c r="BH1299" s="31">
        <v>1.2820512820512822E-2</v>
      </c>
      <c r="BI1299" s="27">
        <v>22.979743589743578</v>
      </c>
      <c r="BJ1299" s="27">
        <v>25.72</v>
      </c>
      <c r="BK1299" s="27">
        <v>33.0655</v>
      </c>
      <c r="BL1299" s="57"/>
      <c r="BM1299" s="97">
        <v>29.2</v>
      </c>
      <c r="BN1299" s="264">
        <v>0</v>
      </c>
      <c r="BO1299" s="122">
        <v>0.8</v>
      </c>
      <c r="BP1299" s="122">
        <v>11.2</v>
      </c>
      <c r="BQ1299" s="122">
        <v>12.4</v>
      </c>
      <c r="BR1299" s="122">
        <v>4</v>
      </c>
      <c r="BS1299" s="122">
        <v>0.6</v>
      </c>
      <c r="BT1299" s="122">
        <v>0.2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17.2</v>
      </c>
      <c r="CI1299" s="31">
        <v>0.58904109589041098</v>
      </c>
      <c r="CJ1299" s="323">
        <v>6.8</v>
      </c>
      <c r="CK1299" s="31">
        <v>0.23287671232876711</v>
      </c>
      <c r="CL1299" s="323">
        <v>0.2</v>
      </c>
      <c r="CM1299" s="31">
        <v>6.8493150684931512E-3</v>
      </c>
      <c r="CN1299" s="27">
        <v>21.102876712328765</v>
      </c>
      <c r="CO1299" s="27">
        <v>25.298500000000001</v>
      </c>
      <c r="CP1299" s="27">
        <v>28.602500000000003</v>
      </c>
      <c r="CQ1299" s="57"/>
    </row>
    <row r="1300" spans="1:95" x14ac:dyDescent="0.25">
      <c r="A1300" s="241"/>
      <c r="B1300" s="312">
        <v>0.875</v>
      </c>
      <c r="C1300" s="97">
        <v>8.6</v>
      </c>
      <c r="D1300" s="264">
        <v>0.2</v>
      </c>
      <c r="E1300" s="122">
        <v>1</v>
      </c>
      <c r="F1300" s="122">
        <v>4</v>
      </c>
      <c r="G1300" s="122">
        <v>3.4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3.4</v>
      </c>
      <c r="Y1300" s="31">
        <v>0.39534883720930231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18.697441860465112</v>
      </c>
      <c r="AE1300" s="27">
        <v>21.341999999999999</v>
      </c>
      <c r="AF1300" s="27">
        <v>23.334</v>
      </c>
      <c r="AG1300" s="57"/>
      <c r="AH1300" s="97">
        <v>12.2</v>
      </c>
      <c r="AI1300" s="264">
        <v>0</v>
      </c>
      <c r="AJ1300" s="122">
        <v>0.2</v>
      </c>
      <c r="AK1300" s="122">
        <v>1.6</v>
      </c>
      <c r="AL1300" s="122">
        <v>6.2</v>
      </c>
      <c r="AM1300" s="122">
        <v>3</v>
      </c>
      <c r="AN1300" s="122">
        <v>0.8</v>
      </c>
      <c r="AO1300" s="122">
        <v>0.2</v>
      </c>
      <c r="AP1300" s="122">
        <v>0.2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10.4</v>
      </c>
      <c r="BD1300" s="31">
        <v>0.85245901639344268</v>
      </c>
      <c r="BE1300" s="323">
        <v>6.6</v>
      </c>
      <c r="BF1300" s="31">
        <v>0.54098360655737709</v>
      </c>
      <c r="BG1300" s="323">
        <v>0.4</v>
      </c>
      <c r="BH1300" s="31">
        <v>3.2786885245901641E-2</v>
      </c>
      <c r="BI1300" s="27">
        <v>24.095409836065574</v>
      </c>
      <c r="BJ1300" s="27">
        <v>27.97</v>
      </c>
      <c r="BK1300" s="27">
        <v>32.96</v>
      </c>
      <c r="BL1300" s="57"/>
      <c r="BM1300" s="97">
        <v>20.8</v>
      </c>
      <c r="BN1300" s="264">
        <v>0.2</v>
      </c>
      <c r="BO1300" s="122">
        <v>1.2</v>
      </c>
      <c r="BP1300" s="122">
        <v>5.6</v>
      </c>
      <c r="BQ1300" s="122">
        <v>9.6</v>
      </c>
      <c r="BR1300" s="122">
        <v>3</v>
      </c>
      <c r="BS1300" s="122">
        <v>0.8</v>
      </c>
      <c r="BT1300" s="122">
        <v>0.2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13.8</v>
      </c>
      <c r="CI1300" s="31">
        <v>0.66346153846153844</v>
      </c>
      <c r="CJ1300" s="323">
        <v>6.6</v>
      </c>
      <c r="CK1300" s="31">
        <v>0.31730769230769229</v>
      </c>
      <c r="CL1300" s="323">
        <v>0.4</v>
      </c>
      <c r="CM1300" s="31">
        <v>1.9230769230769232E-2</v>
      </c>
      <c r="CN1300" s="27">
        <v>21.86355769230769</v>
      </c>
      <c r="CO1300" s="27">
        <v>26.28</v>
      </c>
      <c r="CP1300" s="27">
        <v>31.467500000000001</v>
      </c>
      <c r="CQ1300" s="57"/>
    </row>
    <row r="1301" spans="1:95" x14ac:dyDescent="0.25">
      <c r="A1301" s="241"/>
      <c r="B1301" s="312">
        <v>0.91666700000000001</v>
      </c>
      <c r="C1301" s="97">
        <v>5.2</v>
      </c>
      <c r="D1301" s="264">
        <v>0</v>
      </c>
      <c r="E1301" s="122">
        <v>0</v>
      </c>
      <c r="F1301" s="122">
        <v>4.4000000000000004</v>
      </c>
      <c r="G1301" s="122">
        <v>0.6</v>
      </c>
      <c r="H1301" s="122">
        <v>0.2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0.8</v>
      </c>
      <c r="Y1301" s="31">
        <v>0.15384615384615385</v>
      </c>
      <c r="Z1301" s="323">
        <v>0.4</v>
      </c>
      <c r="AA1301" s="31">
        <v>7.6923076923076927E-2</v>
      </c>
      <c r="AB1301" s="323">
        <v>0</v>
      </c>
      <c r="AC1301" s="31">
        <v>0</v>
      </c>
      <c r="AD1301" s="27">
        <v>19.961538461538471</v>
      </c>
      <c r="AE1301" s="27">
        <v>20.651500000000002</v>
      </c>
      <c r="AF1301" s="27">
        <v>25.410499999999999</v>
      </c>
      <c r="AG1301" s="57"/>
      <c r="AH1301" s="97">
        <v>7.2</v>
      </c>
      <c r="AI1301" s="264">
        <v>0</v>
      </c>
      <c r="AJ1301" s="122">
        <v>0</v>
      </c>
      <c r="AK1301" s="122">
        <v>2.4</v>
      </c>
      <c r="AL1301" s="122">
        <v>3.2</v>
      </c>
      <c r="AM1301" s="122">
        <v>1</v>
      </c>
      <c r="AN1301" s="122">
        <v>0.4</v>
      </c>
      <c r="AO1301" s="122">
        <v>0.2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4.8</v>
      </c>
      <c r="BD1301" s="31">
        <v>0.66666666666666663</v>
      </c>
      <c r="BE1301" s="323">
        <v>2.6</v>
      </c>
      <c r="BF1301" s="31">
        <v>0.3611111111111111</v>
      </c>
      <c r="BG1301" s="323">
        <v>0.2</v>
      </c>
      <c r="BH1301" s="31">
        <v>2.777777777777778E-2</v>
      </c>
      <c r="BI1301" s="27">
        <v>22.799722222222218</v>
      </c>
      <c r="BJ1301" s="27">
        <v>27.878499999999999</v>
      </c>
      <c r="BK1301" s="27">
        <v>35.144499999999994</v>
      </c>
      <c r="BL1301" s="57"/>
      <c r="BM1301" s="97">
        <v>12.399999999999999</v>
      </c>
      <c r="BN1301" s="264">
        <v>0</v>
      </c>
      <c r="BO1301" s="122">
        <v>0</v>
      </c>
      <c r="BP1301" s="122">
        <v>6.8</v>
      </c>
      <c r="BQ1301" s="122">
        <v>3.8</v>
      </c>
      <c r="BR1301" s="122">
        <v>1.2</v>
      </c>
      <c r="BS1301" s="122">
        <v>0.4</v>
      </c>
      <c r="BT1301" s="122">
        <v>0.2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5.6</v>
      </c>
      <c r="CI1301" s="31">
        <v>0.45161290322580649</v>
      </c>
      <c r="CJ1301" s="323">
        <v>3</v>
      </c>
      <c r="CK1301" s="31">
        <v>0.24193548387096778</v>
      </c>
      <c r="CL1301" s="323">
        <v>0.2</v>
      </c>
      <c r="CM1301" s="31">
        <v>1.6129032258064519E-2</v>
      </c>
      <c r="CN1301" s="27">
        <v>21.609516129032265</v>
      </c>
      <c r="CO1301" s="27">
        <v>25.038499999999999</v>
      </c>
      <c r="CP1301" s="27">
        <v>30.60649999999999</v>
      </c>
      <c r="CQ1301" s="57"/>
    </row>
    <row r="1302" spans="1:95" x14ac:dyDescent="0.25">
      <c r="A1302" s="241"/>
      <c r="B1302" s="312">
        <v>0.95833299999999999</v>
      </c>
      <c r="C1302" s="98">
        <v>3</v>
      </c>
      <c r="D1302" s="324">
        <v>0</v>
      </c>
      <c r="E1302" s="325">
        <v>0.2</v>
      </c>
      <c r="F1302" s="325">
        <v>1.4</v>
      </c>
      <c r="G1302" s="325">
        <v>0.8</v>
      </c>
      <c r="H1302" s="325">
        <v>0.6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1.4</v>
      </c>
      <c r="Y1302" s="338">
        <v>0.46666666666666662</v>
      </c>
      <c r="Z1302" s="326">
        <v>0.6</v>
      </c>
      <c r="AA1302" s="338">
        <v>0.19999999999999998</v>
      </c>
      <c r="AB1302" s="326">
        <v>0</v>
      </c>
      <c r="AC1302" s="338">
        <v>0</v>
      </c>
      <c r="AD1302" s="124">
        <v>20.456666666666663</v>
      </c>
      <c r="AE1302" s="124">
        <v>26.033999999999999</v>
      </c>
      <c r="AF1302" s="124" t="s">
        <v>104</v>
      </c>
      <c r="AG1302" s="57"/>
      <c r="AH1302" s="98">
        <v>2.2000000000000002</v>
      </c>
      <c r="AI1302" s="324">
        <v>0</v>
      </c>
      <c r="AJ1302" s="325">
        <v>0</v>
      </c>
      <c r="AK1302" s="325">
        <v>0.4</v>
      </c>
      <c r="AL1302" s="325">
        <v>1.2</v>
      </c>
      <c r="AM1302" s="325">
        <v>0.2</v>
      </c>
      <c r="AN1302" s="325">
        <v>0.4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1.8</v>
      </c>
      <c r="BD1302" s="338">
        <v>0.81818181818181812</v>
      </c>
      <c r="BE1302" s="326">
        <v>0.6</v>
      </c>
      <c r="BF1302" s="338">
        <v>0.27272727272727271</v>
      </c>
      <c r="BG1302" s="326">
        <v>0</v>
      </c>
      <c r="BH1302" s="338">
        <v>0</v>
      </c>
      <c r="BI1302" s="124">
        <v>23.713636363636361</v>
      </c>
      <c r="BJ1302" s="124">
        <v>31.98</v>
      </c>
      <c r="BK1302" s="124" t="s">
        <v>104</v>
      </c>
      <c r="BL1302" s="57"/>
      <c r="BM1302" s="98">
        <v>5.2</v>
      </c>
      <c r="BN1302" s="324">
        <v>0</v>
      </c>
      <c r="BO1302" s="325">
        <v>0.2</v>
      </c>
      <c r="BP1302" s="325">
        <v>1.8</v>
      </c>
      <c r="BQ1302" s="325">
        <v>2</v>
      </c>
      <c r="BR1302" s="325">
        <v>0.8</v>
      </c>
      <c r="BS1302" s="325">
        <v>0.4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3.2</v>
      </c>
      <c r="CI1302" s="338">
        <v>0.61538461538461542</v>
      </c>
      <c r="CJ1302" s="326">
        <v>1.2</v>
      </c>
      <c r="CK1302" s="338">
        <v>0.23076923076923075</v>
      </c>
      <c r="CL1302" s="326">
        <v>0</v>
      </c>
      <c r="CM1302" s="338">
        <v>0</v>
      </c>
      <c r="CN1302" s="124">
        <v>21.834615384615386</v>
      </c>
      <c r="CO1302" s="124">
        <v>26.206</v>
      </c>
      <c r="CP1302" s="124">
        <v>32.295000000000002</v>
      </c>
      <c r="CQ1302" s="57"/>
    </row>
    <row r="1303" spans="1:95" x14ac:dyDescent="0.25">
      <c r="A1303" s="241"/>
      <c r="B1303" s="422" t="s">
        <v>35</v>
      </c>
      <c r="C1303" s="423">
        <v>919.00000000000011</v>
      </c>
      <c r="D1303" s="424">
        <v>25.200000000000006</v>
      </c>
      <c r="E1303" s="424">
        <v>120.20000000000002</v>
      </c>
      <c r="F1303" s="424">
        <v>503.19999999999993</v>
      </c>
      <c r="G1303" s="424">
        <v>246</v>
      </c>
      <c r="H1303" s="424">
        <v>23</v>
      </c>
      <c r="I1303" s="424">
        <v>1.2000000000000002</v>
      </c>
      <c r="J1303" s="424">
        <v>0.2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269.60000000000002</v>
      </c>
      <c r="Y1303" s="442">
        <v>0.29336235038084874</v>
      </c>
      <c r="Z1303" s="426">
        <v>42.2</v>
      </c>
      <c r="AA1303" s="442">
        <v>4.5919477693144722E-2</v>
      </c>
      <c r="AB1303" s="426">
        <v>0.2</v>
      </c>
      <c r="AC1303" s="442">
        <v>2.1762785636561478E-4</v>
      </c>
      <c r="AD1303" s="443">
        <v>18.178043525571322</v>
      </c>
      <c r="AE1303" s="443">
        <v>21.535999999999998</v>
      </c>
      <c r="AF1303" s="443">
        <v>23.791999999999998</v>
      </c>
      <c r="AG1303" s="16"/>
      <c r="AH1303" s="426">
        <v>783.6</v>
      </c>
      <c r="AI1303" s="424">
        <v>23.999999999999996</v>
      </c>
      <c r="AJ1303" s="424">
        <v>104.4</v>
      </c>
      <c r="AK1303" s="424">
        <v>319.8</v>
      </c>
      <c r="AL1303" s="424">
        <v>268</v>
      </c>
      <c r="AM1303" s="424">
        <v>58.2</v>
      </c>
      <c r="AN1303" s="424">
        <v>7.8000000000000007</v>
      </c>
      <c r="AO1303" s="424">
        <v>1.2000000000000002</v>
      </c>
      <c r="AP1303" s="424">
        <v>0.2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334.79999999999995</v>
      </c>
      <c r="BD1303" s="442">
        <v>0.42725880551301676</v>
      </c>
      <c r="BE1303" s="426">
        <v>96.399999999999991</v>
      </c>
      <c r="BF1303" s="442">
        <v>0.12302194997447675</v>
      </c>
      <c r="BG1303" s="426">
        <v>1.4</v>
      </c>
      <c r="BH1303" s="442">
        <v>1.7866258295048492E-3</v>
      </c>
      <c r="BI1303" s="443">
        <v>19.102662072485916</v>
      </c>
      <c r="BJ1303" s="443">
        <v>23.45</v>
      </c>
      <c r="BK1303" s="443">
        <v>26.580999999999992</v>
      </c>
      <c r="BL1303" s="16"/>
      <c r="BM1303" s="426">
        <v>1702.5999999999997</v>
      </c>
      <c r="BN1303" s="424">
        <v>49.199999999999996</v>
      </c>
      <c r="BO1303" s="424">
        <v>224.60000000000002</v>
      </c>
      <c r="BP1303" s="424">
        <v>823</v>
      </c>
      <c r="BQ1303" s="424">
        <v>514</v>
      </c>
      <c r="BR1303" s="424">
        <v>81.2</v>
      </c>
      <c r="BS1303" s="424">
        <v>9</v>
      </c>
      <c r="BT1303" s="424">
        <v>1.4000000000000001</v>
      </c>
      <c r="BU1303" s="424">
        <v>0.2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604.4</v>
      </c>
      <c r="CI1303" s="396">
        <v>0.35498649124867854</v>
      </c>
      <c r="CJ1303" s="370">
        <v>138.60000000000002</v>
      </c>
      <c r="CK1303" s="396">
        <v>8.1404910137436892E-2</v>
      </c>
      <c r="CL1303" s="370">
        <v>1.5999999999999999</v>
      </c>
      <c r="CM1303" s="396">
        <v>9.3973922236579362E-4</v>
      </c>
      <c r="CN1303" s="397">
        <v>18.603587454481396</v>
      </c>
      <c r="CO1303" s="397">
        <v>22.59</v>
      </c>
      <c r="CP1303" s="397">
        <v>25.142999999999994</v>
      </c>
      <c r="CQ1303" s="57"/>
    </row>
    <row r="1304" spans="1:95" x14ac:dyDescent="0.25">
      <c r="A1304" s="241"/>
      <c r="B1304" s="427" t="s">
        <v>36</v>
      </c>
      <c r="C1304" s="428">
        <v>981.80000000000018</v>
      </c>
      <c r="D1304" s="429">
        <v>26.800000000000008</v>
      </c>
      <c r="E1304" s="429">
        <v>126.60000000000001</v>
      </c>
      <c r="F1304" s="429">
        <v>533.4</v>
      </c>
      <c r="G1304" s="429">
        <v>267.39999999999998</v>
      </c>
      <c r="H1304" s="429">
        <v>26.000000000000004</v>
      </c>
      <c r="I1304" s="429">
        <v>1.4000000000000001</v>
      </c>
      <c r="J1304" s="429">
        <v>0.2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294</v>
      </c>
      <c r="Y1304" s="444">
        <v>0.29944998981462612</v>
      </c>
      <c r="Z1304" s="431">
        <v>47.400000000000006</v>
      </c>
      <c r="AA1304" s="444">
        <v>4.8278671827256057E-2</v>
      </c>
      <c r="AB1304" s="431">
        <v>0.2</v>
      </c>
      <c r="AC1304" s="444">
        <v>2.0370747606437154E-4</v>
      </c>
      <c r="AD1304" s="445">
        <v>18.226915868812444</v>
      </c>
      <c r="AE1304" s="445">
        <v>21.56</v>
      </c>
      <c r="AF1304" s="445">
        <v>23.905000000000001</v>
      </c>
      <c r="AG1304" s="16"/>
      <c r="AH1304" s="431">
        <v>850.6</v>
      </c>
      <c r="AI1304" s="429">
        <v>24.8</v>
      </c>
      <c r="AJ1304" s="429">
        <v>106.4</v>
      </c>
      <c r="AK1304" s="429">
        <v>333.40000000000003</v>
      </c>
      <c r="AL1304" s="429">
        <v>299.19999999999993</v>
      </c>
      <c r="AM1304" s="429">
        <v>73.400000000000006</v>
      </c>
      <c r="AN1304" s="429">
        <v>11</v>
      </c>
      <c r="AO1304" s="429">
        <v>2</v>
      </c>
      <c r="AP1304" s="429">
        <v>0.4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385.39999999999992</v>
      </c>
      <c r="BD1304" s="444">
        <v>0.45309193510463192</v>
      </c>
      <c r="BE1304" s="431">
        <v>122.99999999999997</v>
      </c>
      <c r="BF1304" s="444">
        <v>0.14460380907594636</v>
      </c>
      <c r="BG1304" s="431">
        <v>2.4</v>
      </c>
      <c r="BH1304" s="444">
        <v>2.8215377380672465E-3</v>
      </c>
      <c r="BI1304" s="445">
        <v>19.383898424641355</v>
      </c>
      <c r="BJ1304" s="445">
        <v>23.9</v>
      </c>
      <c r="BK1304" s="445">
        <v>26.925999999999995</v>
      </c>
      <c r="BL1304" s="16"/>
      <c r="BM1304" s="431">
        <v>1832.3999999999996</v>
      </c>
      <c r="BN1304" s="429">
        <v>51.6</v>
      </c>
      <c r="BO1304" s="429">
        <v>233.00000000000003</v>
      </c>
      <c r="BP1304" s="429">
        <v>866.80000000000007</v>
      </c>
      <c r="BQ1304" s="429">
        <v>566.6</v>
      </c>
      <c r="BR1304" s="429">
        <v>99.399999999999991</v>
      </c>
      <c r="BS1304" s="429">
        <v>12.400000000000002</v>
      </c>
      <c r="BT1304" s="429">
        <v>2.2000000000000006</v>
      </c>
      <c r="BU1304" s="429">
        <v>0.4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679.4</v>
      </c>
      <c r="CI1304" s="398">
        <v>0.37077057411045627</v>
      </c>
      <c r="CJ1304" s="377">
        <v>170.40000000000003</v>
      </c>
      <c r="CK1304" s="398">
        <v>9.2992796332678498E-2</v>
      </c>
      <c r="CL1304" s="377">
        <v>2.6</v>
      </c>
      <c r="CM1304" s="398">
        <v>1.4189041693953288E-3</v>
      </c>
      <c r="CN1304" s="399">
        <v>18.763987120716024</v>
      </c>
      <c r="CO1304" s="399">
        <v>22.8</v>
      </c>
      <c r="CP1304" s="399">
        <v>25.56</v>
      </c>
      <c r="CQ1304" s="57"/>
    </row>
    <row r="1305" spans="1:95" x14ac:dyDescent="0.25">
      <c r="A1305" s="241"/>
      <c r="B1305" s="432" t="s">
        <v>37</v>
      </c>
      <c r="C1305" s="433">
        <v>990.00000000000023</v>
      </c>
      <c r="D1305" s="434">
        <v>26.800000000000008</v>
      </c>
      <c r="E1305" s="434">
        <v>126.80000000000001</v>
      </c>
      <c r="F1305" s="434">
        <v>539.19999999999993</v>
      </c>
      <c r="G1305" s="434">
        <v>268.8</v>
      </c>
      <c r="H1305" s="434">
        <v>26.800000000000004</v>
      </c>
      <c r="I1305" s="434">
        <v>1.4000000000000001</v>
      </c>
      <c r="J1305" s="434">
        <v>0.2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296.2</v>
      </c>
      <c r="Y1305" s="446">
        <v>0.29919191919191912</v>
      </c>
      <c r="Z1305" s="436">
        <v>48.400000000000006</v>
      </c>
      <c r="AA1305" s="446">
        <v>4.8888888888888885E-2</v>
      </c>
      <c r="AB1305" s="436">
        <v>0.2</v>
      </c>
      <c r="AC1305" s="446">
        <v>2.0202020202020199E-4</v>
      </c>
      <c r="AD1305" s="447">
        <v>18.236054711246254</v>
      </c>
      <c r="AE1305" s="447">
        <v>21.56</v>
      </c>
      <c r="AF1305" s="447">
        <v>23.91</v>
      </c>
      <c r="AG1305" s="16"/>
      <c r="AH1305" s="436">
        <v>860.00000000000011</v>
      </c>
      <c r="AI1305" s="434">
        <v>24.8</v>
      </c>
      <c r="AJ1305" s="434">
        <v>106.4</v>
      </c>
      <c r="AK1305" s="434">
        <v>336.2</v>
      </c>
      <c r="AL1305" s="434">
        <v>303.59999999999991</v>
      </c>
      <c r="AM1305" s="434">
        <v>74.600000000000009</v>
      </c>
      <c r="AN1305" s="434">
        <v>11.8</v>
      </c>
      <c r="AO1305" s="434">
        <v>2.2000000000000002</v>
      </c>
      <c r="AP1305" s="434">
        <v>0.4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391.99999999999994</v>
      </c>
      <c r="BD1305" s="446">
        <v>0.45581395348837195</v>
      </c>
      <c r="BE1305" s="436">
        <v>126.19999999999996</v>
      </c>
      <c r="BF1305" s="446">
        <v>0.14674418604651157</v>
      </c>
      <c r="BG1305" s="436">
        <v>2.6</v>
      </c>
      <c r="BH1305" s="446">
        <v>3.0232558139534882E-3</v>
      </c>
      <c r="BI1305" s="447">
        <v>19.412569363487918</v>
      </c>
      <c r="BJ1305" s="447">
        <v>23.9</v>
      </c>
      <c r="BK1305" s="447">
        <v>27.02</v>
      </c>
      <c r="BL1305" s="16"/>
      <c r="BM1305" s="436">
        <v>1849.9999999999998</v>
      </c>
      <c r="BN1305" s="434">
        <v>51.6</v>
      </c>
      <c r="BO1305" s="434">
        <v>233.20000000000002</v>
      </c>
      <c r="BP1305" s="434">
        <v>875.4</v>
      </c>
      <c r="BQ1305" s="434">
        <v>572.4</v>
      </c>
      <c r="BR1305" s="434">
        <v>101.39999999999999</v>
      </c>
      <c r="BS1305" s="434">
        <v>13.200000000000003</v>
      </c>
      <c r="BT1305" s="434">
        <v>2.4000000000000008</v>
      </c>
      <c r="BU1305" s="434">
        <v>0.4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688.2</v>
      </c>
      <c r="CI1305" s="400">
        <v>0.37200000000000005</v>
      </c>
      <c r="CJ1305" s="382">
        <v>174.60000000000002</v>
      </c>
      <c r="CK1305" s="400">
        <v>9.4378378378378397E-2</v>
      </c>
      <c r="CL1305" s="382">
        <v>2.8000000000000003</v>
      </c>
      <c r="CM1305" s="400">
        <v>1.5135135135135138E-3</v>
      </c>
      <c r="CN1305" s="401">
        <v>18.783113616652233</v>
      </c>
      <c r="CO1305" s="401">
        <v>22.8</v>
      </c>
      <c r="CP1305" s="401">
        <v>25.58</v>
      </c>
      <c r="CQ1305" s="57"/>
    </row>
    <row r="1306" spans="1:95" x14ac:dyDescent="0.25">
      <c r="A1306" s="241"/>
      <c r="B1306" s="437" t="s">
        <v>38</v>
      </c>
      <c r="C1306" s="438">
        <v>998.80000000000018</v>
      </c>
      <c r="D1306" s="439">
        <v>26.800000000000008</v>
      </c>
      <c r="E1306" s="439">
        <v>126.80000000000001</v>
      </c>
      <c r="F1306" s="439">
        <v>541.4</v>
      </c>
      <c r="G1306" s="439">
        <v>274</v>
      </c>
      <c r="H1306" s="439">
        <v>28.200000000000003</v>
      </c>
      <c r="I1306" s="439">
        <v>1.4000000000000001</v>
      </c>
      <c r="J1306" s="439">
        <v>0.2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302.79999999999995</v>
      </c>
      <c r="Y1306" s="448">
        <v>0.30316379655586695</v>
      </c>
      <c r="Z1306" s="441">
        <v>51.400000000000006</v>
      </c>
      <c r="AA1306" s="448">
        <v>5.1461754104925907E-2</v>
      </c>
      <c r="AB1306" s="441">
        <v>0.2</v>
      </c>
      <c r="AC1306" s="448">
        <v>2.0024028834601519E-4</v>
      </c>
      <c r="AD1306" s="449">
        <v>18.279487384861888</v>
      </c>
      <c r="AE1306" s="449">
        <v>21.637499999999999</v>
      </c>
      <c r="AF1306" s="449">
        <v>24.08</v>
      </c>
      <c r="AG1306" s="16"/>
      <c r="AH1306" s="441">
        <v>864.00000000000011</v>
      </c>
      <c r="AI1306" s="439">
        <v>24.8</v>
      </c>
      <c r="AJ1306" s="439">
        <v>106.60000000000001</v>
      </c>
      <c r="AK1306" s="439">
        <v>336.8</v>
      </c>
      <c r="AL1306" s="439">
        <v>306.19999999999993</v>
      </c>
      <c r="AM1306" s="439">
        <v>75.000000000000014</v>
      </c>
      <c r="AN1306" s="439">
        <v>12</v>
      </c>
      <c r="AO1306" s="439">
        <v>2.2000000000000002</v>
      </c>
      <c r="AP1306" s="439">
        <v>0.4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395.2</v>
      </c>
      <c r="BD1306" s="448">
        <v>0.45740740740740732</v>
      </c>
      <c r="BE1306" s="441">
        <v>126.99999999999997</v>
      </c>
      <c r="BF1306" s="448">
        <v>0.1469907407407407</v>
      </c>
      <c r="BG1306" s="441">
        <v>2.6</v>
      </c>
      <c r="BH1306" s="448">
        <v>3.0092592592592588E-3</v>
      </c>
      <c r="BI1306" s="449">
        <v>19.434511574073969</v>
      </c>
      <c r="BJ1306" s="449">
        <v>23.94</v>
      </c>
      <c r="BK1306" s="449">
        <v>27.06</v>
      </c>
      <c r="BL1306" s="16"/>
      <c r="BM1306" s="441">
        <v>1862.8</v>
      </c>
      <c r="BN1306" s="439">
        <v>51.6</v>
      </c>
      <c r="BO1306" s="439">
        <v>233.40000000000003</v>
      </c>
      <c r="BP1306" s="439">
        <v>878.19999999999993</v>
      </c>
      <c r="BQ1306" s="439">
        <v>580.19999999999993</v>
      </c>
      <c r="BR1306" s="439">
        <v>103.2</v>
      </c>
      <c r="BS1306" s="439">
        <v>13.400000000000002</v>
      </c>
      <c r="BT1306" s="439">
        <v>2.4000000000000008</v>
      </c>
      <c r="BU1306" s="439">
        <v>0.4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698.00000000000011</v>
      </c>
      <c r="CI1306" s="402">
        <v>0.37470474554434191</v>
      </c>
      <c r="CJ1306" s="387">
        <v>178.40000000000003</v>
      </c>
      <c r="CK1306" s="402">
        <v>9.5769808889843266E-2</v>
      </c>
      <c r="CL1306" s="387">
        <v>2.8000000000000003</v>
      </c>
      <c r="CM1306" s="402">
        <v>1.5031135924414862E-3</v>
      </c>
      <c r="CN1306" s="403">
        <v>18.815208288597827</v>
      </c>
      <c r="CO1306" s="403">
        <v>22.87</v>
      </c>
      <c r="CP1306" s="403">
        <v>25.61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1.2857142857142856</v>
      </c>
      <c r="D1309" s="321">
        <v>0</v>
      </c>
      <c r="E1309" s="89">
        <v>0.14285714285714285</v>
      </c>
      <c r="F1309" s="89">
        <v>0.2857142857142857</v>
      </c>
      <c r="G1309" s="89">
        <v>0.5714285714285714</v>
      </c>
      <c r="H1309" s="89">
        <v>0.2857142857142857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0.8571428571428571</v>
      </c>
      <c r="Y1309" s="30">
        <v>0.66666666666666674</v>
      </c>
      <c r="Z1309" s="322">
        <v>0.2857142857142857</v>
      </c>
      <c r="AA1309" s="30">
        <v>0.22222222222222224</v>
      </c>
      <c r="AB1309" s="322">
        <v>0</v>
      </c>
      <c r="AC1309" s="30">
        <v>0</v>
      </c>
      <c r="AD1309" s="25">
        <v>20.745555555555551</v>
      </c>
      <c r="AE1309" s="25">
        <v>27.22</v>
      </c>
      <c r="AF1309" s="25" t="s">
        <v>104</v>
      </c>
      <c r="AG1309" s="57"/>
      <c r="AH1309" s="96">
        <v>1.5714285714285712</v>
      </c>
      <c r="AI1309" s="321">
        <v>0</v>
      </c>
      <c r="AJ1309" s="89">
        <v>0.14285714285714285</v>
      </c>
      <c r="AK1309" s="89">
        <v>0.42857142857142855</v>
      </c>
      <c r="AL1309" s="89">
        <v>0.8571428571428571</v>
      </c>
      <c r="AM1309" s="89">
        <v>0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</v>
      </c>
      <c r="BD1309" s="30">
        <v>0.63636363636363646</v>
      </c>
      <c r="BE1309" s="322">
        <v>0.14285714285714285</v>
      </c>
      <c r="BF1309" s="30">
        <v>9.0909090909090925E-2</v>
      </c>
      <c r="BG1309" s="322">
        <v>0</v>
      </c>
      <c r="BH1309" s="30">
        <v>0</v>
      </c>
      <c r="BI1309" s="25">
        <v>21.233636363636364</v>
      </c>
      <c r="BJ1309" s="25">
        <v>25.447999999999997</v>
      </c>
      <c r="BK1309" s="25" t="s">
        <v>104</v>
      </c>
      <c r="BL1309" s="57"/>
      <c r="BM1309" s="96">
        <v>2.8571428571428572</v>
      </c>
      <c r="BN1309" s="321">
        <v>0</v>
      </c>
      <c r="BO1309" s="89">
        <v>0.2857142857142857</v>
      </c>
      <c r="BP1309" s="89">
        <v>0.7142857142857143</v>
      </c>
      <c r="BQ1309" s="89">
        <v>1.4285714285714286</v>
      </c>
      <c r="BR1309" s="89">
        <v>0.2857142857142857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1.8571428571428572</v>
      </c>
      <c r="CI1309" s="30">
        <v>0.65</v>
      </c>
      <c r="CJ1309" s="322">
        <v>0.42857142857142855</v>
      </c>
      <c r="CK1309" s="30">
        <v>0.15</v>
      </c>
      <c r="CL1309" s="322">
        <v>0</v>
      </c>
      <c r="CM1309" s="30">
        <v>0</v>
      </c>
      <c r="CN1309" s="25">
        <v>21.013999999999996</v>
      </c>
      <c r="CO1309" s="25">
        <v>24.886999999999997</v>
      </c>
      <c r="CP1309" s="25">
        <v>31.716499999999996</v>
      </c>
      <c r="CQ1309" s="57"/>
    </row>
    <row r="1310" spans="1:95" x14ac:dyDescent="0.25">
      <c r="A1310" s="241"/>
      <c r="B1310" s="312">
        <v>4.1667000000000003E-2</v>
      </c>
      <c r="C1310" s="97">
        <v>1.1428571428571428</v>
      </c>
      <c r="D1310" s="264">
        <v>0</v>
      </c>
      <c r="E1310" s="122">
        <v>0</v>
      </c>
      <c r="F1310" s="122">
        <v>0.42857142857142855</v>
      </c>
      <c r="G1310" s="122">
        <v>0.5714285714285714</v>
      </c>
      <c r="H1310" s="122">
        <v>0.14285714285714285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0.7142857142857143</v>
      </c>
      <c r="Y1310" s="31">
        <v>0.625</v>
      </c>
      <c r="Z1310" s="323">
        <v>0.14285714285714285</v>
      </c>
      <c r="AA1310" s="31">
        <v>0.125</v>
      </c>
      <c r="AB1310" s="323">
        <v>0</v>
      </c>
      <c r="AC1310" s="31">
        <v>0</v>
      </c>
      <c r="AD1310" s="27">
        <v>22.017500000000002</v>
      </c>
      <c r="AE1310" s="27">
        <v>25.926499999999997</v>
      </c>
      <c r="AF1310" s="27" t="s">
        <v>104</v>
      </c>
      <c r="AG1310" s="57"/>
      <c r="AH1310" s="97">
        <v>1.2857142857142856</v>
      </c>
      <c r="AI1310" s="264">
        <v>0</v>
      </c>
      <c r="AJ1310" s="122">
        <v>0.14285714285714285</v>
      </c>
      <c r="AK1310" s="122">
        <v>0.14285714285714285</v>
      </c>
      <c r="AL1310" s="122">
        <v>0.5714285714285714</v>
      </c>
      <c r="AM1310" s="122">
        <v>0.2857142857142857</v>
      </c>
      <c r="AN1310" s="122">
        <v>0.14285714285714285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</v>
      </c>
      <c r="BD1310" s="31">
        <v>0.7777777777777779</v>
      </c>
      <c r="BE1310" s="323">
        <v>0.5714285714285714</v>
      </c>
      <c r="BF1310" s="31">
        <v>0.44444444444444448</v>
      </c>
      <c r="BG1310" s="323">
        <v>0</v>
      </c>
      <c r="BH1310" s="31">
        <v>0</v>
      </c>
      <c r="BI1310" s="27">
        <v>22.892222222222223</v>
      </c>
      <c r="BJ1310" s="27">
        <v>30.574999999999996</v>
      </c>
      <c r="BK1310" s="27" t="s">
        <v>104</v>
      </c>
      <c r="BL1310" s="57"/>
      <c r="BM1310" s="97">
        <v>2.4285714285714284</v>
      </c>
      <c r="BN1310" s="264">
        <v>0</v>
      </c>
      <c r="BO1310" s="122">
        <v>0.14285714285714285</v>
      </c>
      <c r="BP1310" s="122">
        <v>0.5714285714285714</v>
      </c>
      <c r="BQ1310" s="122">
        <v>1.1428571428571428</v>
      </c>
      <c r="BR1310" s="122">
        <v>0.42857142857142855</v>
      </c>
      <c r="BS1310" s="122">
        <v>0.14285714285714285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1.7142857142857142</v>
      </c>
      <c r="CI1310" s="31">
        <v>0.70588235294117652</v>
      </c>
      <c r="CJ1310" s="323">
        <v>0.7142857142857143</v>
      </c>
      <c r="CK1310" s="31">
        <v>0.29411764705882354</v>
      </c>
      <c r="CL1310" s="323">
        <v>0</v>
      </c>
      <c r="CM1310" s="31">
        <v>0</v>
      </c>
      <c r="CN1310" s="27">
        <v>22.480588235294114</v>
      </c>
      <c r="CO1310" s="27">
        <v>27.708999999999996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0.2857142857142857</v>
      </c>
      <c r="D1311" s="264">
        <v>0</v>
      </c>
      <c r="E1311" s="122">
        <v>0</v>
      </c>
      <c r="F1311" s="122">
        <v>0.14285714285714285</v>
      </c>
      <c r="G1311" s="122">
        <v>0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0.14285714285714285</v>
      </c>
      <c r="Y1311" s="31">
        <v>0.5</v>
      </c>
      <c r="Z1311" s="323">
        <v>0.14285714285714285</v>
      </c>
      <c r="AA1311" s="31">
        <v>0.5</v>
      </c>
      <c r="AB1311" s="323">
        <v>0</v>
      </c>
      <c r="AC1311" s="31">
        <v>0</v>
      </c>
      <c r="AD1311" s="27">
        <v>20.725000000000001</v>
      </c>
      <c r="AE1311" s="27" t="s">
        <v>104</v>
      </c>
      <c r="AF1311" s="27" t="s">
        <v>104</v>
      </c>
      <c r="AG1311" s="57"/>
      <c r="AH1311" s="97">
        <v>0.2857142857142857</v>
      </c>
      <c r="AI1311" s="264">
        <v>0</v>
      </c>
      <c r="AJ1311" s="122">
        <v>0</v>
      </c>
      <c r="AK1311" s="122">
        <v>0</v>
      </c>
      <c r="AL1311" s="122">
        <v>0.2857142857142857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0.2857142857142857</v>
      </c>
      <c r="BD1311" s="31">
        <v>1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22.33</v>
      </c>
      <c r="BJ1311" s="27" t="s">
        <v>104</v>
      </c>
      <c r="BK1311" s="27" t="s">
        <v>104</v>
      </c>
      <c r="BL1311" s="57"/>
      <c r="BM1311" s="97">
        <v>0.5714285714285714</v>
      </c>
      <c r="BN1311" s="264">
        <v>0</v>
      </c>
      <c r="BO1311" s="122">
        <v>0</v>
      </c>
      <c r="BP1311" s="122">
        <v>0.14285714285714285</v>
      </c>
      <c r="BQ1311" s="122">
        <v>0.2857142857142857</v>
      </c>
      <c r="BR1311" s="122">
        <v>0.14285714285714285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0.42857142857142855</v>
      </c>
      <c r="CI1311" s="31">
        <v>0.75</v>
      </c>
      <c r="CJ1311" s="323">
        <v>0.14285714285714285</v>
      </c>
      <c r="CK1311" s="31">
        <v>0.25</v>
      </c>
      <c r="CL1311" s="323">
        <v>0</v>
      </c>
      <c r="CM1311" s="31">
        <v>0</v>
      </c>
      <c r="CN1311" s="27">
        <v>21.5275</v>
      </c>
      <c r="CO1311" s="27" t="s">
        <v>104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1.2857142857142856</v>
      </c>
      <c r="D1312" s="264">
        <v>0</v>
      </c>
      <c r="E1312" s="122">
        <v>0</v>
      </c>
      <c r="F1312" s="122">
        <v>0.42857142857142855</v>
      </c>
      <c r="G1312" s="122">
        <v>0.5714285714285714</v>
      </c>
      <c r="H1312" s="122">
        <v>0.2857142857142857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0.8571428571428571</v>
      </c>
      <c r="Y1312" s="31">
        <v>0.66666666666666674</v>
      </c>
      <c r="Z1312" s="323">
        <v>0.2857142857142857</v>
      </c>
      <c r="AA1312" s="31">
        <v>0.22222222222222224</v>
      </c>
      <c r="AB1312" s="323">
        <v>0</v>
      </c>
      <c r="AC1312" s="31">
        <v>0</v>
      </c>
      <c r="AD1312" s="27">
        <v>21.682222222222222</v>
      </c>
      <c r="AE1312" s="27">
        <v>25.405000000000001</v>
      </c>
      <c r="AF1312" s="27" t="s">
        <v>104</v>
      </c>
      <c r="AG1312" s="57"/>
      <c r="AH1312" s="97">
        <v>0.2857142857142857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0.14285714285714285</v>
      </c>
      <c r="AN1312" s="122">
        <v>0.14285714285714285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0.2857142857142857</v>
      </c>
      <c r="BD1312" s="31">
        <v>1</v>
      </c>
      <c r="BE1312" s="323">
        <v>0.2857142857142857</v>
      </c>
      <c r="BF1312" s="31">
        <v>1</v>
      </c>
      <c r="BG1312" s="323">
        <v>0</v>
      </c>
      <c r="BH1312" s="31">
        <v>0</v>
      </c>
      <c r="BI1312" s="27">
        <v>29.5</v>
      </c>
      <c r="BJ1312" s="27" t="s">
        <v>104</v>
      </c>
      <c r="BK1312" s="27" t="s">
        <v>104</v>
      </c>
      <c r="BL1312" s="57"/>
      <c r="BM1312" s="97">
        <v>1.5714285714285714</v>
      </c>
      <c r="BN1312" s="264">
        <v>0</v>
      </c>
      <c r="BO1312" s="122">
        <v>0</v>
      </c>
      <c r="BP1312" s="122">
        <v>0.42857142857142855</v>
      </c>
      <c r="BQ1312" s="122">
        <v>0.5714285714285714</v>
      </c>
      <c r="BR1312" s="122">
        <v>0.42857142857142855</v>
      </c>
      <c r="BS1312" s="122">
        <v>0.14285714285714285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1.1428571428571428</v>
      </c>
      <c r="CI1312" s="31">
        <v>0.72727272727272729</v>
      </c>
      <c r="CJ1312" s="323">
        <v>0.5714285714285714</v>
      </c>
      <c r="CK1312" s="31">
        <v>0.36363636363636365</v>
      </c>
      <c r="CL1312" s="323">
        <v>0</v>
      </c>
      <c r="CM1312" s="31">
        <v>0</v>
      </c>
      <c r="CN1312" s="27">
        <v>23.103636363636365</v>
      </c>
      <c r="CO1312" s="27">
        <v>28.095999999999997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0.8571428571428571</v>
      </c>
      <c r="D1313" s="264">
        <v>0</v>
      </c>
      <c r="E1313" s="122">
        <v>0</v>
      </c>
      <c r="F1313" s="122">
        <v>0.14285714285714285</v>
      </c>
      <c r="G1313" s="122">
        <v>0.2857142857142857</v>
      </c>
      <c r="H1313" s="122">
        <v>0.42857142857142855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0.7142857142857143</v>
      </c>
      <c r="Y1313" s="31">
        <v>0.83333333333333337</v>
      </c>
      <c r="Z1313" s="323">
        <v>0.5714285714285714</v>
      </c>
      <c r="AA1313" s="31">
        <v>0.66666666666666663</v>
      </c>
      <c r="AB1313" s="323">
        <v>0</v>
      </c>
      <c r="AC1313" s="31">
        <v>0</v>
      </c>
      <c r="AD1313" s="27">
        <v>23.478333333333335</v>
      </c>
      <c r="AE1313" s="27">
        <v>27.007000000000001</v>
      </c>
      <c r="AF1313" s="27" t="s">
        <v>104</v>
      </c>
      <c r="AG1313" s="57"/>
      <c r="AH1313" s="97">
        <v>0.14285714285714285</v>
      </c>
      <c r="AI1313" s="264">
        <v>0</v>
      </c>
      <c r="AJ1313" s="122">
        <v>0</v>
      </c>
      <c r="AK1313" s="122">
        <v>0</v>
      </c>
      <c r="AL1313" s="122">
        <v>0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0.14285714285714285</v>
      </c>
      <c r="BD1313" s="31">
        <v>1</v>
      </c>
      <c r="BE1313" s="323">
        <v>0.14285714285714285</v>
      </c>
      <c r="BF1313" s="31">
        <v>1</v>
      </c>
      <c r="BG1313" s="323">
        <v>0</v>
      </c>
      <c r="BH1313" s="31">
        <v>0</v>
      </c>
      <c r="BI1313" s="27">
        <v>25.08</v>
      </c>
      <c r="BJ1313" s="27" t="s">
        <v>104</v>
      </c>
      <c r="BK1313" s="27" t="s">
        <v>104</v>
      </c>
      <c r="BL1313" s="57"/>
      <c r="BM1313" s="97">
        <v>1</v>
      </c>
      <c r="BN1313" s="264">
        <v>0</v>
      </c>
      <c r="BO1313" s="122">
        <v>0</v>
      </c>
      <c r="BP1313" s="122">
        <v>0.14285714285714285</v>
      </c>
      <c r="BQ1313" s="122">
        <v>0.2857142857142857</v>
      </c>
      <c r="BR1313" s="122">
        <v>0.5714285714285714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0.8571428571428571</v>
      </c>
      <c r="CI1313" s="31">
        <v>0.8571428571428571</v>
      </c>
      <c r="CJ1313" s="323">
        <v>0.7142857142857143</v>
      </c>
      <c r="CK1313" s="31">
        <v>0.7142857142857143</v>
      </c>
      <c r="CL1313" s="323">
        <v>0</v>
      </c>
      <c r="CM1313" s="31">
        <v>0</v>
      </c>
      <c r="CN1313" s="27">
        <v>23.707142857142856</v>
      </c>
      <c r="CO1313" s="27">
        <v>26.968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3.5714285714285716</v>
      </c>
      <c r="D1314" s="264">
        <v>0</v>
      </c>
      <c r="E1314" s="122">
        <v>0</v>
      </c>
      <c r="F1314" s="122">
        <v>0.8571428571428571</v>
      </c>
      <c r="G1314" s="122">
        <v>2.7142857142857144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2.7142857142857144</v>
      </c>
      <c r="Y1314" s="31">
        <v>0.76</v>
      </c>
      <c r="Z1314" s="323">
        <v>1</v>
      </c>
      <c r="AA1314" s="31">
        <v>0.27999999999999997</v>
      </c>
      <c r="AB1314" s="323">
        <v>0</v>
      </c>
      <c r="AC1314" s="31">
        <v>0</v>
      </c>
      <c r="AD1314" s="27">
        <v>21.882799999999996</v>
      </c>
      <c r="AE1314" s="27">
        <v>24.53</v>
      </c>
      <c r="AF1314" s="27">
        <v>24.53</v>
      </c>
      <c r="AG1314" s="57"/>
      <c r="AH1314" s="97">
        <v>0.85714285714285721</v>
      </c>
      <c r="AI1314" s="264">
        <v>0</v>
      </c>
      <c r="AJ1314" s="122">
        <v>0</v>
      </c>
      <c r="AK1314" s="122">
        <v>0.14285714285714285</v>
      </c>
      <c r="AL1314" s="122">
        <v>0.7142857142857143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0.7142857142857143</v>
      </c>
      <c r="BD1314" s="31">
        <v>0.83333333333333326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20.566666666666666</v>
      </c>
      <c r="BJ1314" s="27">
        <v>21.044499999999999</v>
      </c>
      <c r="BK1314" s="27" t="s">
        <v>104</v>
      </c>
      <c r="BL1314" s="57"/>
      <c r="BM1314" s="97">
        <v>4.4285714285714288</v>
      </c>
      <c r="BN1314" s="264">
        <v>0</v>
      </c>
      <c r="BO1314" s="122">
        <v>0</v>
      </c>
      <c r="BP1314" s="122">
        <v>1</v>
      </c>
      <c r="BQ1314" s="122">
        <v>3.4285714285714284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3.4285714285714284</v>
      </c>
      <c r="CI1314" s="31">
        <v>0.77419354838709664</v>
      </c>
      <c r="CJ1314" s="323">
        <v>1</v>
      </c>
      <c r="CK1314" s="31">
        <v>0.22580645161290322</v>
      </c>
      <c r="CL1314" s="323">
        <v>0</v>
      </c>
      <c r="CM1314" s="31">
        <v>0</v>
      </c>
      <c r="CN1314" s="27">
        <v>21.628064516129029</v>
      </c>
      <c r="CO1314" s="27">
        <v>24.53</v>
      </c>
      <c r="CP1314" s="27">
        <v>24.53</v>
      </c>
      <c r="CQ1314" s="57"/>
    </row>
    <row r="1315" spans="1:95" x14ac:dyDescent="0.25">
      <c r="A1315" s="241"/>
      <c r="B1315" s="312">
        <v>0.25</v>
      </c>
      <c r="C1315" s="97">
        <v>10.142857142857142</v>
      </c>
      <c r="D1315" s="264">
        <v>0.5714285714285714</v>
      </c>
      <c r="E1315" s="122">
        <v>1.5714285714285714</v>
      </c>
      <c r="F1315" s="122">
        <v>2.4285714285714284</v>
      </c>
      <c r="G1315" s="122">
        <v>4.5714285714285712</v>
      </c>
      <c r="H1315" s="122">
        <v>1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5.5714285714285712</v>
      </c>
      <c r="Y1315" s="31">
        <v>0.54929577464788737</v>
      </c>
      <c r="Z1315" s="323">
        <v>1.7142857142857142</v>
      </c>
      <c r="AA1315" s="31">
        <v>0.16901408450704225</v>
      </c>
      <c r="AB1315" s="323">
        <v>0</v>
      </c>
      <c r="AC1315" s="31">
        <v>0</v>
      </c>
      <c r="AD1315" s="27">
        <v>19.569014084507035</v>
      </c>
      <c r="AE1315" s="27">
        <v>24.53</v>
      </c>
      <c r="AF1315" s="27">
        <v>26.165999999999993</v>
      </c>
      <c r="AG1315" s="57"/>
      <c r="AH1315" s="97">
        <v>3</v>
      </c>
      <c r="AI1315" s="264">
        <v>0.2857142857142857</v>
      </c>
      <c r="AJ1315" s="122">
        <v>0</v>
      </c>
      <c r="AK1315" s="122">
        <v>0.42857142857142855</v>
      </c>
      <c r="AL1315" s="122">
        <v>1.2857142857142858</v>
      </c>
      <c r="AM1315" s="122">
        <v>0.7142857142857143</v>
      </c>
      <c r="AN1315" s="122">
        <v>0.2857142857142857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2.2857142857142856</v>
      </c>
      <c r="BD1315" s="31">
        <v>0.76190476190476186</v>
      </c>
      <c r="BE1315" s="323">
        <v>1.1428571428571428</v>
      </c>
      <c r="BF1315" s="31">
        <v>0.38095238095238093</v>
      </c>
      <c r="BG1315" s="323">
        <v>0</v>
      </c>
      <c r="BH1315" s="31">
        <v>0</v>
      </c>
      <c r="BI1315" s="27">
        <v>22.237619047619052</v>
      </c>
      <c r="BJ1315" s="27">
        <v>28.774000000000001</v>
      </c>
      <c r="BK1315" s="27">
        <v>32.181999999999995</v>
      </c>
      <c r="BL1315" s="57"/>
      <c r="BM1315" s="97">
        <v>13.142857142857142</v>
      </c>
      <c r="BN1315" s="264">
        <v>0.8571428571428571</v>
      </c>
      <c r="BO1315" s="122">
        <v>1.5714285714285714</v>
      </c>
      <c r="BP1315" s="122">
        <v>2.8571428571428572</v>
      </c>
      <c r="BQ1315" s="122">
        <v>5.8571428571428568</v>
      </c>
      <c r="BR1315" s="122">
        <v>1.7142857142857142</v>
      </c>
      <c r="BS1315" s="122">
        <v>0.2857142857142857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7.8571428571428568</v>
      </c>
      <c r="CI1315" s="31">
        <v>0.59782608695652173</v>
      </c>
      <c r="CJ1315" s="323">
        <v>2.8571428571428572</v>
      </c>
      <c r="CK1315" s="31">
        <v>0.21739130434782611</v>
      </c>
      <c r="CL1315" s="323">
        <v>0</v>
      </c>
      <c r="CM1315" s="31">
        <v>0</v>
      </c>
      <c r="CN1315" s="27">
        <v>20.178152173913034</v>
      </c>
      <c r="CO1315" s="27">
        <v>25.221499999999999</v>
      </c>
      <c r="CP1315" s="27">
        <v>28.252999999999997</v>
      </c>
      <c r="CQ1315" s="57"/>
    </row>
    <row r="1316" spans="1:95" x14ac:dyDescent="0.25">
      <c r="A1316" s="241"/>
      <c r="B1316" s="312">
        <v>0.29166700000000001</v>
      </c>
      <c r="C1316" s="97">
        <v>75.285714285714278</v>
      </c>
      <c r="D1316" s="264">
        <v>0.2857142857142857</v>
      </c>
      <c r="E1316" s="122">
        <v>6.1428571428571432</v>
      </c>
      <c r="F1316" s="122">
        <v>36.857142857142854</v>
      </c>
      <c r="G1316" s="122">
        <v>29.857142857142858</v>
      </c>
      <c r="H1316" s="122">
        <v>2.1428571428571428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32</v>
      </c>
      <c r="Y1316" s="31">
        <v>0.42504743833017083</v>
      </c>
      <c r="Z1316" s="323">
        <v>4.4285714285714288</v>
      </c>
      <c r="AA1316" s="31">
        <v>5.8823529411764719E-2</v>
      </c>
      <c r="AB1316" s="323">
        <v>0</v>
      </c>
      <c r="AC1316" s="31">
        <v>0</v>
      </c>
      <c r="AD1316" s="27">
        <v>19.306869070208737</v>
      </c>
      <c r="AE1316" s="27">
        <v>22.507999999999999</v>
      </c>
      <c r="AF1316" s="27">
        <v>24.36</v>
      </c>
      <c r="AG1316" s="57"/>
      <c r="AH1316" s="97">
        <v>25</v>
      </c>
      <c r="AI1316" s="264">
        <v>0.42857142857142855</v>
      </c>
      <c r="AJ1316" s="122">
        <v>3.5714285714285716</v>
      </c>
      <c r="AK1316" s="122">
        <v>6</v>
      </c>
      <c r="AL1316" s="122">
        <v>13.857142857142858</v>
      </c>
      <c r="AM1316" s="122">
        <v>0.5714285714285714</v>
      </c>
      <c r="AN1316" s="122">
        <v>0.42857142857142855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15</v>
      </c>
      <c r="BD1316" s="31">
        <v>0.6</v>
      </c>
      <c r="BE1316" s="323">
        <v>2.1428571428571428</v>
      </c>
      <c r="BF1316" s="31">
        <v>8.5714285714285715E-2</v>
      </c>
      <c r="BG1316" s="323">
        <v>0.14285714285714285</v>
      </c>
      <c r="BH1316" s="31">
        <v>5.7142857142857143E-3</v>
      </c>
      <c r="BI1316" s="27">
        <v>19.410399999999996</v>
      </c>
      <c r="BJ1316" s="27">
        <v>22.141999999999999</v>
      </c>
      <c r="BK1316" s="27">
        <v>25.017999999999997</v>
      </c>
      <c r="BL1316" s="57"/>
      <c r="BM1316" s="97">
        <v>100.28571428571428</v>
      </c>
      <c r="BN1316" s="264">
        <v>0.7142857142857143</v>
      </c>
      <c r="BO1316" s="122">
        <v>9.7142857142857135</v>
      </c>
      <c r="BP1316" s="122">
        <v>42.857142857142854</v>
      </c>
      <c r="BQ1316" s="122">
        <v>43.714285714285715</v>
      </c>
      <c r="BR1316" s="122">
        <v>2.7142857142857144</v>
      </c>
      <c r="BS1316" s="122">
        <v>0.42857142857142855</v>
      </c>
      <c r="BT1316" s="122">
        <v>0.14285714285714285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47</v>
      </c>
      <c r="CI1316" s="31">
        <v>0.46866096866096868</v>
      </c>
      <c r="CJ1316" s="323">
        <v>6.5714285714285712</v>
      </c>
      <c r="CK1316" s="31">
        <v>6.5527065527065526E-2</v>
      </c>
      <c r="CL1316" s="323">
        <v>0.14285714285714285</v>
      </c>
      <c r="CM1316" s="31">
        <v>1.4245014245014246E-3</v>
      </c>
      <c r="CN1316" s="27">
        <v>19.332678062678088</v>
      </c>
      <c r="CO1316" s="27">
        <v>22.38</v>
      </c>
      <c r="CP1316" s="27">
        <v>24.421000000000003</v>
      </c>
      <c r="CQ1316" s="57"/>
    </row>
    <row r="1317" spans="1:95" x14ac:dyDescent="0.25">
      <c r="A1317" s="241"/>
      <c r="B1317" s="312">
        <v>0.33333299999999999</v>
      </c>
      <c r="C1317" s="97">
        <v>235.42857142857142</v>
      </c>
      <c r="D1317" s="264">
        <v>9.5714285714285712</v>
      </c>
      <c r="E1317" s="122">
        <v>39.428571428571431</v>
      </c>
      <c r="F1317" s="122">
        <v>132.14285714285714</v>
      </c>
      <c r="G1317" s="122">
        <v>48.857142857142854</v>
      </c>
      <c r="H1317" s="122">
        <v>5.1428571428571432</v>
      </c>
      <c r="I1317" s="122">
        <v>0.2857142857142857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53.857142857142854</v>
      </c>
      <c r="Y1317" s="31">
        <v>0.22876213592233011</v>
      </c>
      <c r="Z1317" s="323">
        <v>10.857142857142858</v>
      </c>
      <c r="AA1317" s="31">
        <v>4.6116504854368939E-2</v>
      </c>
      <c r="AB1317" s="323">
        <v>0</v>
      </c>
      <c r="AC1317" s="31">
        <v>0</v>
      </c>
      <c r="AD1317" s="27">
        <v>17.533652912621324</v>
      </c>
      <c r="AE1317" s="27">
        <v>20.91</v>
      </c>
      <c r="AF1317" s="27">
        <v>23.730999999999998</v>
      </c>
      <c r="AG1317" s="57"/>
      <c r="AH1317" s="97">
        <v>81.714285714285694</v>
      </c>
      <c r="AI1317" s="264">
        <v>5</v>
      </c>
      <c r="AJ1317" s="122">
        <v>21</v>
      </c>
      <c r="AK1317" s="122">
        <v>38.285714285714285</v>
      </c>
      <c r="AL1317" s="122">
        <v>14.571428571428571</v>
      </c>
      <c r="AM1317" s="122">
        <v>2.5714285714285716</v>
      </c>
      <c r="AN1317" s="122">
        <v>0.14285714285714285</v>
      </c>
      <c r="AO1317" s="122">
        <v>0.14285714285714285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17.428571428571427</v>
      </c>
      <c r="BD1317" s="31">
        <v>0.21328671328671331</v>
      </c>
      <c r="BE1317" s="323">
        <v>3.8571428571428572</v>
      </c>
      <c r="BF1317" s="31">
        <v>4.7202797202797214E-2</v>
      </c>
      <c r="BG1317" s="323">
        <v>0.14285714285714285</v>
      </c>
      <c r="BH1317" s="31">
        <v>1.7482517482517487E-3</v>
      </c>
      <c r="BI1317" s="27">
        <v>16.511643356643308</v>
      </c>
      <c r="BJ1317" s="27">
        <v>20.77</v>
      </c>
      <c r="BK1317" s="27">
        <v>23.597000000000001</v>
      </c>
      <c r="BL1317" s="57"/>
      <c r="BM1317" s="97">
        <v>317.14285714285717</v>
      </c>
      <c r="BN1317" s="264">
        <v>14.571428571428571</v>
      </c>
      <c r="BO1317" s="122">
        <v>60.428571428571431</v>
      </c>
      <c r="BP1317" s="122">
        <v>170.42857142857142</v>
      </c>
      <c r="BQ1317" s="122">
        <v>63.428571428571431</v>
      </c>
      <c r="BR1317" s="122">
        <v>7.7142857142857144</v>
      </c>
      <c r="BS1317" s="122">
        <v>0.42857142857142855</v>
      </c>
      <c r="BT1317" s="122">
        <v>0.14285714285714285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71.285714285714292</v>
      </c>
      <c r="CI1317" s="31">
        <v>0.22477477477477478</v>
      </c>
      <c r="CJ1317" s="323">
        <v>14.714285714285714</v>
      </c>
      <c r="CK1317" s="31">
        <v>4.6396396396396387E-2</v>
      </c>
      <c r="CL1317" s="323">
        <v>0.14285714285714285</v>
      </c>
      <c r="CM1317" s="31">
        <v>4.504504504504504E-4</v>
      </c>
      <c r="CN1317" s="27">
        <v>17.270324324324257</v>
      </c>
      <c r="CO1317" s="27">
        <v>20.82</v>
      </c>
      <c r="CP1317" s="27">
        <v>23.715499999999981</v>
      </c>
      <c r="CQ1317" s="57"/>
    </row>
    <row r="1318" spans="1:95" x14ac:dyDescent="0.25">
      <c r="A1318" s="241"/>
      <c r="B1318" s="312">
        <v>0.375</v>
      </c>
      <c r="C1318" s="97">
        <v>65.428571428571431</v>
      </c>
      <c r="D1318" s="264">
        <v>2.1428571428571428</v>
      </c>
      <c r="E1318" s="122">
        <v>5.1428571428571432</v>
      </c>
      <c r="F1318" s="122">
        <v>29.714285714285715</v>
      </c>
      <c r="G1318" s="122">
        <v>24.428571428571427</v>
      </c>
      <c r="H1318" s="122">
        <v>3.8571428571428572</v>
      </c>
      <c r="I1318" s="122">
        <v>0.14285714285714285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28.285714285714285</v>
      </c>
      <c r="Y1318" s="31">
        <v>0.4323144104803493</v>
      </c>
      <c r="Z1318" s="323">
        <v>5.5714285714285712</v>
      </c>
      <c r="AA1318" s="31">
        <v>8.5152838427947589E-2</v>
      </c>
      <c r="AB1318" s="323">
        <v>0</v>
      </c>
      <c r="AC1318" s="31">
        <v>0</v>
      </c>
      <c r="AD1318" s="27">
        <v>19.293056768558959</v>
      </c>
      <c r="AE1318" s="27">
        <v>22.887499999999999</v>
      </c>
      <c r="AF1318" s="27">
        <v>25.550999999999998</v>
      </c>
      <c r="AG1318" s="57"/>
      <c r="AH1318" s="97">
        <v>45.142857142857146</v>
      </c>
      <c r="AI1318" s="264">
        <v>1.1428571428571428</v>
      </c>
      <c r="AJ1318" s="122">
        <v>8.1428571428571423</v>
      </c>
      <c r="AK1318" s="122">
        <v>12.285714285714286</v>
      </c>
      <c r="AL1318" s="122">
        <v>18.285714285714285</v>
      </c>
      <c r="AM1318" s="122">
        <v>4.4285714285714288</v>
      </c>
      <c r="AN1318" s="122">
        <v>0.7142857142857143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23.571428571428573</v>
      </c>
      <c r="BD1318" s="31">
        <v>0.52215189873417722</v>
      </c>
      <c r="BE1318" s="323">
        <v>6.5714285714285712</v>
      </c>
      <c r="BF1318" s="31">
        <v>0.14556962025316453</v>
      </c>
      <c r="BG1318" s="323">
        <v>0.14285714285714285</v>
      </c>
      <c r="BH1318" s="31">
        <v>3.164556962025316E-3</v>
      </c>
      <c r="BI1318" s="27">
        <v>19.704810126582306</v>
      </c>
      <c r="BJ1318" s="27">
        <v>23.908999999999999</v>
      </c>
      <c r="BK1318" s="27">
        <v>27.485499999999998</v>
      </c>
      <c r="BL1318" s="57"/>
      <c r="BM1318" s="97">
        <v>110.57142857142857</v>
      </c>
      <c r="BN1318" s="264">
        <v>3.2857142857142856</v>
      </c>
      <c r="BO1318" s="122">
        <v>13.285714285714286</v>
      </c>
      <c r="BP1318" s="122">
        <v>42</v>
      </c>
      <c r="BQ1318" s="122">
        <v>42.714285714285715</v>
      </c>
      <c r="BR1318" s="122">
        <v>8.2857142857142865</v>
      </c>
      <c r="BS1318" s="122">
        <v>0.8571428571428571</v>
      </c>
      <c r="BT1318" s="122">
        <v>0.14285714285714285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51.857142857142854</v>
      </c>
      <c r="CI1318" s="31">
        <v>0.4689922480620155</v>
      </c>
      <c r="CJ1318" s="323">
        <v>12.142857142857142</v>
      </c>
      <c r="CK1318" s="31">
        <v>0.10981912144702842</v>
      </c>
      <c r="CL1318" s="323">
        <v>0.14285714285714285</v>
      </c>
      <c r="CM1318" s="31">
        <v>1.2919896640826874E-3</v>
      </c>
      <c r="CN1318" s="27">
        <v>19.461162790697674</v>
      </c>
      <c r="CO1318" s="27">
        <v>23.21</v>
      </c>
      <c r="CP1318" s="27">
        <v>26.157499999999999</v>
      </c>
      <c r="CQ1318" s="57"/>
    </row>
    <row r="1319" spans="1:95" x14ac:dyDescent="0.25">
      <c r="A1319" s="241"/>
      <c r="B1319" s="312">
        <v>0.41666700000000001</v>
      </c>
      <c r="C1319" s="97">
        <v>43.285714285714285</v>
      </c>
      <c r="D1319" s="264">
        <v>1</v>
      </c>
      <c r="E1319" s="122">
        <v>4</v>
      </c>
      <c r="F1319" s="122">
        <v>23.571428571428573</v>
      </c>
      <c r="G1319" s="122">
        <v>13.714285714285714</v>
      </c>
      <c r="H1319" s="122">
        <v>1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14.714285714285714</v>
      </c>
      <c r="Y1319" s="31">
        <v>0.33993399339933994</v>
      </c>
      <c r="Z1319" s="323">
        <v>2</v>
      </c>
      <c r="AA1319" s="31">
        <v>4.6204620462046209E-2</v>
      </c>
      <c r="AB1319" s="323">
        <v>0</v>
      </c>
      <c r="AC1319" s="31">
        <v>0</v>
      </c>
      <c r="AD1319" s="27">
        <v>18.590231023102312</v>
      </c>
      <c r="AE1319" s="27">
        <v>21.82</v>
      </c>
      <c r="AF1319" s="27">
        <v>23.97</v>
      </c>
      <c r="AG1319" s="57"/>
      <c r="AH1319" s="97">
        <v>37.714285714285715</v>
      </c>
      <c r="AI1319" s="264">
        <v>1</v>
      </c>
      <c r="AJ1319" s="122">
        <v>3.1428571428571428</v>
      </c>
      <c r="AK1319" s="122">
        <v>13.285714285714286</v>
      </c>
      <c r="AL1319" s="122">
        <v>16.285714285714285</v>
      </c>
      <c r="AM1319" s="122">
        <v>3.8571428571428572</v>
      </c>
      <c r="AN1319" s="122">
        <v>0.14285714285714285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20.285714285714285</v>
      </c>
      <c r="BD1319" s="31">
        <v>0.53787878787878785</v>
      </c>
      <c r="BE1319" s="323">
        <v>4.8571428571428568</v>
      </c>
      <c r="BF1319" s="31">
        <v>0.12878787878787878</v>
      </c>
      <c r="BG1319" s="323">
        <v>0</v>
      </c>
      <c r="BH1319" s="31">
        <v>0</v>
      </c>
      <c r="BI1319" s="27">
        <v>20.168787878787896</v>
      </c>
      <c r="BJ1319" s="27">
        <v>23.72</v>
      </c>
      <c r="BK1319" s="27">
        <v>27.377499999999998</v>
      </c>
      <c r="BL1319" s="57"/>
      <c r="BM1319" s="97">
        <v>81</v>
      </c>
      <c r="BN1319" s="264">
        <v>2</v>
      </c>
      <c r="BO1319" s="122">
        <v>7.1428571428571432</v>
      </c>
      <c r="BP1319" s="122">
        <v>36.857142857142854</v>
      </c>
      <c r="BQ1319" s="122">
        <v>30</v>
      </c>
      <c r="BR1319" s="122">
        <v>4.8571428571428568</v>
      </c>
      <c r="BS1319" s="122">
        <v>0.14285714285714285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35</v>
      </c>
      <c r="CI1319" s="31">
        <v>0.43209876543209874</v>
      </c>
      <c r="CJ1319" s="323">
        <v>6.8571428571428568</v>
      </c>
      <c r="CK1319" s="31">
        <v>8.4656084656084651E-2</v>
      </c>
      <c r="CL1319" s="323">
        <v>0</v>
      </c>
      <c r="CM1319" s="31">
        <v>0</v>
      </c>
      <c r="CN1319" s="27">
        <v>19.325220458553794</v>
      </c>
      <c r="CO1319" s="27">
        <v>22.830000000000002</v>
      </c>
      <c r="CP1319" s="27">
        <v>25.876000000000001</v>
      </c>
      <c r="CQ1319" s="57"/>
    </row>
    <row r="1320" spans="1:95" x14ac:dyDescent="0.25">
      <c r="A1320" s="241"/>
      <c r="B1320" s="312">
        <v>0.45833299999999999</v>
      </c>
      <c r="C1320" s="97">
        <v>40.714285714285715</v>
      </c>
      <c r="D1320" s="264">
        <v>0.7142857142857143</v>
      </c>
      <c r="E1320" s="122">
        <v>3.8571428571428572</v>
      </c>
      <c r="F1320" s="122">
        <v>22.857142857142858</v>
      </c>
      <c r="G1320" s="122">
        <v>12.142857142857142</v>
      </c>
      <c r="H1320" s="122">
        <v>1.1428571428571428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13.142857142857142</v>
      </c>
      <c r="Y1320" s="31">
        <v>0.32280701754385965</v>
      </c>
      <c r="Z1320" s="323">
        <v>2</v>
      </c>
      <c r="AA1320" s="31">
        <v>4.912280701754386E-2</v>
      </c>
      <c r="AB1320" s="323">
        <v>0</v>
      </c>
      <c r="AC1320" s="31">
        <v>0</v>
      </c>
      <c r="AD1320" s="27">
        <v>18.617263157894751</v>
      </c>
      <c r="AE1320" s="27">
        <v>21.436</v>
      </c>
      <c r="AF1320" s="27">
        <v>23.866999999999994</v>
      </c>
      <c r="AG1320" s="57"/>
      <c r="AH1320" s="97">
        <v>35.285714285714285</v>
      </c>
      <c r="AI1320" s="264">
        <v>1</v>
      </c>
      <c r="AJ1320" s="122">
        <v>4</v>
      </c>
      <c r="AK1320" s="122">
        <v>14.857142857142858</v>
      </c>
      <c r="AL1320" s="122">
        <v>11.857142857142858</v>
      </c>
      <c r="AM1320" s="122">
        <v>3</v>
      </c>
      <c r="AN1320" s="122">
        <v>0.5714285714285714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15.142857142857142</v>
      </c>
      <c r="BD1320" s="31">
        <v>0.4291497975708502</v>
      </c>
      <c r="BE1320" s="323">
        <v>4.5714285714285712</v>
      </c>
      <c r="BF1320" s="31">
        <v>0.12955465587044535</v>
      </c>
      <c r="BG1320" s="323">
        <v>0</v>
      </c>
      <c r="BH1320" s="31">
        <v>0</v>
      </c>
      <c r="BI1320" s="27">
        <v>19.380202429149797</v>
      </c>
      <c r="BJ1320" s="27">
        <v>23.666</v>
      </c>
      <c r="BK1320" s="27">
        <v>27.524000000000001</v>
      </c>
      <c r="BL1320" s="57"/>
      <c r="BM1320" s="97">
        <v>75.999999999999986</v>
      </c>
      <c r="BN1320" s="264">
        <v>1.7142857142857142</v>
      </c>
      <c r="BO1320" s="122">
        <v>7.8571428571428568</v>
      </c>
      <c r="BP1320" s="122">
        <v>37.714285714285715</v>
      </c>
      <c r="BQ1320" s="122">
        <v>24</v>
      </c>
      <c r="BR1320" s="122">
        <v>4.1428571428571432</v>
      </c>
      <c r="BS1320" s="122">
        <v>0.5714285714285714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28.285714285714285</v>
      </c>
      <c r="CI1320" s="31">
        <v>0.37218045112781961</v>
      </c>
      <c r="CJ1320" s="323">
        <v>6.5714285714285712</v>
      </c>
      <c r="CK1320" s="31">
        <v>8.6466165413533844E-2</v>
      </c>
      <c r="CL1320" s="323">
        <v>0</v>
      </c>
      <c r="CM1320" s="31">
        <v>0</v>
      </c>
      <c r="CN1320" s="27">
        <v>18.971484962405974</v>
      </c>
      <c r="CO1320" s="27">
        <v>22.62</v>
      </c>
      <c r="CP1320" s="27">
        <v>25.545999999999992</v>
      </c>
      <c r="CQ1320" s="57"/>
    </row>
    <row r="1321" spans="1:95" x14ac:dyDescent="0.25">
      <c r="A1321" s="241"/>
      <c r="B1321" s="312">
        <v>0.5</v>
      </c>
      <c r="C1321" s="97">
        <v>39.714285714285715</v>
      </c>
      <c r="D1321" s="264">
        <v>1.4285714285714286</v>
      </c>
      <c r="E1321" s="122">
        <v>6</v>
      </c>
      <c r="F1321" s="122">
        <v>20.714285714285715</v>
      </c>
      <c r="G1321" s="122">
        <v>10.571428571428571</v>
      </c>
      <c r="H1321" s="122">
        <v>0.8571428571428571</v>
      </c>
      <c r="I1321" s="122">
        <v>0.14285714285714285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11.571428571428571</v>
      </c>
      <c r="Y1321" s="31">
        <v>0.29136690647482011</v>
      </c>
      <c r="Z1321" s="323">
        <v>1.5714285714285714</v>
      </c>
      <c r="AA1321" s="31">
        <v>3.9568345323741004E-2</v>
      </c>
      <c r="AB1321" s="323">
        <v>0</v>
      </c>
      <c r="AC1321" s="31">
        <v>0</v>
      </c>
      <c r="AD1321" s="27">
        <v>17.898345323741019</v>
      </c>
      <c r="AE1321" s="27">
        <v>21.706</v>
      </c>
      <c r="AF1321" s="27">
        <v>23.660499999999999</v>
      </c>
      <c r="AG1321" s="57"/>
      <c r="AH1321" s="97">
        <v>40.285714285714292</v>
      </c>
      <c r="AI1321" s="264">
        <v>0.7142857142857143</v>
      </c>
      <c r="AJ1321" s="122">
        <v>3.8571428571428572</v>
      </c>
      <c r="AK1321" s="122">
        <v>17</v>
      </c>
      <c r="AL1321" s="122">
        <v>14.857142857142858</v>
      </c>
      <c r="AM1321" s="122">
        <v>3.1428571428571428</v>
      </c>
      <c r="AN1321" s="122">
        <v>0.7142857142857143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18.714285714285715</v>
      </c>
      <c r="BD1321" s="31">
        <v>0.46453900709219853</v>
      </c>
      <c r="BE1321" s="323">
        <v>5.2857142857142856</v>
      </c>
      <c r="BF1321" s="31">
        <v>0.13120567375886522</v>
      </c>
      <c r="BG1321" s="323">
        <v>0</v>
      </c>
      <c r="BH1321" s="31">
        <v>0</v>
      </c>
      <c r="BI1321" s="27">
        <v>19.728439716312053</v>
      </c>
      <c r="BJ1321" s="27">
        <v>23.526499999999999</v>
      </c>
      <c r="BK1321" s="27">
        <v>26.917000000000002</v>
      </c>
      <c r="BL1321" s="57"/>
      <c r="BM1321" s="97">
        <v>80</v>
      </c>
      <c r="BN1321" s="264">
        <v>2.1428571428571428</v>
      </c>
      <c r="BO1321" s="122">
        <v>9.8571428571428577</v>
      </c>
      <c r="BP1321" s="122">
        <v>37.714285714285715</v>
      </c>
      <c r="BQ1321" s="122">
        <v>25.428571428571427</v>
      </c>
      <c r="BR1321" s="122">
        <v>4</v>
      </c>
      <c r="BS1321" s="122">
        <v>0.8571428571428571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30.285714285714285</v>
      </c>
      <c r="CI1321" s="31">
        <v>0.37857142857142856</v>
      </c>
      <c r="CJ1321" s="323">
        <v>6.8571428571428568</v>
      </c>
      <c r="CK1321" s="31">
        <v>8.5714285714285715E-2</v>
      </c>
      <c r="CL1321" s="323">
        <v>0</v>
      </c>
      <c r="CM1321" s="31">
        <v>0</v>
      </c>
      <c r="CN1321" s="27">
        <v>18.819928571428587</v>
      </c>
      <c r="CO1321" s="27">
        <v>22.825499999999998</v>
      </c>
      <c r="CP1321" s="27">
        <v>25.736499999999992</v>
      </c>
      <c r="CQ1321" s="57"/>
    </row>
    <row r="1322" spans="1:95" x14ac:dyDescent="0.25">
      <c r="A1322" s="241"/>
      <c r="B1322" s="312">
        <v>0.54166700000000001</v>
      </c>
      <c r="C1322" s="97">
        <v>35.714285714285715</v>
      </c>
      <c r="D1322" s="264">
        <v>0.14285714285714285</v>
      </c>
      <c r="E1322" s="122">
        <v>3.7142857142857144</v>
      </c>
      <c r="F1322" s="122">
        <v>18</v>
      </c>
      <c r="G1322" s="122">
        <v>12.571428571428571</v>
      </c>
      <c r="H1322" s="122">
        <v>1.2857142857142858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13.857142857142858</v>
      </c>
      <c r="Y1322" s="31">
        <v>0.38800000000000001</v>
      </c>
      <c r="Z1322" s="323">
        <v>2.1428571428571428</v>
      </c>
      <c r="AA1322" s="31">
        <v>0.06</v>
      </c>
      <c r="AB1322" s="323">
        <v>0</v>
      </c>
      <c r="AC1322" s="31">
        <v>0</v>
      </c>
      <c r="AD1322" s="27">
        <v>18.872799999999998</v>
      </c>
      <c r="AE1322" s="27">
        <v>21.96</v>
      </c>
      <c r="AF1322" s="27">
        <v>24.626499999999997</v>
      </c>
      <c r="AG1322" s="57"/>
      <c r="AH1322" s="97">
        <v>37.714285714285722</v>
      </c>
      <c r="AI1322" s="264">
        <v>1</v>
      </c>
      <c r="AJ1322" s="122">
        <v>2.7142857142857144</v>
      </c>
      <c r="AK1322" s="122">
        <v>9.8571428571428577</v>
      </c>
      <c r="AL1322" s="122">
        <v>18.428571428571427</v>
      </c>
      <c r="AM1322" s="122">
        <v>4.7142857142857144</v>
      </c>
      <c r="AN1322" s="122">
        <v>0.7142857142857143</v>
      </c>
      <c r="AO1322" s="122">
        <v>0.14285714285714285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24.142857142857142</v>
      </c>
      <c r="BD1322" s="31">
        <v>0.64015151515151503</v>
      </c>
      <c r="BE1322" s="323">
        <v>8.2857142857142865</v>
      </c>
      <c r="BF1322" s="31">
        <v>0.21969696969696967</v>
      </c>
      <c r="BG1322" s="323">
        <v>0.2857142857142857</v>
      </c>
      <c r="BH1322" s="31">
        <v>7.5757575757575734E-3</v>
      </c>
      <c r="BI1322" s="27">
        <v>20.872272727272712</v>
      </c>
      <c r="BJ1322" s="27">
        <v>25.0825</v>
      </c>
      <c r="BK1322" s="27">
        <v>27.465</v>
      </c>
      <c r="BL1322" s="57"/>
      <c r="BM1322" s="97">
        <v>73.428571428571416</v>
      </c>
      <c r="BN1322" s="264">
        <v>1.1428571428571428</v>
      </c>
      <c r="BO1322" s="122">
        <v>6.4285714285714288</v>
      </c>
      <c r="BP1322" s="122">
        <v>27.857142857142858</v>
      </c>
      <c r="BQ1322" s="122">
        <v>31</v>
      </c>
      <c r="BR1322" s="122">
        <v>6</v>
      </c>
      <c r="BS1322" s="122">
        <v>0.7142857142857143</v>
      </c>
      <c r="BT1322" s="122">
        <v>0.14285714285714285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38</v>
      </c>
      <c r="CI1322" s="31">
        <v>0.51750972762645919</v>
      </c>
      <c r="CJ1322" s="323">
        <v>10.428571428571429</v>
      </c>
      <c r="CK1322" s="31">
        <v>0.14202334630350197</v>
      </c>
      <c r="CL1322" s="323">
        <v>0.2857142857142857</v>
      </c>
      <c r="CM1322" s="31">
        <v>3.891050583657588E-3</v>
      </c>
      <c r="CN1322" s="27">
        <v>19.899766536965004</v>
      </c>
      <c r="CO1322" s="27">
        <v>23.775000000000002</v>
      </c>
      <c r="CP1322" s="27">
        <v>26.13</v>
      </c>
      <c r="CQ1322" s="57"/>
    </row>
    <row r="1323" spans="1:95" x14ac:dyDescent="0.25">
      <c r="A1323" s="241"/>
      <c r="B1323" s="312">
        <v>0.58333299999999999</v>
      </c>
      <c r="C1323" s="97">
        <v>41.571428571428577</v>
      </c>
      <c r="D1323" s="264">
        <v>0.42857142857142855</v>
      </c>
      <c r="E1323" s="122">
        <v>4.2857142857142856</v>
      </c>
      <c r="F1323" s="122">
        <v>24.857142857142858</v>
      </c>
      <c r="G1323" s="122">
        <v>10.857142857142858</v>
      </c>
      <c r="H1323" s="122">
        <v>1.1428571428571428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12</v>
      </c>
      <c r="Y1323" s="31">
        <v>0.28865979381443296</v>
      </c>
      <c r="Z1323" s="323">
        <v>1.4285714285714286</v>
      </c>
      <c r="AA1323" s="31">
        <v>3.4364261168384876E-2</v>
      </c>
      <c r="AB1323" s="323">
        <v>0</v>
      </c>
      <c r="AC1323" s="31">
        <v>0</v>
      </c>
      <c r="AD1323" s="27">
        <v>18.264536082474237</v>
      </c>
      <c r="AE1323" s="27">
        <v>20.89</v>
      </c>
      <c r="AF1323" s="27">
        <v>22.727999999999998</v>
      </c>
      <c r="AG1323" s="57"/>
      <c r="AH1323" s="97">
        <v>39.285714285714285</v>
      </c>
      <c r="AI1323" s="264">
        <v>1.2857142857142858</v>
      </c>
      <c r="AJ1323" s="122">
        <v>4.2857142857142856</v>
      </c>
      <c r="AK1323" s="122">
        <v>16.857142857142858</v>
      </c>
      <c r="AL1323" s="122">
        <v>12.142857142857142</v>
      </c>
      <c r="AM1323" s="122">
        <v>4.5714285714285712</v>
      </c>
      <c r="AN1323" s="122">
        <v>0.14285714285714285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16.857142857142858</v>
      </c>
      <c r="BD1323" s="31">
        <v>0.42909090909090913</v>
      </c>
      <c r="BE1323" s="323">
        <v>6.2857142857142856</v>
      </c>
      <c r="BF1323" s="31">
        <v>0.16</v>
      </c>
      <c r="BG1323" s="323">
        <v>0</v>
      </c>
      <c r="BH1323" s="31">
        <v>0</v>
      </c>
      <c r="BI1323" s="27">
        <v>19.490363636363639</v>
      </c>
      <c r="BJ1323" s="27">
        <v>24.52</v>
      </c>
      <c r="BK1323" s="27">
        <v>27.346</v>
      </c>
      <c r="BL1323" s="57"/>
      <c r="BM1323" s="97">
        <v>80.857142857142847</v>
      </c>
      <c r="BN1323" s="264">
        <v>1.7142857142857142</v>
      </c>
      <c r="BO1323" s="122">
        <v>8.5714285714285712</v>
      </c>
      <c r="BP1323" s="122">
        <v>41.714285714285715</v>
      </c>
      <c r="BQ1323" s="122">
        <v>23</v>
      </c>
      <c r="BR1323" s="122">
        <v>5.7142857142857144</v>
      </c>
      <c r="BS1323" s="122">
        <v>0.14285714285714285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28.857142857142858</v>
      </c>
      <c r="CI1323" s="31">
        <v>0.35689045936395764</v>
      </c>
      <c r="CJ1323" s="323">
        <v>7.7142857142857144</v>
      </c>
      <c r="CK1323" s="31">
        <v>9.540636042402828E-2</v>
      </c>
      <c r="CL1323" s="323">
        <v>0</v>
      </c>
      <c r="CM1323" s="31">
        <v>0</v>
      </c>
      <c r="CN1323" s="27">
        <v>18.86012367491168</v>
      </c>
      <c r="CO1323" s="27">
        <v>22.718499999999999</v>
      </c>
      <c r="CP1323" s="27">
        <v>25.532999999999998</v>
      </c>
      <c r="CQ1323" s="57"/>
    </row>
    <row r="1324" spans="1:95" x14ac:dyDescent="0.25">
      <c r="A1324" s="241"/>
      <c r="B1324" s="312">
        <v>0.625</v>
      </c>
      <c r="C1324" s="97">
        <v>53.571428571428577</v>
      </c>
      <c r="D1324" s="264">
        <v>1.1428571428571428</v>
      </c>
      <c r="E1324" s="122">
        <v>8</v>
      </c>
      <c r="F1324" s="122">
        <v>28.714285714285715</v>
      </c>
      <c r="G1324" s="122">
        <v>14.571428571428571</v>
      </c>
      <c r="H1324" s="122">
        <v>1.1428571428571428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15.571428571428571</v>
      </c>
      <c r="Y1324" s="31">
        <v>0.29066666666666663</v>
      </c>
      <c r="Z1324" s="323">
        <v>2</v>
      </c>
      <c r="AA1324" s="31">
        <v>3.7333333333333329E-2</v>
      </c>
      <c r="AB1324" s="323">
        <v>0</v>
      </c>
      <c r="AC1324" s="31">
        <v>0</v>
      </c>
      <c r="AD1324" s="27">
        <v>18.081653333333325</v>
      </c>
      <c r="AE1324" s="27">
        <v>21.283999999999999</v>
      </c>
      <c r="AF1324" s="27">
        <v>23.585999999999999</v>
      </c>
      <c r="AG1324" s="57"/>
      <c r="AH1324" s="97">
        <v>70.428571428571431</v>
      </c>
      <c r="AI1324" s="264">
        <v>1.1428571428571428</v>
      </c>
      <c r="AJ1324" s="122">
        <v>6.2857142857142856</v>
      </c>
      <c r="AK1324" s="122">
        <v>29.285714285714285</v>
      </c>
      <c r="AL1324" s="122">
        <v>27.857142857142858</v>
      </c>
      <c r="AM1324" s="122">
        <v>5.2857142857142856</v>
      </c>
      <c r="AN1324" s="122">
        <v>0.5714285714285714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33.714285714285715</v>
      </c>
      <c r="BD1324" s="31">
        <v>0.47870182555780932</v>
      </c>
      <c r="BE1324" s="323">
        <v>10</v>
      </c>
      <c r="BF1324" s="31">
        <v>0.14198782961460446</v>
      </c>
      <c r="BG1324" s="323">
        <v>0</v>
      </c>
      <c r="BH1324" s="31">
        <v>0</v>
      </c>
      <c r="BI1324" s="27">
        <v>19.786653144016235</v>
      </c>
      <c r="BJ1324" s="27">
        <v>23.987999999999996</v>
      </c>
      <c r="BK1324" s="27">
        <v>26.273</v>
      </c>
      <c r="BL1324" s="57"/>
      <c r="BM1324" s="97">
        <v>124</v>
      </c>
      <c r="BN1324" s="264">
        <v>2.2857142857142856</v>
      </c>
      <c r="BO1324" s="122">
        <v>14.285714285714286</v>
      </c>
      <c r="BP1324" s="122">
        <v>58</v>
      </c>
      <c r="BQ1324" s="122">
        <v>42.428571428571431</v>
      </c>
      <c r="BR1324" s="122">
        <v>6.4285714285714288</v>
      </c>
      <c r="BS1324" s="122">
        <v>0.5714285714285714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49.285714285714285</v>
      </c>
      <c r="CI1324" s="31">
        <v>0.39746543778801841</v>
      </c>
      <c r="CJ1324" s="323">
        <v>12</v>
      </c>
      <c r="CK1324" s="31">
        <v>9.6774193548387094E-2</v>
      </c>
      <c r="CL1324" s="323">
        <v>0</v>
      </c>
      <c r="CM1324" s="31">
        <v>0</v>
      </c>
      <c r="CN1324" s="27">
        <v>19.050046082949319</v>
      </c>
      <c r="CO1324" s="27">
        <v>23.139499999999998</v>
      </c>
      <c r="CP1324" s="27">
        <v>25.320999999999998</v>
      </c>
      <c r="CQ1324" s="57"/>
    </row>
    <row r="1325" spans="1:95" x14ac:dyDescent="0.25">
      <c r="A1325" s="241"/>
      <c r="B1325" s="312">
        <v>0.66666700000000001</v>
      </c>
      <c r="C1325" s="97">
        <v>56.857142857142861</v>
      </c>
      <c r="D1325" s="264">
        <v>0.8571428571428571</v>
      </c>
      <c r="E1325" s="122">
        <v>7.7142857142857144</v>
      </c>
      <c r="F1325" s="122">
        <v>34.428571428571431</v>
      </c>
      <c r="G1325" s="122">
        <v>12.857142857142858</v>
      </c>
      <c r="H1325" s="122">
        <v>0.7142857142857143</v>
      </c>
      <c r="I1325" s="122">
        <v>0</v>
      </c>
      <c r="J1325" s="122">
        <v>0.2857142857142857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13.857142857142858</v>
      </c>
      <c r="Y1325" s="31">
        <v>0.24371859296482412</v>
      </c>
      <c r="Z1325" s="323">
        <v>1.5714285714285714</v>
      </c>
      <c r="AA1325" s="31">
        <v>2.7638190954773868E-2</v>
      </c>
      <c r="AB1325" s="323">
        <v>0.2857142857142857</v>
      </c>
      <c r="AC1325" s="31">
        <v>5.0251256281407027E-3</v>
      </c>
      <c r="AD1325" s="27">
        <v>18.104170854271317</v>
      </c>
      <c r="AE1325" s="27">
        <v>20.9815</v>
      </c>
      <c r="AF1325" s="27">
        <v>23.032499999999999</v>
      </c>
      <c r="AG1325" s="57"/>
      <c r="AH1325" s="97">
        <v>95.428571428571431</v>
      </c>
      <c r="AI1325" s="264">
        <v>3.4285714285714284</v>
      </c>
      <c r="AJ1325" s="122">
        <v>11.285714285714286</v>
      </c>
      <c r="AK1325" s="122">
        <v>41.714285714285715</v>
      </c>
      <c r="AL1325" s="122">
        <v>32.571428571428569</v>
      </c>
      <c r="AM1325" s="122">
        <v>5.7142857142857144</v>
      </c>
      <c r="AN1325" s="122">
        <v>0.42857142857142855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38.714285714285715</v>
      </c>
      <c r="BD1325" s="31">
        <v>0.40568862275449102</v>
      </c>
      <c r="BE1325" s="323">
        <v>9.2857142857142865</v>
      </c>
      <c r="BF1325" s="31">
        <v>9.730538922155689E-2</v>
      </c>
      <c r="BG1325" s="323">
        <v>0.2857142857142857</v>
      </c>
      <c r="BH1325" s="31">
        <v>2.9940119760479039E-3</v>
      </c>
      <c r="BI1325" s="27">
        <v>18.859910179640696</v>
      </c>
      <c r="BJ1325" s="27">
        <v>23.186499999999999</v>
      </c>
      <c r="BK1325" s="27">
        <v>25.640999999999998</v>
      </c>
      <c r="BL1325" s="57"/>
      <c r="BM1325" s="97">
        <v>152.28571428571425</v>
      </c>
      <c r="BN1325" s="264">
        <v>4.2857142857142856</v>
      </c>
      <c r="BO1325" s="122">
        <v>19</v>
      </c>
      <c r="BP1325" s="122">
        <v>76.142857142857139</v>
      </c>
      <c r="BQ1325" s="122">
        <v>45.428571428571431</v>
      </c>
      <c r="BR1325" s="122">
        <v>6.4285714285714288</v>
      </c>
      <c r="BS1325" s="122">
        <v>0.42857142857142855</v>
      </c>
      <c r="BT1325" s="122">
        <v>0.5714285714285714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52.571428571428569</v>
      </c>
      <c r="CI1325" s="31">
        <v>0.34521575984990627</v>
      </c>
      <c r="CJ1325" s="323">
        <v>10.857142857142858</v>
      </c>
      <c r="CK1325" s="31">
        <v>7.1294559099437174E-2</v>
      </c>
      <c r="CL1325" s="323">
        <v>0.5714285714285714</v>
      </c>
      <c r="CM1325" s="31">
        <v>3.7523452157598508E-3</v>
      </c>
      <c r="CN1325" s="27">
        <v>18.577748592870542</v>
      </c>
      <c r="CO1325" s="27">
        <v>22.56</v>
      </c>
      <c r="CP1325" s="27">
        <v>24.923999999999996</v>
      </c>
      <c r="CQ1325" s="57"/>
    </row>
    <row r="1326" spans="1:95" x14ac:dyDescent="0.25">
      <c r="A1326" s="241"/>
      <c r="B1326" s="312">
        <v>0.70833299999999999</v>
      </c>
      <c r="C1326" s="97">
        <v>48.428571428571431</v>
      </c>
      <c r="D1326" s="264">
        <v>0.8571428571428571</v>
      </c>
      <c r="E1326" s="122">
        <v>5.8571428571428568</v>
      </c>
      <c r="F1326" s="122">
        <v>27.285714285714285</v>
      </c>
      <c r="G1326" s="122">
        <v>13.571428571428571</v>
      </c>
      <c r="H1326" s="122">
        <v>0.42857142857142855</v>
      </c>
      <c r="I1326" s="122">
        <v>0.42857142857142855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14.428571428571429</v>
      </c>
      <c r="Y1326" s="31">
        <v>0.29793510324483774</v>
      </c>
      <c r="Z1326" s="323">
        <v>1.2857142857142858</v>
      </c>
      <c r="AA1326" s="31">
        <v>2.6548672566371681E-2</v>
      </c>
      <c r="AB1326" s="323">
        <v>0</v>
      </c>
      <c r="AC1326" s="31">
        <v>0</v>
      </c>
      <c r="AD1326" s="27">
        <v>18.433244837758107</v>
      </c>
      <c r="AE1326" s="27">
        <v>21.62</v>
      </c>
      <c r="AF1326" s="27">
        <v>23.14</v>
      </c>
      <c r="AG1326" s="57"/>
      <c r="AH1326" s="97">
        <v>87.142857142857153</v>
      </c>
      <c r="AI1326" s="264">
        <v>1.5714285714285714</v>
      </c>
      <c r="AJ1326" s="122">
        <v>7</v>
      </c>
      <c r="AK1326" s="122">
        <v>35.714285714285715</v>
      </c>
      <c r="AL1326" s="122">
        <v>33.571428571428569</v>
      </c>
      <c r="AM1326" s="122">
        <v>6.8571428571428568</v>
      </c>
      <c r="AN1326" s="122">
        <v>2</v>
      </c>
      <c r="AO1326" s="122">
        <v>0.2857142857142857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42.857142857142854</v>
      </c>
      <c r="BD1326" s="31">
        <v>0.49180327868852453</v>
      </c>
      <c r="BE1326" s="323">
        <v>15</v>
      </c>
      <c r="BF1326" s="31">
        <v>0.17213114754098358</v>
      </c>
      <c r="BG1326" s="323">
        <v>0.42857142857142855</v>
      </c>
      <c r="BH1326" s="31">
        <v>4.9180327868852455E-3</v>
      </c>
      <c r="BI1326" s="27">
        <v>20.176901639344266</v>
      </c>
      <c r="BJ1326" s="27">
        <v>24.304500000000004</v>
      </c>
      <c r="BK1326" s="27">
        <v>28.215999999999994</v>
      </c>
      <c r="BL1326" s="57"/>
      <c r="BM1326" s="97">
        <v>135.57142857142856</v>
      </c>
      <c r="BN1326" s="264">
        <v>2.4285714285714284</v>
      </c>
      <c r="BO1326" s="122">
        <v>12.857142857142858</v>
      </c>
      <c r="BP1326" s="122">
        <v>63</v>
      </c>
      <c r="BQ1326" s="122">
        <v>47.142857142857146</v>
      </c>
      <c r="BR1326" s="122">
        <v>7.2857142857142856</v>
      </c>
      <c r="BS1326" s="122">
        <v>2.4285714285714284</v>
      </c>
      <c r="BT1326" s="122">
        <v>0.2857142857142857</v>
      </c>
      <c r="BU1326" s="122">
        <v>0.14285714285714285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57.285714285714285</v>
      </c>
      <c r="CI1326" s="31">
        <v>0.42255005268703905</v>
      </c>
      <c r="CJ1326" s="323">
        <v>16.285714285714285</v>
      </c>
      <c r="CK1326" s="31">
        <v>0.12012644889357219</v>
      </c>
      <c r="CL1326" s="323">
        <v>0.42857142857142855</v>
      </c>
      <c r="CM1326" s="31">
        <v>3.1612223393045311E-3</v>
      </c>
      <c r="CN1326" s="27">
        <v>19.554035827186489</v>
      </c>
      <c r="CO1326" s="27">
        <v>23.61</v>
      </c>
      <c r="CP1326" s="27">
        <v>26.73</v>
      </c>
      <c r="CQ1326" s="57"/>
    </row>
    <row r="1327" spans="1:95" x14ac:dyDescent="0.25">
      <c r="A1327" s="241"/>
      <c r="B1327" s="312">
        <v>0.75</v>
      </c>
      <c r="C1327" s="97">
        <v>33.714285714285715</v>
      </c>
      <c r="D1327" s="264">
        <v>0.7142857142857143</v>
      </c>
      <c r="E1327" s="122">
        <v>3.8571428571428572</v>
      </c>
      <c r="F1327" s="122">
        <v>17.428571428571427</v>
      </c>
      <c r="G1327" s="122">
        <v>11</v>
      </c>
      <c r="H1327" s="122">
        <v>0.5714285714285714</v>
      </c>
      <c r="I1327" s="122">
        <v>0</v>
      </c>
      <c r="J1327" s="122">
        <v>0.14285714285714285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10.714285714285714</v>
      </c>
      <c r="Y1327" s="31">
        <v>0.31779661016949151</v>
      </c>
      <c r="Z1327" s="323">
        <v>1.5714285714285714</v>
      </c>
      <c r="AA1327" s="31">
        <v>4.6610169491525424E-2</v>
      </c>
      <c r="AB1327" s="323">
        <v>0.14285714285714285</v>
      </c>
      <c r="AC1327" s="31">
        <v>4.2372881355932203E-3</v>
      </c>
      <c r="AD1327" s="27">
        <v>18.545084745762722</v>
      </c>
      <c r="AE1327" s="27">
        <v>21.398999999999997</v>
      </c>
      <c r="AF1327" s="27">
        <v>23.976499999999998</v>
      </c>
      <c r="AG1327" s="57"/>
      <c r="AH1327" s="97">
        <v>55.285714285714292</v>
      </c>
      <c r="AI1327" s="264">
        <v>0.8571428571428571</v>
      </c>
      <c r="AJ1327" s="122">
        <v>5.2857142857142856</v>
      </c>
      <c r="AK1327" s="122">
        <v>18.142857142857142</v>
      </c>
      <c r="AL1327" s="122">
        <v>23.571428571428573</v>
      </c>
      <c r="AM1327" s="122">
        <v>7</v>
      </c>
      <c r="AN1327" s="122">
        <v>0.42857142857142855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31</v>
      </c>
      <c r="BD1327" s="31">
        <v>0.56072351421188626</v>
      </c>
      <c r="BE1327" s="323">
        <v>11</v>
      </c>
      <c r="BF1327" s="31">
        <v>0.19896640826873382</v>
      </c>
      <c r="BG1327" s="323">
        <v>0</v>
      </c>
      <c r="BH1327" s="31">
        <v>0</v>
      </c>
      <c r="BI1327" s="27">
        <v>20.441679586563321</v>
      </c>
      <c r="BJ1327" s="27">
        <v>24.79</v>
      </c>
      <c r="BK1327" s="27">
        <v>26.991999999999997</v>
      </c>
      <c r="BL1327" s="57"/>
      <c r="BM1327" s="97">
        <v>89</v>
      </c>
      <c r="BN1327" s="264">
        <v>1.5714285714285714</v>
      </c>
      <c r="BO1327" s="122">
        <v>9.1428571428571423</v>
      </c>
      <c r="BP1327" s="122">
        <v>35.571428571428569</v>
      </c>
      <c r="BQ1327" s="122">
        <v>34.571428571428569</v>
      </c>
      <c r="BR1327" s="122">
        <v>7.5714285714285712</v>
      </c>
      <c r="BS1327" s="122">
        <v>0.42857142857142855</v>
      </c>
      <c r="BT1327" s="122">
        <v>0.14285714285714285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41.714285714285715</v>
      </c>
      <c r="CI1327" s="31">
        <v>0.46869983948635635</v>
      </c>
      <c r="CJ1327" s="323">
        <v>12.571428571428571</v>
      </c>
      <c r="CK1327" s="31">
        <v>0.14125200642054575</v>
      </c>
      <c r="CL1327" s="323">
        <v>0.14285714285714285</v>
      </c>
      <c r="CM1327" s="31">
        <v>1.6051364365971107E-3</v>
      </c>
      <c r="CN1327" s="27">
        <v>19.723226324237547</v>
      </c>
      <c r="CO1327" s="27">
        <v>23.727999999999998</v>
      </c>
      <c r="CP1327" s="27">
        <v>26.511999999999997</v>
      </c>
      <c r="CQ1327" s="57"/>
    </row>
    <row r="1328" spans="1:95" x14ac:dyDescent="0.25">
      <c r="A1328" s="241"/>
      <c r="B1328" s="312">
        <v>0.79166700000000001</v>
      </c>
      <c r="C1328" s="97">
        <v>24</v>
      </c>
      <c r="D1328" s="264">
        <v>0.42857142857142855</v>
      </c>
      <c r="E1328" s="122">
        <v>2.4285714285714284</v>
      </c>
      <c r="F1328" s="122">
        <v>12.714285714285714</v>
      </c>
      <c r="G1328" s="122">
        <v>7.4285714285714288</v>
      </c>
      <c r="H1328" s="122">
        <v>0.8571428571428571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8.2857142857142865</v>
      </c>
      <c r="Y1328" s="31">
        <v>0.34523809523809529</v>
      </c>
      <c r="Z1328" s="323">
        <v>1.7142857142857142</v>
      </c>
      <c r="AA1328" s="31">
        <v>7.1428571428571425E-2</v>
      </c>
      <c r="AB1328" s="323">
        <v>0</v>
      </c>
      <c r="AC1328" s="31">
        <v>0</v>
      </c>
      <c r="AD1328" s="27">
        <v>18.668154761904756</v>
      </c>
      <c r="AE1328" s="27">
        <v>22.157</v>
      </c>
      <c r="AF1328" s="27">
        <v>24.547499999999999</v>
      </c>
      <c r="AG1328" s="57"/>
      <c r="AH1328" s="97">
        <v>30.428571428571423</v>
      </c>
      <c r="AI1328" s="264">
        <v>0.42857142857142855</v>
      </c>
      <c r="AJ1328" s="122">
        <v>1.2857142857142858</v>
      </c>
      <c r="AK1328" s="122">
        <v>7.5714285714285712</v>
      </c>
      <c r="AL1328" s="122">
        <v>13</v>
      </c>
      <c r="AM1328" s="122">
        <v>6.5714285714285712</v>
      </c>
      <c r="AN1328" s="122">
        <v>1.2857142857142858</v>
      </c>
      <c r="AO1328" s="122">
        <v>0.2857142857142857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21.142857142857142</v>
      </c>
      <c r="BD1328" s="31">
        <v>0.69483568075117386</v>
      </c>
      <c r="BE1328" s="323">
        <v>11</v>
      </c>
      <c r="BF1328" s="31">
        <v>0.36150234741784043</v>
      </c>
      <c r="BG1328" s="323">
        <v>0.2857142857142857</v>
      </c>
      <c r="BH1328" s="31">
        <v>9.3896713615023476E-3</v>
      </c>
      <c r="BI1328" s="27">
        <v>22.137840375586855</v>
      </c>
      <c r="BJ1328" s="27">
        <v>26.364000000000001</v>
      </c>
      <c r="BK1328" s="27">
        <v>30.355</v>
      </c>
      <c r="BL1328" s="57"/>
      <c r="BM1328" s="97">
        <v>54.428571428571423</v>
      </c>
      <c r="BN1328" s="264">
        <v>0.8571428571428571</v>
      </c>
      <c r="BO1328" s="122">
        <v>3.7142857142857144</v>
      </c>
      <c r="BP1328" s="122">
        <v>20.285714285714285</v>
      </c>
      <c r="BQ1328" s="122">
        <v>20.428571428571427</v>
      </c>
      <c r="BR1328" s="122">
        <v>7.4285714285714288</v>
      </c>
      <c r="BS1328" s="122">
        <v>1.4285714285714286</v>
      </c>
      <c r="BT1328" s="122">
        <v>0.2857142857142857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29.428571428571427</v>
      </c>
      <c r="CI1328" s="31">
        <v>0.54068241469816281</v>
      </c>
      <c r="CJ1328" s="323">
        <v>12.714285714285714</v>
      </c>
      <c r="CK1328" s="31">
        <v>0.23359580052493439</v>
      </c>
      <c r="CL1328" s="323">
        <v>0.2857142857142857</v>
      </c>
      <c r="CM1328" s="31">
        <v>5.2493438320209973E-3</v>
      </c>
      <c r="CN1328" s="27">
        <v>20.607900262467197</v>
      </c>
      <c r="CO1328" s="27">
        <v>25.23</v>
      </c>
      <c r="CP1328" s="27">
        <v>27.89</v>
      </c>
      <c r="CQ1328" s="57"/>
    </row>
    <row r="1329" spans="1:95" x14ac:dyDescent="0.25">
      <c r="A1329" s="241"/>
      <c r="B1329" s="312">
        <v>0.83333299999999999</v>
      </c>
      <c r="C1329" s="97">
        <v>12.285714285714285</v>
      </c>
      <c r="D1329" s="264">
        <v>0</v>
      </c>
      <c r="E1329" s="122">
        <v>0.7142857142857143</v>
      </c>
      <c r="F1329" s="122">
        <v>8.1428571428571423</v>
      </c>
      <c r="G1329" s="122">
        <v>2.8571428571428572</v>
      </c>
      <c r="H1329" s="122">
        <v>0.5714285714285714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3.4285714285714284</v>
      </c>
      <c r="Y1329" s="31">
        <v>0.27906976744186046</v>
      </c>
      <c r="Z1329" s="323">
        <v>0.8571428571428571</v>
      </c>
      <c r="AA1329" s="31">
        <v>6.9767441860465115E-2</v>
      </c>
      <c r="AB1329" s="323">
        <v>0</v>
      </c>
      <c r="AC1329" s="31">
        <v>0</v>
      </c>
      <c r="AD1329" s="27">
        <v>18.848139534883725</v>
      </c>
      <c r="AE1329" s="27">
        <v>21.881500000000003</v>
      </c>
      <c r="AF1329" s="27">
        <v>25.003999999999994</v>
      </c>
      <c r="AG1329" s="57"/>
      <c r="AH1329" s="97">
        <v>12.714285714285714</v>
      </c>
      <c r="AI1329" s="264">
        <v>0</v>
      </c>
      <c r="AJ1329" s="122">
        <v>0.2857142857142857</v>
      </c>
      <c r="AK1329" s="122">
        <v>2.1428571428571428</v>
      </c>
      <c r="AL1329" s="122">
        <v>7.1428571428571432</v>
      </c>
      <c r="AM1329" s="122">
        <v>2.5714285714285716</v>
      </c>
      <c r="AN1329" s="122">
        <v>0.42857142857142855</v>
      </c>
      <c r="AO1329" s="122">
        <v>0.14285714285714285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10.285714285714286</v>
      </c>
      <c r="BD1329" s="31">
        <v>0.80898876404494391</v>
      </c>
      <c r="BE1329" s="323">
        <v>4.2857142857142856</v>
      </c>
      <c r="BF1329" s="31">
        <v>0.33707865168539325</v>
      </c>
      <c r="BG1329" s="323">
        <v>0.14285714285714285</v>
      </c>
      <c r="BH1329" s="31">
        <v>1.1235955056179775E-2</v>
      </c>
      <c r="BI1329" s="27">
        <v>22.800337078651676</v>
      </c>
      <c r="BJ1329" s="27">
        <v>25.72</v>
      </c>
      <c r="BK1329" s="27">
        <v>31.470000000000002</v>
      </c>
      <c r="BL1329" s="57"/>
      <c r="BM1329" s="97">
        <v>24.999999999999996</v>
      </c>
      <c r="BN1329" s="264">
        <v>0</v>
      </c>
      <c r="BO1329" s="122">
        <v>1</v>
      </c>
      <c r="BP1329" s="122">
        <v>10.285714285714286</v>
      </c>
      <c r="BQ1329" s="122">
        <v>10</v>
      </c>
      <c r="BR1329" s="122">
        <v>3.1428571428571428</v>
      </c>
      <c r="BS1329" s="122">
        <v>0.42857142857142855</v>
      </c>
      <c r="BT1329" s="122">
        <v>0.14285714285714285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13.714285714285714</v>
      </c>
      <c r="CI1329" s="31">
        <v>0.5485714285714286</v>
      </c>
      <c r="CJ1329" s="323">
        <v>5.1428571428571432</v>
      </c>
      <c r="CK1329" s="31">
        <v>0.20571428571428577</v>
      </c>
      <c r="CL1329" s="323">
        <v>0.14285714285714285</v>
      </c>
      <c r="CM1329" s="31">
        <v>5.7142857142857151E-3</v>
      </c>
      <c r="CN1329" s="27">
        <v>20.858114285714272</v>
      </c>
      <c r="CO1329" s="27">
        <v>24.941999999999997</v>
      </c>
      <c r="CP1329" s="27">
        <v>28.58</v>
      </c>
      <c r="CQ1329" s="57"/>
    </row>
    <row r="1330" spans="1:95" x14ac:dyDescent="0.25">
      <c r="A1330" s="241"/>
      <c r="B1330" s="312">
        <v>0.875</v>
      </c>
      <c r="C1330" s="97">
        <v>7.1428571428571423</v>
      </c>
      <c r="D1330" s="264">
        <v>0.14285714285714285</v>
      </c>
      <c r="E1330" s="122">
        <v>0.8571428571428571</v>
      </c>
      <c r="F1330" s="122">
        <v>3.2857142857142856</v>
      </c>
      <c r="G1330" s="122">
        <v>2.8571428571428572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2.8571428571428572</v>
      </c>
      <c r="Y1330" s="31">
        <v>0.4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18.729599999999998</v>
      </c>
      <c r="AE1330" s="27">
        <v>21.308500000000002</v>
      </c>
      <c r="AF1330" s="27">
        <v>22.990999999999996</v>
      </c>
      <c r="AG1330" s="57"/>
      <c r="AH1330" s="97">
        <v>10.142857142857141</v>
      </c>
      <c r="AI1330" s="264">
        <v>0</v>
      </c>
      <c r="AJ1330" s="122">
        <v>0.42857142857142855</v>
      </c>
      <c r="AK1330" s="122">
        <v>1.2857142857142858</v>
      </c>
      <c r="AL1330" s="122">
        <v>5.1428571428571432</v>
      </c>
      <c r="AM1330" s="122">
        <v>2.2857142857142856</v>
      </c>
      <c r="AN1330" s="122">
        <v>0.7142857142857143</v>
      </c>
      <c r="AO1330" s="122">
        <v>0.14285714285714285</v>
      </c>
      <c r="AP1330" s="122">
        <v>0.14285714285714285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8.4285714285714288</v>
      </c>
      <c r="BD1330" s="31">
        <v>0.83098591549295797</v>
      </c>
      <c r="BE1330" s="323">
        <v>5</v>
      </c>
      <c r="BF1330" s="31">
        <v>0.49295774647887336</v>
      </c>
      <c r="BG1330" s="323">
        <v>0.2857142857142857</v>
      </c>
      <c r="BH1330" s="31">
        <v>2.8169014084507046E-2</v>
      </c>
      <c r="BI1330" s="27">
        <v>23.74633802816901</v>
      </c>
      <c r="BJ1330" s="27">
        <v>27.77</v>
      </c>
      <c r="BK1330" s="27">
        <v>32.96</v>
      </c>
      <c r="BL1330" s="57"/>
      <c r="BM1330" s="97">
        <v>17.285714285714285</v>
      </c>
      <c r="BN1330" s="264">
        <v>0.14285714285714285</v>
      </c>
      <c r="BO1330" s="122">
        <v>1.2857142857142858</v>
      </c>
      <c r="BP1330" s="122">
        <v>4.5714285714285712</v>
      </c>
      <c r="BQ1330" s="122">
        <v>8</v>
      </c>
      <c r="BR1330" s="122">
        <v>2.2857142857142856</v>
      </c>
      <c r="BS1330" s="122">
        <v>0.7142857142857143</v>
      </c>
      <c r="BT1330" s="122">
        <v>0.14285714285714285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11.285714285714286</v>
      </c>
      <c r="CI1330" s="31">
        <v>0.65289256198347112</v>
      </c>
      <c r="CJ1330" s="323">
        <v>5</v>
      </c>
      <c r="CK1330" s="31">
        <v>0.28925619834710747</v>
      </c>
      <c r="CL1330" s="323">
        <v>0.2857142857142857</v>
      </c>
      <c r="CM1330" s="31">
        <v>1.6528925619834711E-2</v>
      </c>
      <c r="CN1330" s="27">
        <v>21.673305785123969</v>
      </c>
      <c r="CO1330" s="27">
        <v>26.170999999999999</v>
      </c>
      <c r="CP1330" s="27">
        <v>31.660999999999987</v>
      </c>
      <c r="CQ1330" s="57"/>
    </row>
    <row r="1331" spans="1:95" x14ac:dyDescent="0.25">
      <c r="A1331" s="241"/>
      <c r="B1331" s="312">
        <v>0.91666700000000001</v>
      </c>
      <c r="C1331" s="97">
        <v>4.4285714285714288</v>
      </c>
      <c r="D1331" s="264">
        <v>0.14285714285714285</v>
      </c>
      <c r="E1331" s="122">
        <v>0</v>
      </c>
      <c r="F1331" s="122">
        <v>3.7142857142857144</v>
      </c>
      <c r="G1331" s="122">
        <v>0.42857142857142855</v>
      </c>
      <c r="H1331" s="122">
        <v>0.14285714285714285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0.5714285714285714</v>
      </c>
      <c r="Y1331" s="31">
        <v>0.12903225806451613</v>
      </c>
      <c r="Z1331" s="323">
        <v>0.2857142857142857</v>
      </c>
      <c r="AA1331" s="31">
        <v>6.4516129032258063E-2</v>
      </c>
      <c r="AB1331" s="323">
        <v>0</v>
      </c>
      <c r="AC1331" s="31">
        <v>0</v>
      </c>
      <c r="AD1331" s="27">
        <v>19.217096774193561</v>
      </c>
      <c r="AE1331" s="27">
        <v>20.074000000000002</v>
      </c>
      <c r="AF1331" s="27">
        <v>24.968</v>
      </c>
      <c r="AG1331" s="57"/>
      <c r="AH1331" s="97">
        <v>7.2857142857142865</v>
      </c>
      <c r="AI1331" s="264">
        <v>0</v>
      </c>
      <c r="AJ1331" s="122">
        <v>0</v>
      </c>
      <c r="AK1331" s="122">
        <v>2</v>
      </c>
      <c r="AL1331" s="122">
        <v>3.4285714285714284</v>
      </c>
      <c r="AM1331" s="122">
        <v>1.4285714285714286</v>
      </c>
      <c r="AN1331" s="122">
        <v>0.2857142857142857</v>
      </c>
      <c r="AO1331" s="122">
        <v>0.14285714285714285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5.2857142857142856</v>
      </c>
      <c r="BD1331" s="31">
        <v>0.72549019607843124</v>
      </c>
      <c r="BE1331" s="323">
        <v>3</v>
      </c>
      <c r="BF1331" s="31">
        <v>0.41176470588235292</v>
      </c>
      <c r="BG1331" s="323">
        <v>0.14285714285714285</v>
      </c>
      <c r="BH1331" s="31">
        <v>1.9607843137254898E-2</v>
      </c>
      <c r="BI1331" s="27">
        <v>23.031960784313725</v>
      </c>
      <c r="BJ1331" s="27">
        <v>27.855999999999998</v>
      </c>
      <c r="BK1331" s="27">
        <v>32.295999999999992</v>
      </c>
      <c r="BL1331" s="57"/>
      <c r="BM1331" s="97">
        <v>11.714285714285715</v>
      </c>
      <c r="BN1331" s="264">
        <v>0.14285714285714285</v>
      </c>
      <c r="BO1331" s="122">
        <v>0</v>
      </c>
      <c r="BP1331" s="122">
        <v>5.7142857142857144</v>
      </c>
      <c r="BQ1331" s="122">
        <v>3.8571428571428572</v>
      </c>
      <c r="BR1331" s="122">
        <v>1.5714285714285714</v>
      </c>
      <c r="BS1331" s="122">
        <v>0.2857142857142857</v>
      </c>
      <c r="BT1331" s="122">
        <v>0.14285714285714285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5.8571428571428568</v>
      </c>
      <c r="CI1331" s="31">
        <v>0.49999999999999994</v>
      </c>
      <c r="CJ1331" s="323">
        <v>3.2857142857142856</v>
      </c>
      <c r="CK1331" s="31">
        <v>0.28048780487804875</v>
      </c>
      <c r="CL1331" s="323">
        <v>0.14285714285714285</v>
      </c>
      <c r="CM1331" s="31">
        <v>1.2195121951219511E-2</v>
      </c>
      <c r="CN1331" s="27">
        <v>21.589756097560983</v>
      </c>
      <c r="CO1331" s="27">
        <v>25.746499999999997</v>
      </c>
      <c r="CP1331" s="27">
        <v>29.119</v>
      </c>
      <c r="CQ1331" s="57"/>
    </row>
    <row r="1332" spans="1:95" x14ac:dyDescent="0.25">
      <c r="A1332" s="241"/>
      <c r="B1332" s="312">
        <v>0.95833299999999999</v>
      </c>
      <c r="C1332" s="98">
        <v>3.2857142857142856</v>
      </c>
      <c r="D1332" s="324">
        <v>0</v>
      </c>
      <c r="E1332" s="325">
        <v>0.14285714285714285</v>
      </c>
      <c r="F1332" s="325">
        <v>1.1428571428571428</v>
      </c>
      <c r="G1332" s="325">
        <v>1.1428571428571428</v>
      </c>
      <c r="H1332" s="325">
        <v>0.8571428571428571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</v>
      </c>
      <c r="Y1332" s="338">
        <v>0.60869565217391308</v>
      </c>
      <c r="Z1332" s="326">
        <v>1.1428571428571428</v>
      </c>
      <c r="AA1332" s="338">
        <v>0.34782608695652173</v>
      </c>
      <c r="AB1332" s="326">
        <v>0</v>
      </c>
      <c r="AC1332" s="338">
        <v>0</v>
      </c>
      <c r="AD1332" s="124">
        <v>21.425652173913043</v>
      </c>
      <c r="AE1332" s="124">
        <v>25.986000000000001</v>
      </c>
      <c r="AF1332" s="124">
        <v>28.377999999999993</v>
      </c>
      <c r="AG1332" s="57"/>
      <c r="AH1332" s="98">
        <v>2.9999999999999996</v>
      </c>
      <c r="AI1332" s="324">
        <v>0</v>
      </c>
      <c r="AJ1332" s="325">
        <v>0</v>
      </c>
      <c r="AK1332" s="325">
        <v>0.2857142857142857</v>
      </c>
      <c r="AL1332" s="325">
        <v>1.7142857142857142</v>
      </c>
      <c r="AM1332" s="325">
        <v>0.5714285714285714</v>
      </c>
      <c r="AN1332" s="325">
        <v>0.42857142857142855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2.7142857142857144</v>
      </c>
      <c r="BD1332" s="338">
        <v>0.90476190476190499</v>
      </c>
      <c r="BE1332" s="326">
        <v>1.1428571428571428</v>
      </c>
      <c r="BF1332" s="338">
        <v>0.38095238095238099</v>
      </c>
      <c r="BG1332" s="326">
        <v>0</v>
      </c>
      <c r="BH1332" s="338">
        <v>0</v>
      </c>
      <c r="BI1332" s="124">
        <v>24.144285714285711</v>
      </c>
      <c r="BJ1332" s="124">
        <v>29.526</v>
      </c>
      <c r="BK1332" s="124">
        <v>32.47</v>
      </c>
      <c r="BL1332" s="57"/>
      <c r="BM1332" s="98">
        <v>6.2857142857142865</v>
      </c>
      <c r="BN1332" s="324">
        <v>0</v>
      </c>
      <c r="BO1332" s="325">
        <v>0.14285714285714285</v>
      </c>
      <c r="BP1332" s="325">
        <v>1.4285714285714286</v>
      </c>
      <c r="BQ1332" s="325">
        <v>2.8571428571428572</v>
      </c>
      <c r="BR1332" s="325">
        <v>1.4285714285714286</v>
      </c>
      <c r="BS1332" s="325">
        <v>0.42857142857142855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4.7142857142857144</v>
      </c>
      <c r="CI1332" s="338">
        <v>0.74999999999999989</v>
      </c>
      <c r="CJ1332" s="326">
        <v>2.2857142857142856</v>
      </c>
      <c r="CK1332" s="338">
        <v>0.36363636363636359</v>
      </c>
      <c r="CL1332" s="326">
        <v>0</v>
      </c>
      <c r="CM1332" s="338">
        <v>0</v>
      </c>
      <c r="CN1332" s="124">
        <v>22.723181818181818</v>
      </c>
      <c r="CO1332" s="124">
        <v>26.619999999999997</v>
      </c>
      <c r="CP1332" s="124">
        <v>31.425000000000001</v>
      </c>
      <c r="CQ1332" s="57"/>
    </row>
    <row r="1333" spans="1:95" x14ac:dyDescent="0.25">
      <c r="A1333" s="241"/>
      <c r="B1333" s="422" t="s">
        <v>35</v>
      </c>
      <c r="C1333" s="423">
        <v>769.71428571428567</v>
      </c>
      <c r="D1333" s="424">
        <v>19.285714285714288</v>
      </c>
      <c r="E1333" s="424">
        <v>98.000000000000014</v>
      </c>
      <c r="F1333" s="424">
        <v>416.57142857142861</v>
      </c>
      <c r="G1333" s="424">
        <v>215.00000000000006</v>
      </c>
      <c r="H1333" s="424">
        <v>19.428571428571431</v>
      </c>
      <c r="I1333" s="424">
        <v>1</v>
      </c>
      <c r="J1333" s="424">
        <v>0.42857142857142855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234.00000000000003</v>
      </c>
      <c r="Y1333" s="442">
        <v>0.30400890868596886</v>
      </c>
      <c r="Z1333" s="426">
        <v>36.428571428571423</v>
      </c>
      <c r="AA1333" s="442">
        <v>4.7327394209354119E-2</v>
      </c>
      <c r="AB1333" s="426">
        <v>0.42857142857142855</v>
      </c>
      <c r="AC1333" s="442">
        <v>5.5679287305122492E-4</v>
      </c>
      <c r="AD1333" s="443">
        <v>18.274994432071338</v>
      </c>
      <c r="AE1333" s="443">
        <v>21.576499999999996</v>
      </c>
      <c r="AF1333" s="443">
        <v>23.9</v>
      </c>
      <c r="AG1333" s="16"/>
      <c r="AH1333" s="426">
        <v>650.42857142857144</v>
      </c>
      <c r="AI1333" s="424">
        <v>18.571428571428573</v>
      </c>
      <c r="AJ1333" s="424">
        <v>80.571428571428584</v>
      </c>
      <c r="AK1333" s="424">
        <v>253.28571428571431</v>
      </c>
      <c r="AL1333" s="424">
        <v>237.85714285714286</v>
      </c>
      <c r="AM1333" s="424">
        <v>51.714285714285715</v>
      </c>
      <c r="AN1333" s="424">
        <v>7</v>
      </c>
      <c r="AO1333" s="424">
        <v>1.1428571428571428</v>
      </c>
      <c r="AP1333" s="424">
        <v>0.2857142857142857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297.42857142857144</v>
      </c>
      <c r="BD1333" s="442">
        <v>0.45728091368328577</v>
      </c>
      <c r="BE1333" s="426">
        <v>87.142857142857139</v>
      </c>
      <c r="BF1333" s="442">
        <v>0.13397759718866681</v>
      </c>
      <c r="BG1333" s="426">
        <v>1.4285714285714284</v>
      </c>
      <c r="BH1333" s="442">
        <v>2.1963540522732263E-3</v>
      </c>
      <c r="BI1333" s="443">
        <v>19.368614100592918</v>
      </c>
      <c r="BJ1333" s="443">
        <v>23.72</v>
      </c>
      <c r="BK1333" s="443">
        <v>26.73</v>
      </c>
      <c r="BL1333" s="16"/>
      <c r="BM1333" s="426">
        <v>1420.1428571428569</v>
      </c>
      <c r="BN1333" s="424">
        <v>37.857142857142854</v>
      </c>
      <c r="BO1333" s="424">
        <v>178.57142857142858</v>
      </c>
      <c r="BP1333" s="424">
        <v>669.85714285714278</v>
      </c>
      <c r="BQ1333" s="424">
        <v>452.85714285714289</v>
      </c>
      <c r="BR1333" s="424">
        <v>71.142857142857153</v>
      </c>
      <c r="BS1333" s="424">
        <v>8</v>
      </c>
      <c r="BT1333" s="424">
        <v>1.5714285714285712</v>
      </c>
      <c r="BU1333" s="424">
        <v>0.2857142857142857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531.42857142857133</v>
      </c>
      <c r="CI1333" s="396">
        <v>0.37420782617442916</v>
      </c>
      <c r="CJ1333" s="370">
        <v>123.57142857142857</v>
      </c>
      <c r="CK1333" s="396">
        <v>8.7013378935720767E-2</v>
      </c>
      <c r="CL1333" s="370">
        <v>1.857142857142857</v>
      </c>
      <c r="CM1333" s="396">
        <v>1.3077155215773062E-3</v>
      </c>
      <c r="CN1333" s="397">
        <v>18.77587466049691</v>
      </c>
      <c r="CO1333" s="397">
        <v>22.74</v>
      </c>
      <c r="CP1333" s="397">
        <v>25.327999999999992</v>
      </c>
      <c r="CQ1333" s="57"/>
    </row>
    <row r="1334" spans="1:95" x14ac:dyDescent="0.25">
      <c r="A1334" s="241"/>
      <c r="B1334" s="427" t="s">
        <v>36</v>
      </c>
      <c r="C1334" s="428">
        <v>823.28571428571422</v>
      </c>
      <c r="D1334" s="429">
        <v>20.428571428571427</v>
      </c>
      <c r="E1334" s="429">
        <v>103.57142857142857</v>
      </c>
      <c r="F1334" s="429">
        <v>443.14285714285717</v>
      </c>
      <c r="G1334" s="429">
        <v>232.71428571428575</v>
      </c>
      <c r="H1334" s="429">
        <v>21.857142857142861</v>
      </c>
      <c r="I1334" s="429">
        <v>1.1428571428571428</v>
      </c>
      <c r="J1334" s="429">
        <v>0.42857142857142855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254.14285714285714</v>
      </c>
      <c r="Y1334" s="444">
        <v>0.30869338885996878</v>
      </c>
      <c r="Z1334" s="431">
        <v>40.714285714285701</v>
      </c>
      <c r="AA1334" s="444">
        <v>4.9453409682457039E-2</v>
      </c>
      <c r="AB1334" s="431">
        <v>0.42857142857142855</v>
      </c>
      <c r="AC1334" s="444">
        <v>5.2056220718375845E-4</v>
      </c>
      <c r="AD1334" s="445">
        <v>18.31489501995496</v>
      </c>
      <c r="AE1334" s="445">
        <v>21.62</v>
      </c>
      <c r="AF1334" s="445">
        <v>23.97</v>
      </c>
      <c r="AG1334" s="16"/>
      <c r="AH1334" s="431">
        <v>706.71428571428567</v>
      </c>
      <c r="AI1334" s="429">
        <v>19.285714285714285</v>
      </c>
      <c r="AJ1334" s="429">
        <v>82.571428571428598</v>
      </c>
      <c r="AK1334" s="429">
        <v>264.71428571428572</v>
      </c>
      <c r="AL1334" s="429">
        <v>264.42857142857144</v>
      </c>
      <c r="AM1334" s="429">
        <v>63.857142857142854</v>
      </c>
      <c r="AN1334" s="429">
        <v>9.7142857142857153</v>
      </c>
      <c r="AO1334" s="429">
        <v>1.714285714285714</v>
      </c>
      <c r="AP1334" s="429">
        <v>0.42857142857142855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339.57142857142861</v>
      </c>
      <c r="BD1334" s="444">
        <v>0.48049322821912277</v>
      </c>
      <c r="BE1334" s="431">
        <v>108.57142857142857</v>
      </c>
      <c r="BF1334" s="444">
        <v>0.15362846169395594</v>
      </c>
      <c r="BG1334" s="431">
        <v>2.1428571428571423</v>
      </c>
      <c r="BH1334" s="444">
        <v>3.0321406913280773E-3</v>
      </c>
      <c r="BI1334" s="445">
        <v>19.624594703860794</v>
      </c>
      <c r="BJ1334" s="445">
        <v>24.04</v>
      </c>
      <c r="BK1334" s="445">
        <v>27.113999999999976</v>
      </c>
      <c r="BL1334" s="16"/>
      <c r="BM1334" s="431">
        <v>1529.9999999999998</v>
      </c>
      <c r="BN1334" s="429">
        <v>39.714285714285715</v>
      </c>
      <c r="BO1334" s="429">
        <v>186.14285714285717</v>
      </c>
      <c r="BP1334" s="429">
        <v>707.85714285714289</v>
      </c>
      <c r="BQ1334" s="429">
        <v>497.14285714285717</v>
      </c>
      <c r="BR1334" s="429">
        <v>85.714285714285722</v>
      </c>
      <c r="BS1334" s="429">
        <v>10.857142857142858</v>
      </c>
      <c r="BT1334" s="429">
        <v>2.1428571428571423</v>
      </c>
      <c r="BU1334" s="429">
        <v>0.42857142857142855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593.71428571428567</v>
      </c>
      <c r="CI1334" s="398">
        <v>0.38804855275443512</v>
      </c>
      <c r="CJ1334" s="377">
        <v>149.28571428571425</v>
      </c>
      <c r="CK1334" s="398">
        <v>9.7572362278244618E-2</v>
      </c>
      <c r="CL1334" s="377">
        <v>2.5714285714285712</v>
      </c>
      <c r="CM1334" s="398">
        <v>1.6806722689075631E-3</v>
      </c>
      <c r="CN1334" s="399">
        <v>18.919851540616254</v>
      </c>
      <c r="CO1334" s="399">
        <v>22.94</v>
      </c>
      <c r="CP1334" s="399">
        <v>25.63</v>
      </c>
      <c r="CQ1334" s="57"/>
    </row>
    <row r="1335" spans="1:95" x14ac:dyDescent="0.25">
      <c r="A1335" s="241"/>
      <c r="B1335" s="432" t="s">
        <v>37</v>
      </c>
      <c r="C1335" s="433">
        <v>831</v>
      </c>
      <c r="D1335" s="434">
        <v>20.571428571428569</v>
      </c>
      <c r="E1335" s="434">
        <v>103.71428571428571</v>
      </c>
      <c r="F1335" s="434">
        <v>448.00000000000006</v>
      </c>
      <c r="G1335" s="434">
        <v>234.28571428571431</v>
      </c>
      <c r="H1335" s="434">
        <v>22.857142857142861</v>
      </c>
      <c r="I1335" s="434">
        <v>1.1428571428571428</v>
      </c>
      <c r="J1335" s="434">
        <v>0.42857142857142855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256.71428571428572</v>
      </c>
      <c r="Y1335" s="446">
        <v>0.30892212480660136</v>
      </c>
      <c r="Z1335" s="436">
        <v>42.142857142857132</v>
      </c>
      <c r="AA1335" s="446">
        <v>5.0713426164689691E-2</v>
      </c>
      <c r="AB1335" s="436">
        <v>0.42857142857142855</v>
      </c>
      <c r="AC1335" s="446">
        <v>5.1572975760701394E-4</v>
      </c>
      <c r="AD1335" s="447">
        <v>18.319722126337663</v>
      </c>
      <c r="AE1335" s="447">
        <v>21.62</v>
      </c>
      <c r="AF1335" s="447">
        <v>23.974999999999998</v>
      </c>
      <c r="AG1335" s="16"/>
      <c r="AH1335" s="436">
        <v>717</v>
      </c>
      <c r="AI1335" s="434">
        <v>19.285714285714285</v>
      </c>
      <c r="AJ1335" s="434">
        <v>82.571428571428598</v>
      </c>
      <c r="AK1335" s="434">
        <v>267</v>
      </c>
      <c r="AL1335" s="434">
        <v>269.57142857142861</v>
      </c>
      <c r="AM1335" s="434">
        <v>65.857142857142847</v>
      </c>
      <c r="AN1335" s="434">
        <v>10.428571428571431</v>
      </c>
      <c r="AO1335" s="434">
        <v>1.8571428571428568</v>
      </c>
      <c r="AP1335" s="434">
        <v>0.42857142857142855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347.57142857142861</v>
      </c>
      <c r="BD1335" s="446">
        <v>0.48475791990436345</v>
      </c>
      <c r="BE1335" s="436">
        <v>112.71428571428571</v>
      </c>
      <c r="BF1335" s="446">
        <v>0.15720263000597728</v>
      </c>
      <c r="BG1335" s="436">
        <v>2.2857142857142851</v>
      </c>
      <c r="BH1335" s="446">
        <v>3.1878860330743167E-3</v>
      </c>
      <c r="BI1335" s="447">
        <v>19.659363745498073</v>
      </c>
      <c r="BJ1335" s="447">
        <v>24.04</v>
      </c>
      <c r="BK1335" s="447">
        <v>27.171000000000006</v>
      </c>
      <c r="BL1335" s="16"/>
      <c r="BM1335" s="436">
        <v>1547.9999999999998</v>
      </c>
      <c r="BN1335" s="434">
        <v>39.857142857142861</v>
      </c>
      <c r="BO1335" s="434">
        <v>186.28571428571431</v>
      </c>
      <c r="BP1335" s="434">
        <v>715</v>
      </c>
      <c r="BQ1335" s="434">
        <v>503.85714285714283</v>
      </c>
      <c r="BR1335" s="434">
        <v>88.714285714285722</v>
      </c>
      <c r="BS1335" s="434">
        <v>11.571428571428573</v>
      </c>
      <c r="BT1335" s="434">
        <v>2.2857142857142851</v>
      </c>
      <c r="BU1335" s="434">
        <v>0.42857142857142855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604.28571428571422</v>
      </c>
      <c r="CI1335" s="400">
        <v>0.39036544850498339</v>
      </c>
      <c r="CJ1335" s="382">
        <v>154.8571428571428</v>
      </c>
      <c r="CK1335" s="400">
        <v>0.10003691399040235</v>
      </c>
      <c r="CL1335" s="382">
        <v>2.714285714285714</v>
      </c>
      <c r="CM1335" s="400">
        <v>1.7534145441122186E-3</v>
      </c>
      <c r="CN1335" s="401">
        <v>18.940138065233505</v>
      </c>
      <c r="CO1335" s="401">
        <v>22.94</v>
      </c>
      <c r="CP1335" s="401">
        <v>25.65</v>
      </c>
      <c r="CQ1335" s="57"/>
    </row>
    <row r="1336" spans="1:95" x14ac:dyDescent="0.25">
      <c r="A1336" s="241"/>
      <c r="B1336" s="437" t="s">
        <v>38</v>
      </c>
      <c r="C1336" s="438">
        <v>839.42857142857144</v>
      </c>
      <c r="D1336" s="439">
        <v>20.571428571428569</v>
      </c>
      <c r="E1336" s="439">
        <v>103.85714285714286</v>
      </c>
      <c r="F1336" s="439">
        <v>450.28571428571439</v>
      </c>
      <c r="G1336" s="439">
        <v>239.00000000000003</v>
      </c>
      <c r="H1336" s="439">
        <v>24.142857142857146</v>
      </c>
      <c r="I1336" s="439">
        <v>1.1428571428571428</v>
      </c>
      <c r="J1336" s="439">
        <v>0.42857142857142855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262.71428571428567</v>
      </c>
      <c r="Y1336" s="448">
        <v>0.31296800544588149</v>
      </c>
      <c r="Z1336" s="441">
        <v>44.571428571428569</v>
      </c>
      <c r="AA1336" s="448">
        <v>5.3097345132743362E-2</v>
      </c>
      <c r="AB1336" s="441">
        <v>0.42857142857142855</v>
      </c>
      <c r="AC1336" s="448">
        <v>5.1055139550714769E-4</v>
      </c>
      <c r="AD1336" s="449">
        <v>18.367025187202248</v>
      </c>
      <c r="AE1336" s="449">
        <v>21.704499999999999</v>
      </c>
      <c r="AF1336" s="449">
        <v>24.121499999999997</v>
      </c>
      <c r="AG1336" s="16"/>
      <c r="AH1336" s="441">
        <v>721.42857142857144</v>
      </c>
      <c r="AI1336" s="439">
        <v>19.285714285714285</v>
      </c>
      <c r="AJ1336" s="439">
        <v>82.857142857142875</v>
      </c>
      <c r="AK1336" s="439">
        <v>267.71428571428572</v>
      </c>
      <c r="AL1336" s="439">
        <v>272.00000000000006</v>
      </c>
      <c r="AM1336" s="439">
        <v>66.428571428571431</v>
      </c>
      <c r="AN1336" s="439">
        <v>10.857142857142859</v>
      </c>
      <c r="AO1336" s="439">
        <v>1.8571428571428568</v>
      </c>
      <c r="AP1336" s="439">
        <v>0.42857142857142855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351.00000000000006</v>
      </c>
      <c r="BD1336" s="448">
        <v>0.48653465346534658</v>
      </c>
      <c r="BE1336" s="441">
        <v>113.85714285714285</v>
      </c>
      <c r="BF1336" s="448">
        <v>0.1578217821782178</v>
      </c>
      <c r="BG1336" s="441">
        <v>2.2857142857142851</v>
      </c>
      <c r="BH1336" s="448">
        <v>3.1683168316831677E-3</v>
      </c>
      <c r="BI1336" s="449">
        <v>19.694310891088953</v>
      </c>
      <c r="BJ1336" s="449">
        <v>24.12</v>
      </c>
      <c r="BK1336" s="449">
        <v>27.19</v>
      </c>
      <c r="BL1336" s="16"/>
      <c r="BM1336" s="441">
        <v>1560.8571428571424</v>
      </c>
      <c r="BN1336" s="439">
        <v>39.857142857142861</v>
      </c>
      <c r="BO1336" s="439">
        <v>186.71428571428572</v>
      </c>
      <c r="BP1336" s="439">
        <v>718</v>
      </c>
      <c r="BQ1336" s="439">
        <v>511</v>
      </c>
      <c r="BR1336" s="439">
        <v>90.571428571428584</v>
      </c>
      <c r="BS1336" s="439">
        <v>12</v>
      </c>
      <c r="BT1336" s="439">
        <v>2.2857142857142851</v>
      </c>
      <c r="BU1336" s="439">
        <v>0.42857142857142855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613.71428571428567</v>
      </c>
      <c r="CI1336" s="402">
        <v>0.39319055464030761</v>
      </c>
      <c r="CJ1336" s="387">
        <v>158.42857142857142</v>
      </c>
      <c r="CK1336" s="402">
        <v>0.10150100677283545</v>
      </c>
      <c r="CL1336" s="387">
        <v>2.714285714285714</v>
      </c>
      <c r="CM1336" s="402">
        <v>1.7389712612117887E-3</v>
      </c>
      <c r="CN1336" s="403">
        <v>18.98049697968148</v>
      </c>
      <c r="CO1336" s="403">
        <v>23.01</v>
      </c>
      <c r="CP1336" s="403">
        <v>25.72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F69AB8-BCB7-4B52-983E-6AE90C0F94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A71F5-0B61-4A54-A610-1057A440C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4AD02-954C-4A74-98BD-FBB5453646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