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1" documentId="8_{BF723C0B-77C5-47E0-BE5F-EDF76A518D0E}" xr6:coauthVersionLast="45" xr6:coauthVersionMax="45" xr10:uidLastSave="{755CD258-41B6-4218-9D6E-769539DC5A1C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M58" i="55"/>
  <c r="H48" i="55"/>
  <c r="N42" i="55"/>
  <c r="O63" i="55"/>
  <c r="I16" i="54"/>
  <c r="AI16" i="54" s="1"/>
  <c r="N80" i="55"/>
  <c r="O23" i="55"/>
  <c r="I59" i="55"/>
  <c r="P38" i="55"/>
  <c r="M18" i="55"/>
  <c r="O64" i="55"/>
  <c r="H30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80" i="55" l="1"/>
  <c r="M65" i="55"/>
  <c r="J17" i="55"/>
  <c r="N61" i="55"/>
  <c r="E26" i="55"/>
  <c r="N36" i="55"/>
  <c r="E81" i="55"/>
  <c r="K35" i="55"/>
  <c r="E54" i="55"/>
  <c r="M42" i="55"/>
  <c r="P81" i="55"/>
  <c r="F27" i="55"/>
  <c r="I65" i="55"/>
  <c r="J24" i="55"/>
  <c r="L101" i="55"/>
  <c r="J33" i="55"/>
  <c r="I87" i="55"/>
  <c r="M85" i="55"/>
  <c r="N51" i="55"/>
  <c r="F36" i="55"/>
  <c r="K98" i="55"/>
  <c r="F24" i="55"/>
  <c r="I25" i="55"/>
  <c r="N50" i="55"/>
  <c r="F81" i="55"/>
  <c r="M39" i="55"/>
  <c r="J104" i="55"/>
  <c r="M46" i="55"/>
  <c r="L59" i="55"/>
  <c r="F31" i="55"/>
  <c r="F52" i="55"/>
  <c r="O76" i="55"/>
  <c r="O59" i="55"/>
  <c r="I40" i="55"/>
  <c r="F91" i="55"/>
  <c r="M28" i="55"/>
  <c r="I38" i="55"/>
  <c r="F93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L52" i="55"/>
  <c r="M32" i="55"/>
  <c r="F107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L68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P37" i="53"/>
  <c r="U37" i="53"/>
  <c r="M37" i="53"/>
  <c r="Q38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97" i="55" l="1"/>
  <c r="D97" i="55" s="1"/>
  <c r="C75" i="55"/>
  <c r="D75" i="55" s="1"/>
  <c r="C93" i="55"/>
  <c r="D93" i="55" s="1"/>
  <c r="C28" i="55"/>
  <c r="D28" i="55" s="1"/>
  <c r="C78" i="55"/>
  <c r="D78" i="55" s="1"/>
  <c r="M116" i="55"/>
  <c r="C31" i="55"/>
  <c r="D31" i="55" s="1"/>
  <c r="G113" i="55"/>
  <c r="N114" i="55"/>
  <c r="C33" i="55"/>
  <c r="D33" i="55" s="1"/>
  <c r="C79" i="55"/>
  <c r="D79" i="55" s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C20" i="53"/>
  <c r="D20" i="53" s="1"/>
  <c r="V37" i="53"/>
  <c r="T37" i="53"/>
  <c r="F40" i="53"/>
  <c r="S39" i="53"/>
  <c r="J39" i="53"/>
  <c r="C41" i="55"/>
  <c r="D41" i="55" s="1"/>
  <c r="M39" i="53"/>
  <c r="P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C15" i="53"/>
  <c r="AA15" i="53"/>
  <c r="Z15" i="53"/>
  <c r="AD13" i="53"/>
  <c r="AB29" i="53"/>
  <c r="Z29" i="53"/>
  <c r="AD21" i="53"/>
  <c r="Z18" i="53"/>
  <c r="AD18" i="53"/>
  <c r="AB18" i="53"/>
  <c r="AB20" i="53"/>
  <c r="AA17" i="53"/>
  <c r="Y17" i="53"/>
  <c r="Z30" i="53"/>
  <c r="AC30" i="53"/>
  <c r="AD35" i="53"/>
  <c r="AB27" i="53"/>
  <c r="Y14" i="53"/>
  <c r="AD14" i="53"/>
  <c r="AA14" i="53"/>
  <c r="AB24" i="53"/>
  <c r="Y3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J62" i="50"/>
  <c r="H16" i="50" s="1"/>
  <c r="Z17" i="53"/>
  <c r="AB15" i="53"/>
  <c r="AB17" i="53"/>
  <c r="AD15" i="53"/>
  <c r="AD17" i="53"/>
  <c r="H70" i="50"/>
  <c r="N15" i="50" s="1"/>
  <c r="AB21" i="53"/>
  <c r="AA32" i="53"/>
  <c r="AB32" i="53"/>
  <c r="AD19" i="53"/>
  <c r="AB22" i="53"/>
  <c r="Z14" i="53"/>
  <c r="AE15" i="53"/>
  <c r="Z35" i="53"/>
  <c r="AE36" i="53"/>
  <c r="AD32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<sst xmlns="http://schemas.openxmlformats.org/spreadsheetml/2006/main" count="839" uniqueCount="108">
  <si>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</si>
  <si>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</si>
  <si>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</si>
  <si>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</si>
  <si>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</si>
  <si>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</si>
  <si>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</si>
  <si>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</si>
  <si>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</si>
  <si>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</si>
  <si>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</si>
  <si>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</si>
  <si>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</si>
  <si>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</si>
  <si>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</si>
  <si>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</si>
  <si>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</si>
  <si>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</si>
  <si>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</si>
  <si>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</si>
  <si>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</si>
  <si>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</si>
  <si>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</si>
  <si>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</si>
  <si>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</si>
  <si>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</si>
  <si>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</si>
  <si>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</si>
  <si>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</si>
  <si>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</si>
  <si>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</si>
  <si>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</si>
  <si>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</si>
  <si>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</si>
  <si>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</si>
  <si>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</si>
  <si>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</si>
  <si>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</si>
  <si>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</si>
  <si>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</si>
  <si>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</si>
  <si>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</si>
  <si>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</si>
  <si>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</si>
  <si>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</si>
  <si>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</si>
  <si>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</si>
  <si>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</si>
  <si>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</si>
  <si>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</si>
  <si>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</si>
  <si>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</si>
  <si>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</si>
  <si>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</si>
  <si>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</si>
  <si>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</si>
  <si>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</si>
  <si>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</si>
  <si>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</si>
  <si>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</si>
  <si>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</si>
  <si>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</si>
  <si>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</si>
  <si>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</si>
  <si>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</si>
  <si>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</si>
  <si>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</si>
  <si>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</si>
  <si>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</si>
  <si>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</si>
  <si>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</si>
  <si>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</si>
  <si>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</si>
  <si>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</si>
  <si>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</si>
  <si>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</si>
  <si>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</si>
  <si>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</si>
  <si>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</si>
  <si>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</si>
  <si>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</si>
  <si>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</si>
  <si>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</si>
  <si>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</si>
  <si>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</si>
  <si>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</si>
  <si>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</si>
  <si>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</si>
  <si>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</si>
  <si>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</si>
  <si>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</si>
  <si>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</si>
  <si>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</si>
  <si>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</si>
  <si>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</si>
  <si>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</si>
  <si>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</si>
  <si>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</si>
  <si>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</si>
  <si>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</si>
  <si>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</si>
  <si>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</si>
  <si>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</si>
  <si>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</si>
  <si>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48 - Wellsway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</si>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</sst>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21</c:v>
                </c:pt>
                <c:pt idx="1">
                  <c:v>17</c:v>
                </c:pt>
                <c:pt idx="2">
                  <c:v>3</c:v>
                </c:pt>
                <c:pt idx="3">
                  <c:v>17</c:v>
                </c:pt>
                <c:pt idx="4">
                  <c:v>47</c:v>
                </c:pt>
                <c:pt idx="5">
                  <c:v>152</c:v>
                </c:pt>
                <c:pt idx="6">
                  <c:v>447</c:v>
                </c:pt>
                <c:pt idx="7">
                  <c:v>889</c:v>
                </c:pt>
                <c:pt idx="8">
                  <c:v>673</c:v>
                </c:pt>
                <c:pt idx="9">
                  <c:v>643</c:v>
                </c:pt>
                <c:pt idx="10">
                  <c:v>508</c:v>
                </c:pt>
                <c:pt idx="11">
                  <c:v>464</c:v>
                </c:pt>
                <c:pt idx="12">
                  <c:v>464</c:v>
                </c:pt>
                <c:pt idx="13">
                  <c:v>499</c:v>
                </c:pt>
                <c:pt idx="14">
                  <c:v>506</c:v>
                </c:pt>
                <c:pt idx="15">
                  <c:v>510</c:v>
                </c:pt>
                <c:pt idx="16">
                  <c:v>517</c:v>
                </c:pt>
                <c:pt idx="17">
                  <c:v>490</c:v>
                </c:pt>
                <c:pt idx="18">
                  <c:v>428</c:v>
                </c:pt>
                <c:pt idx="19">
                  <c:v>305</c:v>
                </c:pt>
                <c:pt idx="20">
                  <c:v>175</c:v>
                </c:pt>
                <c:pt idx="21">
                  <c:v>119</c:v>
                </c:pt>
                <c:pt idx="22">
                  <c:v>84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4</c:v>
                </c:pt>
                <c:pt idx="3">
                  <c:v>19</c:v>
                </c:pt>
                <c:pt idx="4">
                  <c:v>45</c:v>
                </c:pt>
                <c:pt idx="5">
                  <c:v>149</c:v>
                </c:pt>
                <c:pt idx="6">
                  <c:v>461</c:v>
                </c:pt>
                <c:pt idx="7">
                  <c:v>873</c:v>
                </c:pt>
                <c:pt idx="8">
                  <c:v>703</c:v>
                </c:pt>
                <c:pt idx="9">
                  <c:v>665</c:v>
                </c:pt>
                <c:pt idx="10">
                  <c:v>504</c:v>
                </c:pt>
                <c:pt idx="11">
                  <c:v>502</c:v>
                </c:pt>
                <c:pt idx="12">
                  <c:v>490</c:v>
                </c:pt>
                <c:pt idx="13">
                  <c:v>476</c:v>
                </c:pt>
                <c:pt idx="14">
                  <c:v>483</c:v>
                </c:pt>
                <c:pt idx="15">
                  <c:v>538</c:v>
                </c:pt>
                <c:pt idx="16">
                  <c:v>524</c:v>
                </c:pt>
                <c:pt idx="17">
                  <c:v>528</c:v>
                </c:pt>
                <c:pt idx="18">
                  <c:v>452</c:v>
                </c:pt>
                <c:pt idx="19">
                  <c:v>400</c:v>
                </c:pt>
                <c:pt idx="20">
                  <c:v>259</c:v>
                </c:pt>
                <c:pt idx="21">
                  <c:v>114</c:v>
                </c:pt>
                <c:pt idx="22">
                  <c:v>90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20</c:v>
                </c:pt>
                <c:pt idx="4">
                  <c:v>41</c:v>
                </c:pt>
                <c:pt idx="5">
                  <c:v>146</c:v>
                </c:pt>
                <c:pt idx="6">
                  <c:v>476</c:v>
                </c:pt>
                <c:pt idx="7">
                  <c:v>861</c:v>
                </c:pt>
                <c:pt idx="8">
                  <c:v>690</c:v>
                </c:pt>
                <c:pt idx="9">
                  <c:v>704</c:v>
                </c:pt>
                <c:pt idx="10">
                  <c:v>521</c:v>
                </c:pt>
                <c:pt idx="11">
                  <c:v>497</c:v>
                </c:pt>
                <c:pt idx="12">
                  <c:v>511</c:v>
                </c:pt>
                <c:pt idx="13">
                  <c:v>548</c:v>
                </c:pt>
                <c:pt idx="14">
                  <c:v>498</c:v>
                </c:pt>
                <c:pt idx="15">
                  <c:v>554</c:v>
                </c:pt>
                <c:pt idx="16">
                  <c:v>501</c:v>
                </c:pt>
                <c:pt idx="17">
                  <c:v>600</c:v>
                </c:pt>
                <c:pt idx="18">
                  <c:v>486</c:v>
                </c:pt>
                <c:pt idx="19">
                  <c:v>389</c:v>
                </c:pt>
                <c:pt idx="20">
                  <c:v>222</c:v>
                </c:pt>
                <c:pt idx="21">
                  <c:v>133</c:v>
                </c:pt>
                <c:pt idx="22">
                  <c:v>77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15</c:v>
                </c:pt>
                <c:pt idx="4">
                  <c:v>48</c:v>
                </c:pt>
                <c:pt idx="5">
                  <c:v>135</c:v>
                </c:pt>
                <c:pt idx="6">
                  <c:v>465</c:v>
                </c:pt>
                <c:pt idx="7">
                  <c:v>909</c:v>
                </c:pt>
                <c:pt idx="8">
                  <c:v>699</c:v>
                </c:pt>
                <c:pt idx="9">
                  <c:v>680</c:v>
                </c:pt>
                <c:pt idx="10">
                  <c:v>565</c:v>
                </c:pt>
                <c:pt idx="11">
                  <c:v>506</c:v>
                </c:pt>
                <c:pt idx="12">
                  <c:v>457</c:v>
                </c:pt>
                <c:pt idx="13">
                  <c:v>448</c:v>
                </c:pt>
                <c:pt idx="14">
                  <c:v>515</c:v>
                </c:pt>
                <c:pt idx="15">
                  <c:v>511</c:v>
                </c:pt>
                <c:pt idx="16">
                  <c:v>507</c:v>
                </c:pt>
                <c:pt idx="17">
                  <c:v>575</c:v>
                </c:pt>
                <c:pt idx="18">
                  <c:v>567</c:v>
                </c:pt>
                <c:pt idx="19">
                  <c:v>350</c:v>
                </c:pt>
                <c:pt idx="20">
                  <c:v>203</c:v>
                </c:pt>
                <c:pt idx="21">
                  <c:v>148</c:v>
                </c:pt>
                <c:pt idx="22">
                  <c:v>91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3">
                  <c:v>14</c:v>
                </c:pt>
                <c:pt idx="4">
                  <c:v>47</c:v>
                </c:pt>
                <c:pt idx="5">
                  <c:v>135</c:v>
                </c:pt>
                <c:pt idx="6">
                  <c:v>412</c:v>
                </c:pt>
                <c:pt idx="7">
                  <c:v>855</c:v>
                </c:pt>
                <c:pt idx="8">
                  <c:v>610</c:v>
                </c:pt>
                <c:pt idx="9">
                  <c:v>644</c:v>
                </c:pt>
                <c:pt idx="10">
                  <c:v>530</c:v>
                </c:pt>
                <c:pt idx="11">
                  <c:v>494</c:v>
                </c:pt>
                <c:pt idx="12">
                  <c:v>512</c:v>
                </c:pt>
                <c:pt idx="13">
                  <c:v>484</c:v>
                </c:pt>
                <c:pt idx="14">
                  <c:v>550</c:v>
                </c:pt>
                <c:pt idx="15">
                  <c:v>516</c:v>
                </c:pt>
                <c:pt idx="16">
                  <c:v>522</c:v>
                </c:pt>
                <c:pt idx="17">
                  <c:v>570</c:v>
                </c:pt>
                <c:pt idx="18">
                  <c:v>516</c:v>
                </c:pt>
                <c:pt idx="19">
                  <c:v>366</c:v>
                </c:pt>
                <c:pt idx="20">
                  <c:v>213</c:v>
                </c:pt>
                <c:pt idx="21">
                  <c:v>161</c:v>
                </c:pt>
                <c:pt idx="22">
                  <c:v>143</c:v>
                </c:pt>
                <c:pt idx="23">
                  <c:v>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55</c:v>
                </c:pt>
                <c:pt idx="1">
                  <c:v>29</c:v>
                </c:pt>
                <c:pt idx="2">
                  <c:v>27</c:v>
                </c:pt>
                <c:pt idx="3">
                  <c:v>32</c:v>
                </c:pt>
                <c:pt idx="4">
                  <c:v>28</c:v>
                </c:pt>
                <c:pt idx="5">
                  <c:v>47</c:v>
                </c:pt>
                <c:pt idx="6">
                  <c:v>150</c:v>
                </c:pt>
                <c:pt idx="7">
                  <c:v>269</c:v>
                </c:pt>
                <c:pt idx="8">
                  <c:v>525</c:v>
                </c:pt>
                <c:pt idx="9">
                  <c:v>638</c:v>
                </c:pt>
                <c:pt idx="10">
                  <c:v>636</c:v>
                </c:pt>
                <c:pt idx="11">
                  <c:v>620</c:v>
                </c:pt>
                <c:pt idx="12">
                  <c:v>608</c:v>
                </c:pt>
                <c:pt idx="13">
                  <c:v>592</c:v>
                </c:pt>
                <c:pt idx="14">
                  <c:v>516</c:v>
                </c:pt>
                <c:pt idx="15">
                  <c:v>458</c:v>
                </c:pt>
                <c:pt idx="16">
                  <c:v>466</c:v>
                </c:pt>
                <c:pt idx="17">
                  <c:v>439</c:v>
                </c:pt>
                <c:pt idx="18">
                  <c:v>452</c:v>
                </c:pt>
                <c:pt idx="19">
                  <c:v>315</c:v>
                </c:pt>
                <c:pt idx="20">
                  <c:v>212</c:v>
                </c:pt>
                <c:pt idx="21">
                  <c:v>125</c:v>
                </c:pt>
                <c:pt idx="22">
                  <c:v>127</c:v>
                </c:pt>
                <c:pt idx="23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74</c:v>
                </c:pt>
                <c:pt idx="1">
                  <c:v>54</c:v>
                </c:pt>
                <c:pt idx="2">
                  <c:v>36</c:v>
                </c:pt>
                <c:pt idx="3">
                  <c:v>26</c:v>
                </c:pt>
                <c:pt idx="4">
                  <c:v>21</c:v>
                </c:pt>
                <c:pt idx="5">
                  <c:v>26</c:v>
                </c:pt>
                <c:pt idx="6">
                  <c:v>60</c:v>
                </c:pt>
                <c:pt idx="7">
                  <c:v>134</c:v>
                </c:pt>
                <c:pt idx="8">
                  <c:v>196</c:v>
                </c:pt>
                <c:pt idx="9">
                  <c:v>415</c:v>
                </c:pt>
                <c:pt idx="10">
                  <c:v>570</c:v>
                </c:pt>
                <c:pt idx="11">
                  <c:v>534</c:v>
                </c:pt>
                <c:pt idx="12">
                  <c:v>512</c:v>
                </c:pt>
                <c:pt idx="13">
                  <c:v>518</c:v>
                </c:pt>
                <c:pt idx="14">
                  <c:v>484</c:v>
                </c:pt>
                <c:pt idx="15">
                  <c:v>431</c:v>
                </c:pt>
                <c:pt idx="16">
                  <c:v>390</c:v>
                </c:pt>
                <c:pt idx="17">
                  <c:v>397</c:v>
                </c:pt>
                <c:pt idx="18">
                  <c:v>318</c:v>
                </c:pt>
                <c:pt idx="19">
                  <c:v>225</c:v>
                </c:pt>
                <c:pt idx="20">
                  <c:v>133</c:v>
                </c:pt>
                <c:pt idx="21">
                  <c:v>102</c:v>
                </c:pt>
                <c:pt idx="22">
                  <c:v>64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32</c:v>
                </c:pt>
                <c:pt idx="1">
                  <c:v>25</c:v>
                </c:pt>
                <c:pt idx="2">
                  <c:v>16</c:v>
                </c:pt>
                <c:pt idx="3">
                  <c:v>16</c:v>
                </c:pt>
                <c:pt idx="4">
                  <c:v>11</c:v>
                </c:pt>
                <c:pt idx="5">
                  <c:v>42</c:v>
                </c:pt>
                <c:pt idx="6">
                  <c:v>151</c:v>
                </c:pt>
                <c:pt idx="7">
                  <c:v>506</c:v>
                </c:pt>
                <c:pt idx="8">
                  <c:v>604</c:v>
                </c:pt>
                <c:pt idx="9">
                  <c:v>516</c:v>
                </c:pt>
                <c:pt idx="10">
                  <c:v>454</c:v>
                </c:pt>
                <c:pt idx="11">
                  <c:v>517</c:v>
                </c:pt>
                <c:pt idx="12">
                  <c:v>580</c:v>
                </c:pt>
                <c:pt idx="13">
                  <c:v>636</c:v>
                </c:pt>
                <c:pt idx="14">
                  <c:v>702</c:v>
                </c:pt>
                <c:pt idx="15">
                  <c:v>784</c:v>
                </c:pt>
                <c:pt idx="16">
                  <c:v>894</c:v>
                </c:pt>
                <c:pt idx="17">
                  <c:v>960</c:v>
                </c:pt>
                <c:pt idx="18">
                  <c:v>757</c:v>
                </c:pt>
                <c:pt idx="19">
                  <c:v>387</c:v>
                </c:pt>
                <c:pt idx="20">
                  <c:v>311</c:v>
                </c:pt>
                <c:pt idx="21">
                  <c:v>268</c:v>
                </c:pt>
                <c:pt idx="22">
                  <c:v>155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25</c:v>
                </c:pt>
                <c:pt idx="1">
                  <c:v>18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51</c:v>
                </c:pt>
                <c:pt idx="6">
                  <c:v>170</c:v>
                </c:pt>
                <c:pt idx="7">
                  <c:v>460</c:v>
                </c:pt>
                <c:pt idx="8">
                  <c:v>589</c:v>
                </c:pt>
                <c:pt idx="9">
                  <c:v>508</c:v>
                </c:pt>
                <c:pt idx="10">
                  <c:v>517</c:v>
                </c:pt>
                <c:pt idx="11">
                  <c:v>519</c:v>
                </c:pt>
                <c:pt idx="12">
                  <c:v>561</c:v>
                </c:pt>
                <c:pt idx="13">
                  <c:v>619</c:v>
                </c:pt>
                <c:pt idx="14">
                  <c:v>677</c:v>
                </c:pt>
                <c:pt idx="15">
                  <c:v>801</c:v>
                </c:pt>
                <c:pt idx="16">
                  <c:v>951</c:v>
                </c:pt>
                <c:pt idx="17">
                  <c:v>929</c:v>
                </c:pt>
                <c:pt idx="18">
                  <c:v>870</c:v>
                </c:pt>
                <c:pt idx="19">
                  <c:v>466</c:v>
                </c:pt>
                <c:pt idx="20">
                  <c:v>390</c:v>
                </c:pt>
                <c:pt idx="21">
                  <c:v>262</c:v>
                </c:pt>
                <c:pt idx="22">
                  <c:v>197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40</c:v>
                </c:pt>
                <c:pt idx="1">
                  <c:v>28</c:v>
                </c:pt>
                <c:pt idx="2">
                  <c:v>7</c:v>
                </c:pt>
                <c:pt idx="3">
                  <c:v>18</c:v>
                </c:pt>
                <c:pt idx="4">
                  <c:v>24</c:v>
                </c:pt>
                <c:pt idx="5">
                  <c:v>54</c:v>
                </c:pt>
                <c:pt idx="6">
                  <c:v>153</c:v>
                </c:pt>
                <c:pt idx="7">
                  <c:v>489</c:v>
                </c:pt>
                <c:pt idx="8">
                  <c:v>585</c:v>
                </c:pt>
                <c:pt idx="9">
                  <c:v>537</c:v>
                </c:pt>
                <c:pt idx="10">
                  <c:v>528</c:v>
                </c:pt>
                <c:pt idx="11">
                  <c:v>470</c:v>
                </c:pt>
                <c:pt idx="12">
                  <c:v>552</c:v>
                </c:pt>
                <c:pt idx="13">
                  <c:v>636</c:v>
                </c:pt>
                <c:pt idx="14">
                  <c:v>693</c:v>
                </c:pt>
                <c:pt idx="15">
                  <c:v>774</c:v>
                </c:pt>
                <c:pt idx="16">
                  <c:v>890</c:v>
                </c:pt>
                <c:pt idx="17">
                  <c:v>966</c:v>
                </c:pt>
                <c:pt idx="18">
                  <c:v>771</c:v>
                </c:pt>
                <c:pt idx="19">
                  <c:v>516</c:v>
                </c:pt>
                <c:pt idx="20">
                  <c:v>383</c:v>
                </c:pt>
                <c:pt idx="21">
                  <c:v>333</c:v>
                </c:pt>
                <c:pt idx="22">
                  <c:v>223</c:v>
                </c:pt>
                <c:pt idx="23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39</c:v>
                </c:pt>
                <c:pt idx="1">
                  <c:v>29</c:v>
                </c:pt>
                <c:pt idx="2">
                  <c:v>17</c:v>
                </c:pt>
                <c:pt idx="3">
                  <c:v>17</c:v>
                </c:pt>
                <c:pt idx="4">
                  <c:v>25</c:v>
                </c:pt>
                <c:pt idx="5">
                  <c:v>44</c:v>
                </c:pt>
                <c:pt idx="6">
                  <c:v>165</c:v>
                </c:pt>
                <c:pt idx="7">
                  <c:v>488</c:v>
                </c:pt>
                <c:pt idx="8">
                  <c:v>548</c:v>
                </c:pt>
                <c:pt idx="9">
                  <c:v>512</c:v>
                </c:pt>
                <c:pt idx="10">
                  <c:v>510</c:v>
                </c:pt>
                <c:pt idx="11">
                  <c:v>501</c:v>
                </c:pt>
                <c:pt idx="12">
                  <c:v>584</c:v>
                </c:pt>
                <c:pt idx="13">
                  <c:v>639</c:v>
                </c:pt>
                <c:pt idx="14">
                  <c:v>695</c:v>
                </c:pt>
                <c:pt idx="15">
                  <c:v>760</c:v>
                </c:pt>
                <c:pt idx="16">
                  <c:v>926</c:v>
                </c:pt>
                <c:pt idx="17">
                  <c:v>906</c:v>
                </c:pt>
                <c:pt idx="18">
                  <c:v>743</c:v>
                </c:pt>
                <c:pt idx="19">
                  <c:v>483</c:v>
                </c:pt>
                <c:pt idx="20">
                  <c:v>382</c:v>
                </c:pt>
                <c:pt idx="21">
                  <c:v>263</c:v>
                </c:pt>
                <c:pt idx="22">
                  <c:v>291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43</c:v>
                </c:pt>
                <c:pt idx="1">
                  <c:v>18</c:v>
                </c:pt>
                <c:pt idx="2">
                  <c:v>8</c:v>
                </c:pt>
                <c:pt idx="3">
                  <c:v>23</c:v>
                </c:pt>
                <c:pt idx="4">
                  <c:v>22</c:v>
                </c:pt>
                <c:pt idx="5">
                  <c:v>54</c:v>
                </c:pt>
                <c:pt idx="6">
                  <c:v>161</c:v>
                </c:pt>
                <c:pt idx="7">
                  <c:v>478</c:v>
                </c:pt>
                <c:pt idx="8">
                  <c:v>515</c:v>
                </c:pt>
                <c:pt idx="9">
                  <c:v>512</c:v>
                </c:pt>
                <c:pt idx="10">
                  <c:v>546</c:v>
                </c:pt>
                <c:pt idx="11">
                  <c:v>569</c:v>
                </c:pt>
                <c:pt idx="12">
                  <c:v>571</c:v>
                </c:pt>
                <c:pt idx="13">
                  <c:v>639</c:v>
                </c:pt>
                <c:pt idx="14">
                  <c:v>716</c:v>
                </c:pt>
                <c:pt idx="15">
                  <c:v>788</c:v>
                </c:pt>
                <c:pt idx="16">
                  <c:v>895</c:v>
                </c:pt>
                <c:pt idx="17">
                  <c:v>853</c:v>
                </c:pt>
                <c:pt idx="18">
                  <c:v>685</c:v>
                </c:pt>
                <c:pt idx="19">
                  <c:v>455</c:v>
                </c:pt>
                <c:pt idx="20">
                  <c:v>309</c:v>
                </c:pt>
                <c:pt idx="21">
                  <c:v>255</c:v>
                </c:pt>
                <c:pt idx="22">
                  <c:v>315</c:v>
                </c:pt>
                <c:pt idx="23">
                  <c:v>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82</c:v>
                </c:pt>
                <c:pt idx="1">
                  <c:v>63</c:v>
                </c:pt>
                <c:pt idx="2">
                  <c:v>36</c:v>
                </c:pt>
                <c:pt idx="3">
                  <c:v>26</c:v>
                </c:pt>
                <c:pt idx="4">
                  <c:v>28</c:v>
                </c:pt>
                <c:pt idx="5">
                  <c:v>23</c:v>
                </c:pt>
                <c:pt idx="6">
                  <c:v>64</c:v>
                </c:pt>
                <c:pt idx="7">
                  <c:v>139</c:v>
                </c:pt>
                <c:pt idx="8">
                  <c:v>275</c:v>
                </c:pt>
                <c:pt idx="9">
                  <c:v>443</c:v>
                </c:pt>
                <c:pt idx="10">
                  <c:v>579</c:v>
                </c:pt>
                <c:pt idx="11">
                  <c:v>594</c:v>
                </c:pt>
                <c:pt idx="12">
                  <c:v>665</c:v>
                </c:pt>
                <c:pt idx="13">
                  <c:v>675</c:v>
                </c:pt>
                <c:pt idx="14">
                  <c:v>642</c:v>
                </c:pt>
                <c:pt idx="15">
                  <c:v>629</c:v>
                </c:pt>
                <c:pt idx="16">
                  <c:v>614</c:v>
                </c:pt>
                <c:pt idx="17">
                  <c:v>669</c:v>
                </c:pt>
                <c:pt idx="18">
                  <c:v>487</c:v>
                </c:pt>
                <c:pt idx="19">
                  <c:v>330</c:v>
                </c:pt>
                <c:pt idx="20">
                  <c:v>262</c:v>
                </c:pt>
                <c:pt idx="21">
                  <c:v>216</c:v>
                </c:pt>
                <c:pt idx="22">
                  <c:v>261</c:v>
                </c:pt>
                <c:pt idx="23">
                  <c:v>186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120</c:v>
                </c:pt>
                <c:pt idx="1">
                  <c:v>67</c:v>
                </c:pt>
                <c:pt idx="2">
                  <c:v>46</c:v>
                </c:pt>
                <c:pt idx="3">
                  <c:v>34</c:v>
                </c:pt>
                <c:pt idx="4">
                  <c:v>26</c:v>
                </c:pt>
                <c:pt idx="5">
                  <c:v>12</c:v>
                </c:pt>
                <c:pt idx="6">
                  <c:v>39</c:v>
                </c:pt>
                <c:pt idx="7">
                  <c:v>73</c:v>
                </c:pt>
                <c:pt idx="8">
                  <c:v>129</c:v>
                </c:pt>
                <c:pt idx="9">
                  <c:v>263</c:v>
                </c:pt>
                <c:pt idx="10">
                  <c:v>374</c:v>
                </c:pt>
                <c:pt idx="11">
                  <c:v>428</c:v>
                </c:pt>
                <c:pt idx="12">
                  <c:v>580</c:v>
                </c:pt>
                <c:pt idx="13">
                  <c:v>554</c:v>
                </c:pt>
                <c:pt idx="14">
                  <c:v>501</c:v>
                </c:pt>
                <c:pt idx="15">
                  <c:v>586</c:v>
                </c:pt>
                <c:pt idx="16">
                  <c:v>586</c:v>
                </c:pt>
                <c:pt idx="17">
                  <c:v>490</c:v>
                </c:pt>
                <c:pt idx="18">
                  <c:v>385</c:v>
                </c:pt>
                <c:pt idx="19">
                  <c:v>313</c:v>
                </c:pt>
                <c:pt idx="20">
                  <c:v>214</c:v>
                </c:pt>
                <c:pt idx="21">
                  <c:v>160</c:v>
                </c:pt>
                <c:pt idx="22">
                  <c:v>148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1175</c:v>
                </c:pt>
                <c:pt idx="1">
                  <c:v>107310</c:v>
                </c:pt>
                <c:pt idx="2">
                  <c:v>7139</c:v>
                </c:pt>
                <c:pt idx="3">
                  <c:v>540</c:v>
                </c:pt>
                <c:pt idx="4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21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15</c:v>
                </c:pt>
                <c:pt idx="18">
                  <c:v>19</c:v>
                </c:pt>
                <c:pt idx="19">
                  <c:v>18</c:v>
                </c:pt>
                <c:pt idx="20">
                  <c:v>26</c:v>
                </c:pt>
                <c:pt idx="21">
                  <c:v>32</c:v>
                </c:pt>
                <c:pt idx="22">
                  <c:v>63</c:v>
                </c:pt>
                <c:pt idx="23">
                  <c:v>73</c:v>
                </c:pt>
                <c:pt idx="24">
                  <c:v>102</c:v>
                </c:pt>
                <c:pt idx="25">
                  <c:v>112</c:v>
                </c:pt>
                <c:pt idx="26">
                  <c:v>169</c:v>
                </c:pt>
                <c:pt idx="27">
                  <c:v>215</c:v>
                </c:pt>
                <c:pt idx="28">
                  <c:v>311</c:v>
                </c:pt>
                <c:pt idx="29">
                  <c:v>358</c:v>
                </c:pt>
                <c:pt idx="30">
                  <c:v>368</c:v>
                </c:pt>
                <c:pt idx="31">
                  <c:v>358</c:v>
                </c:pt>
                <c:pt idx="32">
                  <c:v>320</c:v>
                </c:pt>
                <c:pt idx="33">
                  <c:v>300</c:v>
                </c:pt>
                <c:pt idx="34">
                  <c:v>331</c:v>
                </c:pt>
                <c:pt idx="35">
                  <c:v>326</c:v>
                </c:pt>
                <c:pt idx="36">
                  <c:v>343</c:v>
                </c:pt>
                <c:pt idx="37">
                  <c:v>275</c:v>
                </c:pt>
                <c:pt idx="38">
                  <c:v>249</c:v>
                </c:pt>
                <c:pt idx="39">
                  <c:v>292</c:v>
                </c:pt>
                <c:pt idx="40">
                  <c:v>227</c:v>
                </c:pt>
                <c:pt idx="41">
                  <c:v>256</c:v>
                </c:pt>
                <c:pt idx="42">
                  <c:v>255</c:v>
                </c:pt>
                <c:pt idx="43">
                  <c:v>224</c:v>
                </c:pt>
                <c:pt idx="44">
                  <c:v>233</c:v>
                </c:pt>
                <c:pt idx="45">
                  <c:v>220</c:v>
                </c:pt>
                <c:pt idx="46">
                  <c:v>275</c:v>
                </c:pt>
                <c:pt idx="47">
                  <c:v>253</c:v>
                </c:pt>
                <c:pt idx="48">
                  <c:v>231</c:v>
                </c:pt>
                <c:pt idx="49">
                  <c:v>272</c:v>
                </c:pt>
                <c:pt idx="50">
                  <c:v>256</c:v>
                </c:pt>
                <c:pt idx="51">
                  <c:v>285</c:v>
                </c:pt>
                <c:pt idx="52">
                  <c:v>299</c:v>
                </c:pt>
                <c:pt idx="53">
                  <c:v>274</c:v>
                </c:pt>
                <c:pt idx="54">
                  <c:v>288</c:v>
                </c:pt>
                <c:pt idx="55">
                  <c:v>274</c:v>
                </c:pt>
                <c:pt idx="56">
                  <c:v>285</c:v>
                </c:pt>
                <c:pt idx="57">
                  <c:v>295</c:v>
                </c:pt>
                <c:pt idx="58">
                  <c:v>291</c:v>
                </c:pt>
                <c:pt idx="59">
                  <c:v>337</c:v>
                </c:pt>
                <c:pt idx="60">
                  <c:v>288</c:v>
                </c:pt>
                <c:pt idx="61">
                  <c:v>306</c:v>
                </c:pt>
                <c:pt idx="62">
                  <c:v>360</c:v>
                </c:pt>
                <c:pt idx="63">
                  <c:v>340</c:v>
                </c:pt>
                <c:pt idx="64">
                  <c:v>319</c:v>
                </c:pt>
                <c:pt idx="65">
                  <c:v>364</c:v>
                </c:pt>
                <c:pt idx="66">
                  <c:v>360</c:v>
                </c:pt>
                <c:pt idx="67">
                  <c:v>368</c:v>
                </c:pt>
                <c:pt idx="68">
                  <c:v>361</c:v>
                </c:pt>
                <c:pt idx="69">
                  <c:v>378</c:v>
                </c:pt>
                <c:pt idx="70">
                  <c:v>365</c:v>
                </c:pt>
                <c:pt idx="71">
                  <c:v>346</c:v>
                </c:pt>
                <c:pt idx="72">
                  <c:v>335</c:v>
                </c:pt>
                <c:pt idx="73">
                  <c:v>331</c:v>
                </c:pt>
                <c:pt idx="74">
                  <c:v>274</c:v>
                </c:pt>
                <c:pt idx="75">
                  <c:v>245</c:v>
                </c:pt>
                <c:pt idx="76">
                  <c:v>204</c:v>
                </c:pt>
                <c:pt idx="77">
                  <c:v>187</c:v>
                </c:pt>
                <c:pt idx="78">
                  <c:v>148</c:v>
                </c:pt>
                <c:pt idx="79">
                  <c:v>153</c:v>
                </c:pt>
                <c:pt idx="80">
                  <c:v>145</c:v>
                </c:pt>
                <c:pt idx="81">
                  <c:v>122</c:v>
                </c:pt>
                <c:pt idx="82">
                  <c:v>111</c:v>
                </c:pt>
                <c:pt idx="83">
                  <c:v>108</c:v>
                </c:pt>
                <c:pt idx="84">
                  <c:v>93</c:v>
                </c:pt>
                <c:pt idx="85">
                  <c:v>103</c:v>
                </c:pt>
                <c:pt idx="86">
                  <c:v>95</c:v>
                </c:pt>
                <c:pt idx="87">
                  <c:v>96</c:v>
                </c:pt>
                <c:pt idx="88">
                  <c:v>75</c:v>
                </c:pt>
                <c:pt idx="89">
                  <c:v>93</c:v>
                </c:pt>
                <c:pt idx="90">
                  <c:v>39</c:v>
                </c:pt>
                <c:pt idx="91">
                  <c:v>32</c:v>
                </c:pt>
                <c:pt idx="92">
                  <c:v>43</c:v>
                </c:pt>
                <c:pt idx="93">
                  <c:v>29</c:v>
                </c:pt>
                <c:pt idx="94">
                  <c:v>23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22</c:v>
                </c:pt>
                <c:pt idx="19">
                  <c:v>21</c:v>
                </c:pt>
                <c:pt idx="20">
                  <c:v>25</c:v>
                </c:pt>
                <c:pt idx="21">
                  <c:v>31</c:v>
                </c:pt>
                <c:pt idx="22">
                  <c:v>62</c:v>
                </c:pt>
                <c:pt idx="23">
                  <c:v>82</c:v>
                </c:pt>
                <c:pt idx="24">
                  <c:v>83</c:v>
                </c:pt>
                <c:pt idx="25">
                  <c:v>133</c:v>
                </c:pt>
                <c:pt idx="26">
                  <c:v>187</c:v>
                </c:pt>
                <c:pt idx="27">
                  <c:v>228</c:v>
                </c:pt>
                <c:pt idx="28">
                  <c:v>273</c:v>
                </c:pt>
                <c:pt idx="29">
                  <c:v>326</c:v>
                </c:pt>
                <c:pt idx="30">
                  <c:v>371</c:v>
                </c:pt>
                <c:pt idx="31">
                  <c:v>363</c:v>
                </c:pt>
                <c:pt idx="32">
                  <c:v>318</c:v>
                </c:pt>
                <c:pt idx="33">
                  <c:v>331</c:v>
                </c:pt>
                <c:pt idx="34">
                  <c:v>311</c:v>
                </c:pt>
                <c:pt idx="35">
                  <c:v>332</c:v>
                </c:pt>
                <c:pt idx="36">
                  <c:v>347</c:v>
                </c:pt>
                <c:pt idx="37">
                  <c:v>315</c:v>
                </c:pt>
                <c:pt idx="38">
                  <c:v>254</c:v>
                </c:pt>
                <c:pt idx="39">
                  <c:v>257</c:v>
                </c:pt>
                <c:pt idx="40">
                  <c:v>247</c:v>
                </c:pt>
                <c:pt idx="41">
                  <c:v>273</c:v>
                </c:pt>
                <c:pt idx="42">
                  <c:v>248</c:v>
                </c:pt>
                <c:pt idx="43">
                  <c:v>253</c:v>
                </c:pt>
                <c:pt idx="44">
                  <c:v>292</c:v>
                </c:pt>
                <c:pt idx="45">
                  <c:v>239</c:v>
                </c:pt>
                <c:pt idx="46">
                  <c:v>246</c:v>
                </c:pt>
                <c:pt idx="47">
                  <c:v>244</c:v>
                </c:pt>
                <c:pt idx="48">
                  <c:v>257</c:v>
                </c:pt>
                <c:pt idx="49">
                  <c:v>285</c:v>
                </c:pt>
                <c:pt idx="50">
                  <c:v>247</c:v>
                </c:pt>
                <c:pt idx="51">
                  <c:v>262</c:v>
                </c:pt>
                <c:pt idx="52">
                  <c:v>284</c:v>
                </c:pt>
                <c:pt idx="53">
                  <c:v>268</c:v>
                </c:pt>
                <c:pt idx="54">
                  <c:v>287</c:v>
                </c:pt>
                <c:pt idx="55">
                  <c:v>256</c:v>
                </c:pt>
                <c:pt idx="56">
                  <c:v>260</c:v>
                </c:pt>
                <c:pt idx="57">
                  <c:v>269</c:v>
                </c:pt>
                <c:pt idx="58">
                  <c:v>307</c:v>
                </c:pt>
                <c:pt idx="59">
                  <c:v>324</c:v>
                </c:pt>
                <c:pt idx="60">
                  <c:v>305</c:v>
                </c:pt>
                <c:pt idx="61">
                  <c:v>335</c:v>
                </c:pt>
                <c:pt idx="62">
                  <c:v>362</c:v>
                </c:pt>
                <c:pt idx="63">
                  <c:v>337</c:v>
                </c:pt>
                <c:pt idx="64">
                  <c:v>372</c:v>
                </c:pt>
                <c:pt idx="65">
                  <c:v>359</c:v>
                </c:pt>
                <c:pt idx="66">
                  <c:v>363</c:v>
                </c:pt>
                <c:pt idx="67">
                  <c:v>381</c:v>
                </c:pt>
                <c:pt idx="68">
                  <c:v>367</c:v>
                </c:pt>
                <c:pt idx="69">
                  <c:v>366</c:v>
                </c:pt>
                <c:pt idx="70">
                  <c:v>409</c:v>
                </c:pt>
                <c:pt idx="71">
                  <c:v>315</c:v>
                </c:pt>
                <c:pt idx="72">
                  <c:v>341</c:v>
                </c:pt>
                <c:pt idx="73">
                  <c:v>356</c:v>
                </c:pt>
                <c:pt idx="74">
                  <c:v>334</c:v>
                </c:pt>
                <c:pt idx="75">
                  <c:v>291</c:v>
                </c:pt>
                <c:pt idx="76">
                  <c:v>248</c:v>
                </c:pt>
                <c:pt idx="77">
                  <c:v>239</c:v>
                </c:pt>
                <c:pt idx="78">
                  <c:v>208</c:v>
                </c:pt>
                <c:pt idx="79">
                  <c:v>171</c:v>
                </c:pt>
                <c:pt idx="80">
                  <c:v>207</c:v>
                </c:pt>
                <c:pt idx="81">
                  <c:v>189</c:v>
                </c:pt>
                <c:pt idx="82">
                  <c:v>133</c:v>
                </c:pt>
                <c:pt idx="83">
                  <c:v>120</c:v>
                </c:pt>
                <c:pt idx="84">
                  <c:v>119</c:v>
                </c:pt>
                <c:pt idx="85">
                  <c:v>103</c:v>
                </c:pt>
                <c:pt idx="86">
                  <c:v>70</c:v>
                </c:pt>
                <c:pt idx="87">
                  <c:v>84</c:v>
                </c:pt>
                <c:pt idx="88">
                  <c:v>87</c:v>
                </c:pt>
                <c:pt idx="89">
                  <c:v>78</c:v>
                </c:pt>
                <c:pt idx="90">
                  <c:v>58</c:v>
                </c:pt>
                <c:pt idx="91">
                  <c:v>64</c:v>
                </c:pt>
                <c:pt idx="92">
                  <c:v>45</c:v>
                </c:pt>
                <c:pt idx="93">
                  <c:v>30</c:v>
                </c:pt>
                <c:pt idx="94">
                  <c:v>25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14</c:v>
                </c:pt>
                <c:pt idx="1">
                  <c:v>20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15</c:v>
                </c:pt>
                <c:pt idx="16">
                  <c:v>4</c:v>
                </c:pt>
                <c:pt idx="17">
                  <c:v>16</c:v>
                </c:pt>
                <c:pt idx="18">
                  <c:v>20</c:v>
                </c:pt>
                <c:pt idx="19">
                  <c:v>25</c:v>
                </c:pt>
                <c:pt idx="20">
                  <c:v>32</c:v>
                </c:pt>
                <c:pt idx="21">
                  <c:v>45</c:v>
                </c:pt>
                <c:pt idx="22">
                  <c:v>44</c:v>
                </c:pt>
                <c:pt idx="23">
                  <c:v>79</c:v>
                </c:pt>
                <c:pt idx="24">
                  <c:v>78</c:v>
                </c:pt>
                <c:pt idx="25">
                  <c:v>134</c:v>
                </c:pt>
                <c:pt idx="26">
                  <c:v>184</c:v>
                </c:pt>
                <c:pt idx="27">
                  <c:v>233</c:v>
                </c:pt>
                <c:pt idx="28">
                  <c:v>296</c:v>
                </c:pt>
                <c:pt idx="29">
                  <c:v>338</c:v>
                </c:pt>
                <c:pt idx="30">
                  <c:v>340</c:v>
                </c:pt>
                <c:pt idx="31">
                  <c:v>376</c:v>
                </c:pt>
                <c:pt idx="32">
                  <c:v>309</c:v>
                </c:pt>
                <c:pt idx="33">
                  <c:v>311</c:v>
                </c:pt>
                <c:pt idx="34">
                  <c:v>318</c:v>
                </c:pt>
                <c:pt idx="35">
                  <c:v>337</c:v>
                </c:pt>
                <c:pt idx="36">
                  <c:v>326</c:v>
                </c:pt>
                <c:pt idx="37">
                  <c:v>323</c:v>
                </c:pt>
                <c:pt idx="38">
                  <c:v>302</c:v>
                </c:pt>
                <c:pt idx="39">
                  <c:v>290</c:v>
                </c:pt>
                <c:pt idx="40">
                  <c:v>279</c:v>
                </c:pt>
                <c:pt idx="41">
                  <c:v>251</c:v>
                </c:pt>
                <c:pt idx="42">
                  <c:v>286</c:v>
                </c:pt>
                <c:pt idx="43">
                  <c:v>233</c:v>
                </c:pt>
                <c:pt idx="44">
                  <c:v>244</c:v>
                </c:pt>
                <c:pt idx="45">
                  <c:v>256</c:v>
                </c:pt>
                <c:pt idx="46">
                  <c:v>217</c:v>
                </c:pt>
                <c:pt idx="47">
                  <c:v>250</c:v>
                </c:pt>
                <c:pt idx="48">
                  <c:v>285</c:v>
                </c:pt>
                <c:pt idx="49">
                  <c:v>257</c:v>
                </c:pt>
                <c:pt idx="50">
                  <c:v>257</c:v>
                </c:pt>
                <c:pt idx="51">
                  <c:v>264</c:v>
                </c:pt>
                <c:pt idx="52">
                  <c:v>285</c:v>
                </c:pt>
                <c:pt idx="53">
                  <c:v>291</c:v>
                </c:pt>
                <c:pt idx="54">
                  <c:v>302</c:v>
                </c:pt>
                <c:pt idx="55">
                  <c:v>306</c:v>
                </c:pt>
                <c:pt idx="56">
                  <c:v>265</c:v>
                </c:pt>
                <c:pt idx="57">
                  <c:v>268</c:v>
                </c:pt>
                <c:pt idx="58">
                  <c:v>311</c:v>
                </c:pt>
                <c:pt idx="59">
                  <c:v>347</c:v>
                </c:pt>
                <c:pt idx="60">
                  <c:v>313</c:v>
                </c:pt>
                <c:pt idx="61">
                  <c:v>309</c:v>
                </c:pt>
                <c:pt idx="62">
                  <c:v>350</c:v>
                </c:pt>
                <c:pt idx="63">
                  <c:v>356</c:v>
                </c:pt>
                <c:pt idx="64">
                  <c:v>332</c:v>
                </c:pt>
                <c:pt idx="65">
                  <c:v>327</c:v>
                </c:pt>
                <c:pt idx="66">
                  <c:v>344</c:v>
                </c:pt>
                <c:pt idx="67">
                  <c:v>388</c:v>
                </c:pt>
                <c:pt idx="68">
                  <c:v>377</c:v>
                </c:pt>
                <c:pt idx="69">
                  <c:v>402</c:v>
                </c:pt>
                <c:pt idx="70">
                  <c:v>380</c:v>
                </c:pt>
                <c:pt idx="71">
                  <c:v>407</c:v>
                </c:pt>
                <c:pt idx="72">
                  <c:v>347</c:v>
                </c:pt>
                <c:pt idx="73">
                  <c:v>348</c:v>
                </c:pt>
                <c:pt idx="74">
                  <c:v>277</c:v>
                </c:pt>
                <c:pt idx="75">
                  <c:v>285</c:v>
                </c:pt>
                <c:pt idx="76">
                  <c:v>284</c:v>
                </c:pt>
                <c:pt idx="77">
                  <c:v>240</c:v>
                </c:pt>
                <c:pt idx="78">
                  <c:v>221</c:v>
                </c:pt>
                <c:pt idx="79">
                  <c:v>160</c:v>
                </c:pt>
                <c:pt idx="80">
                  <c:v>144</c:v>
                </c:pt>
                <c:pt idx="81">
                  <c:v>183</c:v>
                </c:pt>
                <c:pt idx="82">
                  <c:v>162</c:v>
                </c:pt>
                <c:pt idx="83">
                  <c:v>116</c:v>
                </c:pt>
                <c:pt idx="84">
                  <c:v>129</c:v>
                </c:pt>
                <c:pt idx="85">
                  <c:v>143</c:v>
                </c:pt>
                <c:pt idx="86">
                  <c:v>117</c:v>
                </c:pt>
                <c:pt idx="87">
                  <c:v>77</c:v>
                </c:pt>
                <c:pt idx="88">
                  <c:v>91</c:v>
                </c:pt>
                <c:pt idx="89">
                  <c:v>104</c:v>
                </c:pt>
                <c:pt idx="90">
                  <c:v>63</c:v>
                </c:pt>
                <c:pt idx="91">
                  <c:v>42</c:v>
                </c:pt>
                <c:pt idx="92">
                  <c:v>66</c:v>
                </c:pt>
                <c:pt idx="93">
                  <c:v>47</c:v>
                </c:pt>
                <c:pt idx="94">
                  <c:v>25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15</c:v>
                </c:pt>
                <c:pt idx="1">
                  <c:v>19</c:v>
                </c:pt>
                <c:pt idx="2">
                  <c:v>22</c:v>
                </c:pt>
                <c:pt idx="3">
                  <c:v>10</c:v>
                </c:pt>
                <c:pt idx="4">
                  <c:v>18</c:v>
                </c:pt>
                <c:pt idx="5">
                  <c:v>15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24</c:v>
                </c:pt>
                <c:pt idx="20">
                  <c:v>25</c:v>
                </c:pt>
                <c:pt idx="21">
                  <c:v>38</c:v>
                </c:pt>
                <c:pt idx="22">
                  <c:v>50</c:v>
                </c:pt>
                <c:pt idx="23">
                  <c:v>66</c:v>
                </c:pt>
                <c:pt idx="24">
                  <c:v>85</c:v>
                </c:pt>
                <c:pt idx="25">
                  <c:v>151</c:v>
                </c:pt>
                <c:pt idx="26">
                  <c:v>171</c:v>
                </c:pt>
                <c:pt idx="27">
                  <c:v>223</c:v>
                </c:pt>
                <c:pt idx="28">
                  <c:v>296</c:v>
                </c:pt>
                <c:pt idx="29">
                  <c:v>361</c:v>
                </c:pt>
                <c:pt idx="30">
                  <c:v>371</c:v>
                </c:pt>
                <c:pt idx="31">
                  <c:v>369</c:v>
                </c:pt>
                <c:pt idx="32">
                  <c:v>306</c:v>
                </c:pt>
                <c:pt idx="33">
                  <c:v>291</c:v>
                </c:pt>
                <c:pt idx="34">
                  <c:v>295</c:v>
                </c:pt>
                <c:pt idx="35">
                  <c:v>355</c:v>
                </c:pt>
                <c:pt idx="36">
                  <c:v>323</c:v>
                </c:pt>
                <c:pt idx="37">
                  <c:v>340</c:v>
                </c:pt>
                <c:pt idx="38">
                  <c:v>279</c:v>
                </c:pt>
                <c:pt idx="39">
                  <c:v>250</c:v>
                </c:pt>
                <c:pt idx="40">
                  <c:v>290</c:v>
                </c:pt>
                <c:pt idx="41">
                  <c:v>260</c:v>
                </c:pt>
                <c:pt idx="42">
                  <c:v>282</c:v>
                </c:pt>
                <c:pt idx="43">
                  <c:v>243</c:v>
                </c:pt>
                <c:pt idx="44">
                  <c:v>269</c:v>
                </c:pt>
                <c:pt idx="45">
                  <c:v>235</c:v>
                </c:pt>
                <c:pt idx="46">
                  <c:v>258</c:v>
                </c:pt>
                <c:pt idx="47">
                  <c:v>245</c:v>
                </c:pt>
                <c:pt idx="48">
                  <c:v>277</c:v>
                </c:pt>
                <c:pt idx="49">
                  <c:v>282</c:v>
                </c:pt>
                <c:pt idx="50">
                  <c:v>261</c:v>
                </c:pt>
                <c:pt idx="51">
                  <c:v>221</c:v>
                </c:pt>
                <c:pt idx="52">
                  <c:v>271</c:v>
                </c:pt>
                <c:pt idx="53">
                  <c:v>243</c:v>
                </c:pt>
                <c:pt idx="54">
                  <c:v>281</c:v>
                </c:pt>
                <c:pt idx="55">
                  <c:v>292</c:v>
                </c:pt>
                <c:pt idx="56">
                  <c:v>304</c:v>
                </c:pt>
                <c:pt idx="57">
                  <c:v>288</c:v>
                </c:pt>
                <c:pt idx="58">
                  <c:v>310</c:v>
                </c:pt>
                <c:pt idx="59">
                  <c:v>308</c:v>
                </c:pt>
                <c:pt idx="60">
                  <c:v>314</c:v>
                </c:pt>
                <c:pt idx="61">
                  <c:v>322</c:v>
                </c:pt>
                <c:pt idx="62">
                  <c:v>302</c:v>
                </c:pt>
                <c:pt idx="63">
                  <c:v>333</c:v>
                </c:pt>
                <c:pt idx="64">
                  <c:v>347</c:v>
                </c:pt>
                <c:pt idx="65">
                  <c:v>367</c:v>
                </c:pt>
                <c:pt idx="66">
                  <c:v>342</c:v>
                </c:pt>
                <c:pt idx="67">
                  <c:v>377</c:v>
                </c:pt>
                <c:pt idx="68">
                  <c:v>368</c:v>
                </c:pt>
                <c:pt idx="69">
                  <c:v>378</c:v>
                </c:pt>
                <c:pt idx="70">
                  <c:v>373</c:v>
                </c:pt>
                <c:pt idx="71">
                  <c:v>362</c:v>
                </c:pt>
                <c:pt idx="72">
                  <c:v>357</c:v>
                </c:pt>
                <c:pt idx="73">
                  <c:v>335</c:v>
                </c:pt>
                <c:pt idx="74">
                  <c:v>334</c:v>
                </c:pt>
                <c:pt idx="75">
                  <c:v>284</c:v>
                </c:pt>
                <c:pt idx="76">
                  <c:v>254</c:v>
                </c:pt>
                <c:pt idx="77">
                  <c:v>224</c:v>
                </c:pt>
                <c:pt idx="78">
                  <c:v>188</c:v>
                </c:pt>
                <c:pt idx="79">
                  <c:v>167</c:v>
                </c:pt>
                <c:pt idx="80">
                  <c:v>177</c:v>
                </c:pt>
                <c:pt idx="81">
                  <c:v>144</c:v>
                </c:pt>
                <c:pt idx="82">
                  <c:v>136</c:v>
                </c:pt>
                <c:pt idx="83">
                  <c:v>128</c:v>
                </c:pt>
                <c:pt idx="84">
                  <c:v>113</c:v>
                </c:pt>
                <c:pt idx="85">
                  <c:v>117</c:v>
                </c:pt>
                <c:pt idx="86">
                  <c:v>103</c:v>
                </c:pt>
                <c:pt idx="87">
                  <c:v>78</c:v>
                </c:pt>
                <c:pt idx="88">
                  <c:v>109</c:v>
                </c:pt>
                <c:pt idx="89">
                  <c:v>82</c:v>
                </c:pt>
                <c:pt idx="90">
                  <c:v>97</c:v>
                </c:pt>
                <c:pt idx="91">
                  <c:v>94</c:v>
                </c:pt>
                <c:pt idx="92">
                  <c:v>55</c:v>
                </c:pt>
                <c:pt idx="93">
                  <c:v>35</c:v>
                </c:pt>
                <c:pt idx="94">
                  <c:v>37</c:v>
                </c:pt>
                <c:pt idx="95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26</c:v>
                </c:pt>
                <c:pt idx="1">
                  <c:v>13</c:v>
                </c:pt>
                <c:pt idx="2">
                  <c:v>5</c:v>
                </c:pt>
                <c:pt idx="3">
                  <c:v>12</c:v>
                </c:pt>
                <c:pt idx="4">
                  <c:v>7</c:v>
                </c:pt>
                <c:pt idx="5">
                  <c:v>5</c:v>
                </c:pt>
                <c:pt idx="6">
                  <c:v>11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15</c:v>
                </c:pt>
                <c:pt idx="17">
                  <c:v>7</c:v>
                </c:pt>
                <c:pt idx="18">
                  <c:v>19</c:v>
                </c:pt>
                <c:pt idx="19">
                  <c:v>28</c:v>
                </c:pt>
                <c:pt idx="20">
                  <c:v>18</c:v>
                </c:pt>
                <c:pt idx="21">
                  <c:v>41</c:v>
                </c:pt>
                <c:pt idx="22">
                  <c:v>53</c:v>
                </c:pt>
                <c:pt idx="23">
                  <c:v>77</c:v>
                </c:pt>
                <c:pt idx="24">
                  <c:v>77</c:v>
                </c:pt>
                <c:pt idx="25">
                  <c:v>109</c:v>
                </c:pt>
                <c:pt idx="26">
                  <c:v>157</c:v>
                </c:pt>
                <c:pt idx="27">
                  <c:v>230</c:v>
                </c:pt>
                <c:pt idx="28">
                  <c:v>269</c:v>
                </c:pt>
                <c:pt idx="29">
                  <c:v>340</c:v>
                </c:pt>
                <c:pt idx="30">
                  <c:v>384</c:v>
                </c:pt>
                <c:pt idx="31">
                  <c:v>340</c:v>
                </c:pt>
                <c:pt idx="32">
                  <c:v>312</c:v>
                </c:pt>
                <c:pt idx="33">
                  <c:v>271</c:v>
                </c:pt>
                <c:pt idx="34">
                  <c:v>255</c:v>
                </c:pt>
                <c:pt idx="35">
                  <c:v>287</c:v>
                </c:pt>
                <c:pt idx="36">
                  <c:v>302</c:v>
                </c:pt>
                <c:pt idx="37">
                  <c:v>294</c:v>
                </c:pt>
                <c:pt idx="38">
                  <c:v>285</c:v>
                </c:pt>
                <c:pt idx="39">
                  <c:v>275</c:v>
                </c:pt>
                <c:pt idx="40">
                  <c:v>273</c:v>
                </c:pt>
                <c:pt idx="41">
                  <c:v>224</c:v>
                </c:pt>
                <c:pt idx="42">
                  <c:v>300</c:v>
                </c:pt>
                <c:pt idx="43">
                  <c:v>279</c:v>
                </c:pt>
                <c:pt idx="44">
                  <c:v>266</c:v>
                </c:pt>
                <c:pt idx="45">
                  <c:v>252</c:v>
                </c:pt>
                <c:pt idx="46">
                  <c:v>283</c:v>
                </c:pt>
                <c:pt idx="47">
                  <c:v>262</c:v>
                </c:pt>
                <c:pt idx="48">
                  <c:v>261</c:v>
                </c:pt>
                <c:pt idx="49">
                  <c:v>280</c:v>
                </c:pt>
                <c:pt idx="50">
                  <c:v>273</c:v>
                </c:pt>
                <c:pt idx="51">
                  <c:v>269</c:v>
                </c:pt>
                <c:pt idx="52">
                  <c:v>288</c:v>
                </c:pt>
                <c:pt idx="53">
                  <c:v>276</c:v>
                </c:pt>
                <c:pt idx="54">
                  <c:v>303</c:v>
                </c:pt>
                <c:pt idx="55">
                  <c:v>256</c:v>
                </c:pt>
                <c:pt idx="56">
                  <c:v>311</c:v>
                </c:pt>
                <c:pt idx="57">
                  <c:v>298</c:v>
                </c:pt>
                <c:pt idx="58">
                  <c:v>324</c:v>
                </c:pt>
                <c:pt idx="59">
                  <c:v>333</c:v>
                </c:pt>
                <c:pt idx="60">
                  <c:v>328</c:v>
                </c:pt>
                <c:pt idx="61">
                  <c:v>293</c:v>
                </c:pt>
                <c:pt idx="62">
                  <c:v>342</c:v>
                </c:pt>
                <c:pt idx="63">
                  <c:v>341</c:v>
                </c:pt>
                <c:pt idx="64">
                  <c:v>349</c:v>
                </c:pt>
                <c:pt idx="65">
                  <c:v>352</c:v>
                </c:pt>
                <c:pt idx="66">
                  <c:v>371</c:v>
                </c:pt>
                <c:pt idx="67">
                  <c:v>345</c:v>
                </c:pt>
                <c:pt idx="68">
                  <c:v>351</c:v>
                </c:pt>
                <c:pt idx="69">
                  <c:v>374</c:v>
                </c:pt>
                <c:pt idx="70">
                  <c:v>353</c:v>
                </c:pt>
                <c:pt idx="71">
                  <c:v>345</c:v>
                </c:pt>
                <c:pt idx="72">
                  <c:v>310</c:v>
                </c:pt>
                <c:pt idx="73">
                  <c:v>320</c:v>
                </c:pt>
                <c:pt idx="74">
                  <c:v>289</c:v>
                </c:pt>
                <c:pt idx="75">
                  <c:v>282</c:v>
                </c:pt>
                <c:pt idx="76">
                  <c:v>236</c:v>
                </c:pt>
                <c:pt idx="77">
                  <c:v>217</c:v>
                </c:pt>
                <c:pt idx="78">
                  <c:v>205</c:v>
                </c:pt>
                <c:pt idx="79">
                  <c:v>163</c:v>
                </c:pt>
                <c:pt idx="80">
                  <c:v>159</c:v>
                </c:pt>
                <c:pt idx="81">
                  <c:v>114</c:v>
                </c:pt>
                <c:pt idx="82">
                  <c:v>130</c:v>
                </c:pt>
                <c:pt idx="83">
                  <c:v>119</c:v>
                </c:pt>
                <c:pt idx="84">
                  <c:v>94</c:v>
                </c:pt>
                <c:pt idx="85">
                  <c:v>131</c:v>
                </c:pt>
                <c:pt idx="86">
                  <c:v>88</c:v>
                </c:pt>
                <c:pt idx="87">
                  <c:v>103</c:v>
                </c:pt>
                <c:pt idx="88">
                  <c:v>140</c:v>
                </c:pt>
                <c:pt idx="89">
                  <c:v>128</c:v>
                </c:pt>
                <c:pt idx="90">
                  <c:v>109</c:v>
                </c:pt>
                <c:pt idx="91">
                  <c:v>81</c:v>
                </c:pt>
                <c:pt idx="92">
                  <c:v>71</c:v>
                </c:pt>
                <c:pt idx="93">
                  <c:v>66</c:v>
                </c:pt>
                <c:pt idx="94">
                  <c:v>77</c:v>
                </c:pt>
                <c:pt idx="95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32</c:v>
                </c:pt>
                <c:pt idx="1">
                  <c:v>39</c:v>
                </c:pt>
                <c:pt idx="2">
                  <c:v>40</c:v>
                </c:pt>
                <c:pt idx="3">
                  <c:v>26</c:v>
                </c:pt>
                <c:pt idx="4">
                  <c:v>22</c:v>
                </c:pt>
                <c:pt idx="5">
                  <c:v>27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4</c:v>
                </c:pt>
                <c:pt idx="14">
                  <c:v>22</c:v>
                </c:pt>
                <c:pt idx="15">
                  <c:v>15</c:v>
                </c:pt>
                <c:pt idx="16">
                  <c:v>20</c:v>
                </c:pt>
                <c:pt idx="17">
                  <c:v>12</c:v>
                </c:pt>
                <c:pt idx="18">
                  <c:v>6</c:v>
                </c:pt>
                <c:pt idx="19">
                  <c:v>18</c:v>
                </c:pt>
                <c:pt idx="20">
                  <c:v>5</c:v>
                </c:pt>
                <c:pt idx="21">
                  <c:v>19</c:v>
                </c:pt>
                <c:pt idx="22">
                  <c:v>27</c:v>
                </c:pt>
                <c:pt idx="23">
                  <c:v>19</c:v>
                </c:pt>
                <c:pt idx="24">
                  <c:v>36</c:v>
                </c:pt>
                <c:pt idx="25">
                  <c:v>43</c:v>
                </c:pt>
                <c:pt idx="26">
                  <c:v>59</c:v>
                </c:pt>
                <c:pt idx="27">
                  <c:v>76</c:v>
                </c:pt>
                <c:pt idx="28">
                  <c:v>84</c:v>
                </c:pt>
                <c:pt idx="29">
                  <c:v>81</c:v>
                </c:pt>
                <c:pt idx="30">
                  <c:v>94</c:v>
                </c:pt>
                <c:pt idx="31">
                  <c:v>149</c:v>
                </c:pt>
                <c:pt idx="32">
                  <c:v>144</c:v>
                </c:pt>
                <c:pt idx="33">
                  <c:v>190</c:v>
                </c:pt>
                <c:pt idx="34">
                  <c:v>221</c:v>
                </c:pt>
                <c:pt idx="35">
                  <c:v>245</c:v>
                </c:pt>
                <c:pt idx="36">
                  <c:v>236</c:v>
                </c:pt>
                <c:pt idx="37">
                  <c:v>274</c:v>
                </c:pt>
                <c:pt idx="38">
                  <c:v>256</c:v>
                </c:pt>
                <c:pt idx="39">
                  <c:v>315</c:v>
                </c:pt>
                <c:pt idx="40">
                  <c:v>295</c:v>
                </c:pt>
                <c:pt idx="41">
                  <c:v>306</c:v>
                </c:pt>
                <c:pt idx="42">
                  <c:v>301</c:v>
                </c:pt>
                <c:pt idx="43">
                  <c:v>313</c:v>
                </c:pt>
                <c:pt idx="44">
                  <c:v>280</c:v>
                </c:pt>
                <c:pt idx="45">
                  <c:v>309</c:v>
                </c:pt>
                <c:pt idx="46">
                  <c:v>332</c:v>
                </c:pt>
                <c:pt idx="47">
                  <c:v>293</c:v>
                </c:pt>
                <c:pt idx="48">
                  <c:v>334</c:v>
                </c:pt>
                <c:pt idx="49">
                  <c:v>344</c:v>
                </c:pt>
                <c:pt idx="50">
                  <c:v>317</c:v>
                </c:pt>
                <c:pt idx="51">
                  <c:v>278</c:v>
                </c:pt>
                <c:pt idx="52">
                  <c:v>320</c:v>
                </c:pt>
                <c:pt idx="53">
                  <c:v>343</c:v>
                </c:pt>
                <c:pt idx="54">
                  <c:v>301</c:v>
                </c:pt>
                <c:pt idx="55">
                  <c:v>303</c:v>
                </c:pt>
                <c:pt idx="56">
                  <c:v>301</c:v>
                </c:pt>
                <c:pt idx="57">
                  <c:v>290</c:v>
                </c:pt>
                <c:pt idx="58">
                  <c:v>291</c:v>
                </c:pt>
                <c:pt idx="59">
                  <c:v>276</c:v>
                </c:pt>
                <c:pt idx="60">
                  <c:v>266</c:v>
                </c:pt>
                <c:pt idx="61">
                  <c:v>280</c:v>
                </c:pt>
                <c:pt idx="62">
                  <c:v>268</c:v>
                </c:pt>
                <c:pt idx="63">
                  <c:v>273</c:v>
                </c:pt>
                <c:pt idx="64">
                  <c:v>263</c:v>
                </c:pt>
                <c:pt idx="65">
                  <c:v>287</c:v>
                </c:pt>
                <c:pt idx="66">
                  <c:v>259</c:v>
                </c:pt>
                <c:pt idx="67">
                  <c:v>271</c:v>
                </c:pt>
                <c:pt idx="68">
                  <c:v>268</c:v>
                </c:pt>
                <c:pt idx="69">
                  <c:v>315</c:v>
                </c:pt>
                <c:pt idx="70">
                  <c:v>254</c:v>
                </c:pt>
                <c:pt idx="71">
                  <c:v>271</c:v>
                </c:pt>
                <c:pt idx="72">
                  <c:v>243</c:v>
                </c:pt>
                <c:pt idx="73">
                  <c:v>251</c:v>
                </c:pt>
                <c:pt idx="74">
                  <c:v>244</c:v>
                </c:pt>
                <c:pt idx="75">
                  <c:v>201</c:v>
                </c:pt>
                <c:pt idx="76">
                  <c:v>211</c:v>
                </c:pt>
                <c:pt idx="77">
                  <c:v>154</c:v>
                </c:pt>
                <c:pt idx="78">
                  <c:v>139</c:v>
                </c:pt>
                <c:pt idx="79">
                  <c:v>141</c:v>
                </c:pt>
                <c:pt idx="80">
                  <c:v>138</c:v>
                </c:pt>
                <c:pt idx="81">
                  <c:v>118</c:v>
                </c:pt>
                <c:pt idx="82">
                  <c:v>112</c:v>
                </c:pt>
                <c:pt idx="83">
                  <c:v>106</c:v>
                </c:pt>
                <c:pt idx="84">
                  <c:v>79</c:v>
                </c:pt>
                <c:pt idx="85">
                  <c:v>103</c:v>
                </c:pt>
                <c:pt idx="86">
                  <c:v>68</c:v>
                </c:pt>
                <c:pt idx="87">
                  <c:v>91</c:v>
                </c:pt>
                <c:pt idx="88">
                  <c:v>111</c:v>
                </c:pt>
                <c:pt idx="89">
                  <c:v>103</c:v>
                </c:pt>
                <c:pt idx="90">
                  <c:v>88</c:v>
                </c:pt>
                <c:pt idx="91">
                  <c:v>86</c:v>
                </c:pt>
                <c:pt idx="92">
                  <c:v>65</c:v>
                </c:pt>
                <c:pt idx="93">
                  <c:v>66</c:v>
                </c:pt>
                <c:pt idx="94">
                  <c:v>72</c:v>
                </c:pt>
                <c:pt idx="95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57</c:v>
                </c:pt>
                <c:pt idx="1">
                  <c:v>60</c:v>
                </c:pt>
                <c:pt idx="2">
                  <c:v>27</c:v>
                </c:pt>
                <c:pt idx="3">
                  <c:v>50</c:v>
                </c:pt>
                <c:pt idx="4">
                  <c:v>40</c:v>
                </c:pt>
                <c:pt idx="5">
                  <c:v>33</c:v>
                </c:pt>
                <c:pt idx="6">
                  <c:v>27</c:v>
                </c:pt>
                <c:pt idx="7">
                  <c:v>21</c:v>
                </c:pt>
                <c:pt idx="8">
                  <c:v>34</c:v>
                </c:pt>
                <c:pt idx="9">
                  <c:v>10</c:v>
                </c:pt>
                <c:pt idx="10">
                  <c:v>22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14</c:v>
                </c:pt>
                <c:pt idx="15">
                  <c:v>9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5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>
                  <c:v>22</c:v>
                </c:pt>
                <c:pt idx="26">
                  <c:v>21</c:v>
                </c:pt>
                <c:pt idx="27">
                  <c:v>41</c:v>
                </c:pt>
                <c:pt idx="28">
                  <c:v>46</c:v>
                </c:pt>
                <c:pt idx="29">
                  <c:v>36</c:v>
                </c:pt>
                <c:pt idx="30">
                  <c:v>66</c:v>
                </c:pt>
                <c:pt idx="31">
                  <c:v>59</c:v>
                </c:pt>
                <c:pt idx="32">
                  <c:v>77</c:v>
                </c:pt>
                <c:pt idx="33">
                  <c:v>67</c:v>
                </c:pt>
                <c:pt idx="34">
                  <c:v>88</c:v>
                </c:pt>
                <c:pt idx="35">
                  <c:v>93</c:v>
                </c:pt>
                <c:pt idx="36">
                  <c:v>103</c:v>
                </c:pt>
                <c:pt idx="37">
                  <c:v>158</c:v>
                </c:pt>
                <c:pt idx="38">
                  <c:v>189</c:v>
                </c:pt>
                <c:pt idx="39">
                  <c:v>228</c:v>
                </c:pt>
                <c:pt idx="40">
                  <c:v>210</c:v>
                </c:pt>
                <c:pt idx="41">
                  <c:v>244</c:v>
                </c:pt>
                <c:pt idx="42">
                  <c:v>247</c:v>
                </c:pt>
                <c:pt idx="43">
                  <c:v>243</c:v>
                </c:pt>
                <c:pt idx="44">
                  <c:v>239</c:v>
                </c:pt>
                <c:pt idx="45">
                  <c:v>242</c:v>
                </c:pt>
                <c:pt idx="46">
                  <c:v>249</c:v>
                </c:pt>
                <c:pt idx="47">
                  <c:v>232</c:v>
                </c:pt>
                <c:pt idx="48">
                  <c:v>260</c:v>
                </c:pt>
                <c:pt idx="49">
                  <c:v>257</c:v>
                </c:pt>
                <c:pt idx="50">
                  <c:v>329</c:v>
                </c:pt>
                <c:pt idx="51">
                  <c:v>246</c:v>
                </c:pt>
                <c:pt idx="52">
                  <c:v>292</c:v>
                </c:pt>
                <c:pt idx="53">
                  <c:v>250</c:v>
                </c:pt>
                <c:pt idx="54">
                  <c:v>274</c:v>
                </c:pt>
                <c:pt idx="55">
                  <c:v>256</c:v>
                </c:pt>
                <c:pt idx="56">
                  <c:v>243</c:v>
                </c:pt>
                <c:pt idx="57">
                  <c:v>271</c:v>
                </c:pt>
                <c:pt idx="58">
                  <c:v>232</c:v>
                </c:pt>
                <c:pt idx="59">
                  <c:v>239</c:v>
                </c:pt>
                <c:pt idx="60">
                  <c:v>257</c:v>
                </c:pt>
                <c:pt idx="61">
                  <c:v>229</c:v>
                </c:pt>
                <c:pt idx="62">
                  <c:v>253</c:v>
                </c:pt>
                <c:pt idx="63">
                  <c:v>278</c:v>
                </c:pt>
                <c:pt idx="64">
                  <c:v>258</c:v>
                </c:pt>
                <c:pt idx="65">
                  <c:v>242</c:v>
                </c:pt>
                <c:pt idx="66">
                  <c:v>249</c:v>
                </c:pt>
                <c:pt idx="67">
                  <c:v>227</c:v>
                </c:pt>
                <c:pt idx="68">
                  <c:v>247</c:v>
                </c:pt>
                <c:pt idx="69">
                  <c:v>228</c:v>
                </c:pt>
                <c:pt idx="70">
                  <c:v>226</c:v>
                </c:pt>
                <c:pt idx="71">
                  <c:v>186</c:v>
                </c:pt>
                <c:pt idx="72">
                  <c:v>207</c:v>
                </c:pt>
                <c:pt idx="73">
                  <c:v>161</c:v>
                </c:pt>
                <c:pt idx="74">
                  <c:v>168</c:v>
                </c:pt>
                <c:pt idx="75">
                  <c:v>167</c:v>
                </c:pt>
                <c:pt idx="76">
                  <c:v>156</c:v>
                </c:pt>
                <c:pt idx="77">
                  <c:v>139</c:v>
                </c:pt>
                <c:pt idx="78">
                  <c:v>140</c:v>
                </c:pt>
                <c:pt idx="79">
                  <c:v>103</c:v>
                </c:pt>
                <c:pt idx="80">
                  <c:v>91</c:v>
                </c:pt>
                <c:pt idx="81">
                  <c:v>99</c:v>
                </c:pt>
                <c:pt idx="82">
                  <c:v>82</c:v>
                </c:pt>
                <c:pt idx="83">
                  <c:v>75</c:v>
                </c:pt>
                <c:pt idx="84">
                  <c:v>72</c:v>
                </c:pt>
                <c:pt idx="85">
                  <c:v>63</c:v>
                </c:pt>
                <c:pt idx="86">
                  <c:v>65</c:v>
                </c:pt>
                <c:pt idx="87">
                  <c:v>62</c:v>
                </c:pt>
                <c:pt idx="88">
                  <c:v>65</c:v>
                </c:pt>
                <c:pt idx="89">
                  <c:v>49</c:v>
                </c:pt>
                <c:pt idx="90">
                  <c:v>46</c:v>
                </c:pt>
                <c:pt idx="91">
                  <c:v>52</c:v>
                </c:pt>
                <c:pt idx="92">
                  <c:v>32</c:v>
                </c:pt>
                <c:pt idx="93">
                  <c:v>24</c:v>
                </c:pt>
                <c:pt idx="94">
                  <c:v>18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53</c:v>
                </c:pt>
                <c:pt idx="1">
                  <c:v>42</c:v>
                </c:pt>
                <c:pt idx="2">
                  <c:v>19</c:v>
                </c:pt>
                <c:pt idx="3">
                  <c:v>33</c:v>
                </c:pt>
                <c:pt idx="4">
                  <c:v>58</c:v>
                </c:pt>
                <c:pt idx="5">
                  <c:v>194</c:v>
                </c:pt>
                <c:pt idx="6">
                  <c:v>598</c:v>
                </c:pt>
                <c:pt idx="7">
                  <c:v>1395</c:v>
                </c:pt>
                <c:pt idx="8">
                  <c:v>1277</c:v>
                </c:pt>
                <c:pt idx="9">
                  <c:v>1159</c:v>
                </c:pt>
                <c:pt idx="10">
                  <c:v>962</c:v>
                </c:pt>
                <c:pt idx="11">
                  <c:v>981</c:v>
                </c:pt>
                <c:pt idx="12">
                  <c:v>1044</c:v>
                </c:pt>
                <c:pt idx="13">
                  <c:v>1135</c:v>
                </c:pt>
                <c:pt idx="14">
                  <c:v>1208</c:v>
                </c:pt>
                <c:pt idx="15">
                  <c:v>1294</c:v>
                </c:pt>
                <c:pt idx="16">
                  <c:v>1411</c:v>
                </c:pt>
                <c:pt idx="17">
                  <c:v>1450</c:v>
                </c:pt>
                <c:pt idx="18">
                  <c:v>1185</c:v>
                </c:pt>
                <c:pt idx="19">
                  <c:v>692</c:v>
                </c:pt>
                <c:pt idx="20">
                  <c:v>486</c:v>
                </c:pt>
                <c:pt idx="21">
                  <c:v>387</c:v>
                </c:pt>
                <c:pt idx="22">
                  <c:v>239</c:v>
                </c:pt>
                <c:pt idx="23">
                  <c:v>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41</c:v>
                </c:pt>
                <c:pt idx="1">
                  <c:v>25</c:v>
                </c:pt>
                <c:pt idx="2">
                  <c:v>16</c:v>
                </c:pt>
                <c:pt idx="3">
                  <c:v>34</c:v>
                </c:pt>
                <c:pt idx="4">
                  <c:v>65</c:v>
                </c:pt>
                <c:pt idx="5">
                  <c:v>200</c:v>
                </c:pt>
                <c:pt idx="6">
                  <c:v>631</c:v>
                </c:pt>
                <c:pt idx="7">
                  <c:v>1333</c:v>
                </c:pt>
                <c:pt idx="8">
                  <c:v>1292</c:v>
                </c:pt>
                <c:pt idx="9">
                  <c:v>1173</c:v>
                </c:pt>
                <c:pt idx="10">
                  <c:v>1021</c:v>
                </c:pt>
                <c:pt idx="11">
                  <c:v>1021</c:v>
                </c:pt>
                <c:pt idx="12">
                  <c:v>1051</c:v>
                </c:pt>
                <c:pt idx="13">
                  <c:v>1095</c:v>
                </c:pt>
                <c:pt idx="14">
                  <c:v>1160</c:v>
                </c:pt>
                <c:pt idx="15">
                  <c:v>1339</c:v>
                </c:pt>
                <c:pt idx="16">
                  <c:v>1475</c:v>
                </c:pt>
                <c:pt idx="17">
                  <c:v>1457</c:v>
                </c:pt>
                <c:pt idx="18">
                  <c:v>1322</c:v>
                </c:pt>
                <c:pt idx="19">
                  <c:v>866</c:v>
                </c:pt>
                <c:pt idx="20">
                  <c:v>649</c:v>
                </c:pt>
                <c:pt idx="21">
                  <c:v>376</c:v>
                </c:pt>
                <c:pt idx="22">
                  <c:v>287</c:v>
                </c:pt>
                <c:pt idx="23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47</c:v>
                </c:pt>
                <c:pt idx="1">
                  <c:v>37</c:v>
                </c:pt>
                <c:pt idx="2">
                  <c:v>17</c:v>
                </c:pt>
                <c:pt idx="3">
                  <c:v>38</c:v>
                </c:pt>
                <c:pt idx="4">
                  <c:v>65</c:v>
                </c:pt>
                <c:pt idx="5">
                  <c:v>200</c:v>
                </c:pt>
                <c:pt idx="6">
                  <c:v>629</c:v>
                </c:pt>
                <c:pt idx="7">
                  <c:v>1350</c:v>
                </c:pt>
                <c:pt idx="8">
                  <c:v>1275</c:v>
                </c:pt>
                <c:pt idx="9">
                  <c:v>1241</c:v>
                </c:pt>
                <c:pt idx="10">
                  <c:v>1049</c:v>
                </c:pt>
                <c:pt idx="11">
                  <c:v>967</c:v>
                </c:pt>
                <c:pt idx="12">
                  <c:v>1063</c:v>
                </c:pt>
                <c:pt idx="13">
                  <c:v>1184</c:v>
                </c:pt>
                <c:pt idx="14">
                  <c:v>1191</c:v>
                </c:pt>
                <c:pt idx="15">
                  <c:v>1328</c:v>
                </c:pt>
                <c:pt idx="16">
                  <c:v>1391</c:v>
                </c:pt>
                <c:pt idx="17">
                  <c:v>1566</c:v>
                </c:pt>
                <c:pt idx="18">
                  <c:v>1257</c:v>
                </c:pt>
                <c:pt idx="19">
                  <c:v>905</c:v>
                </c:pt>
                <c:pt idx="20">
                  <c:v>605</c:v>
                </c:pt>
                <c:pt idx="21">
                  <c:v>466</c:v>
                </c:pt>
                <c:pt idx="22">
                  <c:v>300</c:v>
                </c:pt>
                <c:pt idx="23">
                  <c:v>160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66</c:v>
                </c:pt>
                <c:pt idx="1">
                  <c:v>46</c:v>
                </c:pt>
                <c:pt idx="2">
                  <c:v>24</c:v>
                </c:pt>
                <c:pt idx="3">
                  <c:v>32</c:v>
                </c:pt>
                <c:pt idx="4">
                  <c:v>73</c:v>
                </c:pt>
                <c:pt idx="5">
                  <c:v>179</c:v>
                </c:pt>
                <c:pt idx="6">
                  <c:v>630</c:v>
                </c:pt>
                <c:pt idx="7">
                  <c:v>1397</c:v>
                </c:pt>
                <c:pt idx="8">
                  <c:v>1247</c:v>
                </c:pt>
                <c:pt idx="9">
                  <c:v>1192</c:v>
                </c:pt>
                <c:pt idx="10">
                  <c:v>1075</c:v>
                </c:pt>
                <c:pt idx="11">
                  <c:v>1007</c:v>
                </c:pt>
                <c:pt idx="12">
                  <c:v>1041</c:v>
                </c:pt>
                <c:pt idx="13">
                  <c:v>1087</c:v>
                </c:pt>
                <c:pt idx="14">
                  <c:v>1210</c:v>
                </c:pt>
                <c:pt idx="15">
                  <c:v>1271</c:v>
                </c:pt>
                <c:pt idx="16">
                  <c:v>1433</c:v>
                </c:pt>
                <c:pt idx="17">
                  <c:v>1481</c:v>
                </c:pt>
                <c:pt idx="18">
                  <c:v>1310</c:v>
                </c:pt>
                <c:pt idx="19">
                  <c:v>833</c:v>
                </c:pt>
                <c:pt idx="20">
                  <c:v>585</c:v>
                </c:pt>
                <c:pt idx="21">
                  <c:v>411</c:v>
                </c:pt>
                <c:pt idx="22">
                  <c:v>382</c:v>
                </c:pt>
                <c:pt idx="23">
                  <c:v>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56</c:v>
                </c:pt>
                <c:pt idx="1">
                  <c:v>25</c:v>
                </c:pt>
                <c:pt idx="2">
                  <c:v>14</c:v>
                </c:pt>
                <c:pt idx="3">
                  <c:v>37</c:v>
                </c:pt>
                <c:pt idx="4">
                  <c:v>69</c:v>
                </c:pt>
                <c:pt idx="5">
                  <c:v>189</c:v>
                </c:pt>
                <c:pt idx="6">
                  <c:v>573</c:v>
                </c:pt>
                <c:pt idx="7">
                  <c:v>1333</c:v>
                </c:pt>
                <c:pt idx="8">
                  <c:v>1125</c:v>
                </c:pt>
                <c:pt idx="9">
                  <c:v>1156</c:v>
                </c:pt>
                <c:pt idx="10">
                  <c:v>1076</c:v>
                </c:pt>
                <c:pt idx="11">
                  <c:v>1063</c:v>
                </c:pt>
                <c:pt idx="12">
                  <c:v>1083</c:v>
                </c:pt>
                <c:pt idx="13">
                  <c:v>1123</c:v>
                </c:pt>
                <c:pt idx="14">
                  <c:v>1266</c:v>
                </c:pt>
                <c:pt idx="15">
                  <c:v>1304</c:v>
                </c:pt>
                <c:pt idx="16">
                  <c:v>1417</c:v>
                </c:pt>
                <c:pt idx="17">
                  <c:v>1423</c:v>
                </c:pt>
                <c:pt idx="18">
                  <c:v>1201</c:v>
                </c:pt>
                <c:pt idx="19">
                  <c:v>821</c:v>
                </c:pt>
                <c:pt idx="20">
                  <c:v>522</c:v>
                </c:pt>
                <c:pt idx="21">
                  <c:v>416</c:v>
                </c:pt>
                <c:pt idx="22">
                  <c:v>458</c:v>
                </c:pt>
                <c:pt idx="23">
                  <c:v>260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137</c:v>
                </c:pt>
                <c:pt idx="1">
                  <c:v>92</c:v>
                </c:pt>
                <c:pt idx="2">
                  <c:v>63</c:v>
                </c:pt>
                <c:pt idx="3">
                  <c:v>58</c:v>
                </c:pt>
                <c:pt idx="4">
                  <c:v>56</c:v>
                </c:pt>
                <c:pt idx="5">
                  <c:v>70</c:v>
                </c:pt>
                <c:pt idx="6">
                  <c:v>214</c:v>
                </c:pt>
                <c:pt idx="7">
                  <c:v>408</c:v>
                </c:pt>
                <c:pt idx="8">
                  <c:v>800</c:v>
                </c:pt>
                <c:pt idx="9">
                  <c:v>1081</c:v>
                </c:pt>
                <c:pt idx="10">
                  <c:v>1215</c:v>
                </c:pt>
                <c:pt idx="11">
                  <c:v>1214</c:v>
                </c:pt>
                <c:pt idx="12">
                  <c:v>1273</c:v>
                </c:pt>
                <c:pt idx="13">
                  <c:v>1267</c:v>
                </c:pt>
                <c:pt idx="14">
                  <c:v>1158</c:v>
                </c:pt>
                <c:pt idx="15">
                  <c:v>1087</c:v>
                </c:pt>
                <c:pt idx="16">
                  <c:v>1080</c:v>
                </c:pt>
                <c:pt idx="17">
                  <c:v>1108</c:v>
                </c:pt>
                <c:pt idx="18">
                  <c:v>939</c:v>
                </c:pt>
                <c:pt idx="19">
                  <c:v>645</c:v>
                </c:pt>
                <c:pt idx="20">
                  <c:v>474</c:v>
                </c:pt>
                <c:pt idx="21">
                  <c:v>341</c:v>
                </c:pt>
                <c:pt idx="22">
                  <c:v>388</c:v>
                </c:pt>
                <c:pt idx="23">
                  <c:v>264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194</c:v>
                </c:pt>
                <c:pt idx="1">
                  <c:v>121</c:v>
                </c:pt>
                <c:pt idx="2">
                  <c:v>82</c:v>
                </c:pt>
                <c:pt idx="3">
                  <c:v>60</c:v>
                </c:pt>
                <c:pt idx="4">
                  <c:v>47</c:v>
                </c:pt>
                <c:pt idx="5">
                  <c:v>38</c:v>
                </c:pt>
                <c:pt idx="6">
                  <c:v>99</c:v>
                </c:pt>
                <c:pt idx="7">
                  <c:v>207</c:v>
                </c:pt>
                <c:pt idx="8">
                  <c:v>325</c:v>
                </c:pt>
                <c:pt idx="9">
                  <c:v>678</c:v>
                </c:pt>
                <c:pt idx="10">
                  <c:v>944</c:v>
                </c:pt>
                <c:pt idx="11">
                  <c:v>962</c:v>
                </c:pt>
                <c:pt idx="12">
                  <c:v>1092</c:v>
                </c:pt>
                <c:pt idx="13">
                  <c:v>1072</c:v>
                </c:pt>
                <c:pt idx="14">
                  <c:v>985</c:v>
                </c:pt>
                <c:pt idx="15">
                  <c:v>1017</c:v>
                </c:pt>
                <c:pt idx="16">
                  <c:v>976</c:v>
                </c:pt>
                <c:pt idx="17">
                  <c:v>887</c:v>
                </c:pt>
                <c:pt idx="18">
                  <c:v>703</c:v>
                </c:pt>
                <c:pt idx="19">
                  <c:v>538</c:v>
                </c:pt>
                <c:pt idx="20">
                  <c:v>347</c:v>
                </c:pt>
                <c:pt idx="21">
                  <c:v>262</c:v>
                </c:pt>
                <c:pt idx="22">
                  <c:v>212</c:v>
                </c:pt>
                <c:pt idx="23">
                  <c:v>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95</c:v>
                </c:pt>
                <c:pt idx="1">
                  <c:v>8467</c:v>
                </c:pt>
                <c:pt idx="2">
                  <c:v>677</c:v>
                </c:pt>
                <c:pt idx="3">
                  <c:v>60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70</c:v>
                </c:pt>
                <c:pt idx="1">
                  <c:v>7293</c:v>
                </c:pt>
                <c:pt idx="2">
                  <c:v>531</c:v>
                </c:pt>
                <c:pt idx="3">
                  <c:v>54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23.4</c:v>
                </c:pt>
                <c:pt idx="1">
                  <c:v>28.1</c:v>
                </c:pt>
                <c:pt idx="2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7.7139574956921309E-2</c:v>
                </c:pt>
                <c:pt idx="1">
                  <c:v>1.7001723147616311E-2</c:v>
                </c:pt>
                <c:pt idx="2">
                  <c:v>1.6082711085582998E-3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16328</xdr:rowOff>
    </xdr:from>
    <xdr:to>
      <xdr:col>15</xdr:col>
      <xdr:colOff>414617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655563"/>
          <a:ext cx="107256" cy="845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381481</xdr:colOff>
      <xdr:row>19</xdr:row>
      <xdr:rowOff>63713</xdr:rowOff>
    </xdr:from>
    <xdr:to>
      <xdr:col>15</xdr:col>
      <xdr:colOff>930088</xdr:colOff>
      <xdr:row>19</xdr:row>
      <xdr:rowOff>302559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9" y="4702948"/>
          <a:ext cx="548607" cy="23884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24">
        <v>51.355649999999997</v>
      </c>
      <c r="H3" s="425">
        <v>-2.38097</v>
      </c>
      <c r="I3" s="134"/>
      <c r="J3" s="195" t="str">
        <f>CONCATENATE("http://www.google.com/maps/?q=",VALUE(G3),",",VALUE(H3))</f>
        <v>http://www.google.com/maps/?q=51.35565,-2.38097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51.35565, -2.38097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24.78780794762233</v>
      </c>
      <c r="I10" s="242"/>
      <c r="J10" s="243">
        <f>Values!AE1336</f>
        <v>28.97</v>
      </c>
      <c r="K10" s="134"/>
      <c r="L10" s="177">
        <f>Values!Y1336</f>
        <v>0.10411930526507225</v>
      </c>
      <c r="M10" s="178"/>
      <c r="N10" s="179">
        <f>Values!AA1336</f>
        <v>2.236973720105483E-2</v>
      </c>
      <c r="O10" s="180"/>
      <c r="P10" s="181">
        <f>Values!AC1336</f>
        <v>2.2006001636810037E-3</v>
      </c>
      <c r="T10" s="586">
        <f ca="1">'Classed Summary'!S21/'Classed Summary'!X21</f>
        <v>1.001414764688837E-2</v>
      </c>
    </row>
    <row r="11" spans="1:22" ht="27.75" customHeight="1" x14ac:dyDescent="0.25">
      <c r="G11" s="211" t="str">
        <f>Values!M9</f>
        <v>Westbound</v>
      </c>
      <c r="H11" s="241">
        <f>Values!BI1336</f>
        <v>24.392727870535122</v>
      </c>
      <c r="I11" s="242"/>
      <c r="J11" s="243">
        <f>Values!BJ1336</f>
        <v>28.93</v>
      </c>
      <c r="K11" s="134"/>
      <c r="L11" s="182">
        <f>Values!BD1336</f>
        <v>0.10048276636353433</v>
      </c>
      <c r="M11" s="183"/>
      <c r="N11" s="184">
        <f>Values!BF1336</f>
        <v>1.8139825819179139E-2</v>
      </c>
      <c r="O11" s="185"/>
      <c r="P11" s="186">
        <f>Values!BH1336</f>
        <v>1.7963399573369264E-3</v>
      </c>
      <c r="T11" s="586">
        <f ca="1">'Classed Summary'!T21/'Classed Summary'!X21</f>
        <v>0.91456866722348173</v>
      </c>
    </row>
    <row r="12" spans="1:22" ht="30" customHeight="1" x14ac:dyDescent="0.25">
      <c r="G12" s="212" t="s">
        <v>85</v>
      </c>
      <c r="H12" s="244">
        <f>Values!CN1336</f>
        <v>24.577870097329097</v>
      </c>
      <c r="I12" s="245"/>
      <c r="J12" s="246">
        <f>Values!CO1336</f>
        <v>28.95</v>
      </c>
      <c r="K12" s="134"/>
      <c r="L12" s="182">
        <f>Values!CI1336</f>
        <v>0.10218691939250348</v>
      </c>
      <c r="M12" s="183"/>
      <c r="N12" s="184">
        <f>Values!CK1336</f>
        <v>2.0122044761109317E-2</v>
      </c>
      <c r="O12" s="185"/>
      <c r="P12" s="186">
        <f>Values!CM1336</f>
        <v>1.9857841716808427E-3</v>
      </c>
      <c r="T12" s="586">
        <f ca="1">'Classed Summary'!U21/'Classed Summary'!X21</f>
        <v>6.0843404298839214E-2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4.602246578144442E-3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9.9715342526462917E-3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107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8357.8000000000011</v>
      </c>
      <c r="I18" s="202"/>
      <c r="J18" s="203">
        <f>Values!K110</f>
        <v>7854.9999999999991</v>
      </c>
      <c r="K18" s="485">
        <f>SUM(Values!C11:I106)</f>
        <v>54985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9634.9999999999945</v>
      </c>
      <c r="I20" s="202"/>
      <c r="J20" s="203">
        <f>Values!U110</f>
        <v>8907</v>
      </c>
      <c r="K20" s="487">
        <f>SUM(Values!M11:S106)</f>
        <v>62349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17992.800000000003</v>
      </c>
      <c r="I22" s="209"/>
      <c r="J22" s="210">
        <f>Values!AE110</f>
        <v>16762.000000000004</v>
      </c>
      <c r="K22" s="489">
        <f>K18+K20</f>
        <v>117334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48 -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21</v>
      </c>
      <c r="D12" s="188">
        <f>IF($O$7=1,Values!D11,IF($O$7=2,Values!N11,Values!X11))</f>
        <v>12</v>
      </c>
      <c r="E12" s="188">
        <f>IF($O$7=1,Values!E11,IF($O$7=2,Values!O11,Values!Y11))</f>
        <v>14</v>
      </c>
      <c r="F12" s="188">
        <f>IF($O$7=1,Values!F11,IF($O$7=2,Values!P11,Values!Z11))</f>
        <v>15</v>
      </c>
      <c r="G12" s="188">
        <f>IF($O$7=1,Values!G11,IF($O$7=2,Values!Q11,Values!AA11))</f>
        <v>26</v>
      </c>
      <c r="H12" s="188">
        <f>IF($O$7=1,Values!H11,IF($O$7=2,Values!R11,Values!AB11))</f>
        <v>32</v>
      </c>
      <c r="I12" s="197">
        <f>IF($O$7=1,Values!I11,IF($O$7=2,Values!S11,Values!AC11))</f>
        <v>57</v>
      </c>
      <c r="J12" s="198">
        <f>IF($O$7=1,Values!J11,IF($O$7=2,Values!T11,Values!AD11))</f>
        <v>17.600000000000001</v>
      </c>
      <c r="K12" s="198">
        <f>IF($O$7=1,Values!K11,IF($O$7=2,Values!U11,Values!AE11))</f>
        <v>25.285714285714285</v>
      </c>
      <c r="AA12" s="60"/>
      <c r="AB12" s="286">
        <v>0</v>
      </c>
      <c r="AC12" s="254">
        <f>IFERROR(VALUE(0&amp;SUBSTITUTE(C12,"*","")),"-")</f>
        <v>21</v>
      </c>
      <c r="AD12" s="254">
        <f t="shared" ref="AD12:AI12" si="0">IFERROR(VALUE(0&amp;SUBSTITUTE(D12,"*","")),"-")</f>
        <v>12</v>
      </c>
      <c r="AE12" s="254">
        <f t="shared" si="0"/>
        <v>14</v>
      </c>
      <c r="AF12" s="254">
        <f t="shared" si="0"/>
        <v>15</v>
      </c>
      <c r="AG12" s="254">
        <f t="shared" si="0"/>
        <v>26</v>
      </c>
      <c r="AH12" s="254">
        <f t="shared" si="0"/>
        <v>32</v>
      </c>
      <c r="AI12" s="254">
        <f t="shared" si="0"/>
        <v>57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13</v>
      </c>
      <c r="D13" s="191">
        <f>IF($O$7=1,Values!D12,IF($O$7=2,Values!N12,Values!X12))</f>
        <v>9</v>
      </c>
      <c r="E13" s="191">
        <f>IF($O$7=1,Values!E12,IF($O$7=2,Values!O12,Values!Y12))</f>
        <v>20</v>
      </c>
      <c r="F13" s="191">
        <f>IF($O$7=1,Values!F12,IF($O$7=2,Values!P12,Values!Z12))</f>
        <v>19</v>
      </c>
      <c r="G13" s="191">
        <f>IF($O$7=1,Values!G12,IF($O$7=2,Values!Q12,Values!AA12))</f>
        <v>13</v>
      </c>
      <c r="H13" s="191">
        <f>IF($O$7=1,Values!H12,IF($O$7=2,Values!R12,Values!AB12))</f>
        <v>39</v>
      </c>
      <c r="I13" s="199">
        <f>IF($O$7=1,Values!I12,IF($O$7=2,Values!S12,Values!AC12))</f>
        <v>60</v>
      </c>
      <c r="J13" s="21">
        <f>IF($O$7=1,Values!J12,IF($O$7=2,Values!T12,Values!AD12))</f>
        <v>14.8</v>
      </c>
      <c r="K13" s="21">
        <f>IF($O$7=1,Values!K12,IF($O$7=2,Values!U12,Values!AE12))</f>
        <v>24.714285714285715</v>
      </c>
      <c r="AA13" s="60"/>
      <c r="AB13" s="286">
        <v>1.0416666666666666E-2</v>
      </c>
      <c r="AC13" s="254">
        <f t="shared" ref="AC13:AC76" si="1">IFERROR(VALUE(0&amp;SUBSTITUTE(C13,"*","")),"-")</f>
        <v>13</v>
      </c>
      <c r="AD13" s="254">
        <f t="shared" ref="AD13:AD76" si="2">IFERROR(VALUE(0&amp;SUBSTITUTE(D13,"*","")),"-")</f>
        <v>9</v>
      </c>
      <c r="AE13" s="254">
        <f t="shared" ref="AE13:AE76" si="3">IFERROR(VALUE(0&amp;SUBSTITUTE(E13,"*","")),"-")</f>
        <v>20</v>
      </c>
      <c r="AF13" s="254">
        <f t="shared" ref="AF13:AF76" si="4">IFERROR(VALUE(0&amp;SUBSTITUTE(F13,"*","")),"-")</f>
        <v>19</v>
      </c>
      <c r="AG13" s="254">
        <f t="shared" ref="AG13:AG76" si="5">IFERROR(VALUE(0&amp;SUBSTITUTE(G13,"*","")),"-")</f>
        <v>13</v>
      </c>
      <c r="AH13" s="254">
        <f t="shared" ref="AH13:AI76" si="6">IFERROR(VALUE(0&amp;SUBSTITUTE(H13,"*","")),"-")</f>
        <v>39</v>
      </c>
      <c r="AI13" s="254">
        <f t="shared" si="6"/>
        <v>60</v>
      </c>
      <c r="AJ13" s="287">
        <f t="shared" ref="AJ13:AJ75" si="7">IFERROR(VALUE(0&amp;SUBSTITUTE(J13,"*","")),"-")</f>
        <v>14.8</v>
      </c>
      <c r="AK13" s="287">
        <f t="shared" ref="AK13:AK75" si="8">IFERROR(VALUE(0&amp;SUBSTITUTE(K13,"*","")),"-")</f>
        <v>24.714285714285701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10</v>
      </c>
      <c r="D14" s="191">
        <f>IF($O$7=1,Values!D13,IF($O$7=2,Values!N13,Values!X13))</f>
        <v>15</v>
      </c>
      <c r="E14" s="191">
        <f>IF($O$7=1,Values!E13,IF($O$7=2,Values!O13,Values!Y13))</f>
        <v>7</v>
      </c>
      <c r="F14" s="191">
        <f>IF($O$7=1,Values!F13,IF($O$7=2,Values!P13,Values!Z13))</f>
        <v>22</v>
      </c>
      <c r="G14" s="191">
        <f>IF($O$7=1,Values!G13,IF($O$7=2,Values!Q13,Values!AA13))</f>
        <v>5</v>
      </c>
      <c r="H14" s="191">
        <f>IF($O$7=1,Values!H13,IF($O$7=2,Values!R13,Values!AB13))</f>
        <v>40</v>
      </c>
      <c r="I14" s="199">
        <f>IF($O$7=1,Values!I13,IF($O$7=2,Values!S13,Values!AC13))</f>
        <v>27</v>
      </c>
      <c r="J14" s="21">
        <f>IF($O$7=1,Values!J13,IF($O$7=2,Values!T13,Values!AD13))</f>
        <v>11.8</v>
      </c>
      <c r="K14" s="21">
        <f>IF($O$7=1,Values!K13,IF($O$7=2,Values!U13,Values!AE13))</f>
        <v>18</v>
      </c>
      <c r="AA14" s="60"/>
      <c r="AB14" s="286">
        <v>2.0833333333333332E-2</v>
      </c>
      <c r="AC14" s="254">
        <f t="shared" si="1"/>
        <v>10</v>
      </c>
      <c r="AD14" s="254">
        <f t="shared" si="2"/>
        <v>15</v>
      </c>
      <c r="AE14" s="254">
        <f t="shared" si="3"/>
        <v>7</v>
      </c>
      <c r="AF14" s="254">
        <f t="shared" si="4"/>
        <v>22</v>
      </c>
      <c r="AG14" s="254">
        <f t="shared" si="5"/>
        <v>5</v>
      </c>
      <c r="AH14" s="254">
        <f t="shared" si="6"/>
        <v>40</v>
      </c>
      <c r="AI14" s="254">
        <f t="shared" si="6"/>
        <v>27</v>
      </c>
      <c r="AJ14" s="287">
        <f t="shared" si="7"/>
        <v>11.8</v>
      </c>
      <c r="AK14" s="287">
        <f t="shared" si="8"/>
        <v>18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9</v>
      </c>
      <c r="D15" s="191">
        <f>IF($O$7=1,Values!D14,IF($O$7=2,Values!N14,Values!X14))</f>
        <v>5</v>
      </c>
      <c r="E15" s="191">
        <f>IF($O$7=1,Values!E14,IF($O$7=2,Values!O14,Values!Y14))</f>
        <v>6</v>
      </c>
      <c r="F15" s="191">
        <f>IF($O$7=1,Values!F14,IF($O$7=2,Values!P14,Values!Z14))</f>
        <v>10</v>
      </c>
      <c r="G15" s="191">
        <f>IF($O$7=1,Values!G14,IF($O$7=2,Values!Q14,Values!AA14))</f>
        <v>12</v>
      </c>
      <c r="H15" s="191">
        <f>IF($O$7=1,Values!H14,IF($O$7=2,Values!R14,Values!AB14))</f>
        <v>26</v>
      </c>
      <c r="I15" s="199">
        <f>IF($O$7=1,Values!I14,IF($O$7=2,Values!S14,Values!AC14))</f>
        <v>50</v>
      </c>
      <c r="J15" s="21">
        <f>IF($O$7=1,Values!J14,IF($O$7=2,Values!T14,Values!AD14))</f>
        <v>8.4</v>
      </c>
      <c r="K15" s="21">
        <f>IF($O$7=1,Values!K14,IF($O$7=2,Values!U14,Values!AE14))</f>
        <v>16.857142857142858</v>
      </c>
      <c r="AA15" s="60"/>
      <c r="AB15" s="286">
        <v>3.125E-2</v>
      </c>
      <c r="AC15" s="254">
        <f t="shared" si="1"/>
        <v>9</v>
      </c>
      <c r="AD15" s="254">
        <f t="shared" si="2"/>
        <v>5</v>
      </c>
      <c r="AE15" s="254">
        <f t="shared" si="3"/>
        <v>6</v>
      </c>
      <c r="AF15" s="254">
        <f t="shared" si="4"/>
        <v>10</v>
      </c>
      <c r="AG15" s="254">
        <f t="shared" si="5"/>
        <v>12</v>
      </c>
      <c r="AH15" s="254">
        <f t="shared" si="6"/>
        <v>26</v>
      </c>
      <c r="AI15" s="254">
        <f t="shared" si="6"/>
        <v>50</v>
      </c>
      <c r="AJ15" s="287">
        <f t="shared" si="7"/>
        <v>8.4</v>
      </c>
      <c r="AK15" s="287">
        <f t="shared" si="8"/>
        <v>16.8571428571429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13</v>
      </c>
      <c r="D16" s="191">
        <f>IF($O$7=1,Values!D15,IF($O$7=2,Values!N15,Values!X15))</f>
        <v>6</v>
      </c>
      <c r="E16" s="191">
        <f>IF($O$7=1,Values!E15,IF($O$7=2,Values!O15,Values!Y15))</f>
        <v>13</v>
      </c>
      <c r="F16" s="191">
        <f>IF($O$7=1,Values!F15,IF($O$7=2,Values!P15,Values!Z15))</f>
        <v>18</v>
      </c>
      <c r="G16" s="191">
        <f>IF($O$7=1,Values!G15,IF($O$7=2,Values!Q15,Values!AA15))</f>
        <v>7</v>
      </c>
      <c r="H16" s="191">
        <f>IF($O$7=1,Values!H15,IF($O$7=2,Values!R15,Values!AB15))</f>
        <v>22</v>
      </c>
      <c r="I16" s="199">
        <f>IF($O$7=1,Values!I15,IF($O$7=2,Values!S15,Values!AC15))</f>
        <v>40</v>
      </c>
      <c r="J16" s="21">
        <f>IF($O$7=1,Values!J15,IF($O$7=2,Values!T15,Values!AD15))</f>
        <v>11.4</v>
      </c>
      <c r="K16" s="21">
        <f>IF($O$7=1,Values!K15,IF($O$7=2,Values!U15,Values!AE15))</f>
        <v>17</v>
      </c>
      <c r="AA16" s="60"/>
      <c r="AB16" s="286">
        <v>4.1666666666666664E-2</v>
      </c>
      <c r="AC16" s="254">
        <f t="shared" si="1"/>
        <v>13</v>
      </c>
      <c r="AD16" s="254">
        <f t="shared" si="2"/>
        <v>6</v>
      </c>
      <c r="AE16" s="254">
        <f t="shared" si="3"/>
        <v>13</v>
      </c>
      <c r="AF16" s="254">
        <f t="shared" si="4"/>
        <v>18</v>
      </c>
      <c r="AG16" s="254">
        <f t="shared" si="5"/>
        <v>7</v>
      </c>
      <c r="AH16" s="254">
        <f t="shared" si="6"/>
        <v>22</v>
      </c>
      <c r="AI16" s="254">
        <f t="shared" si="6"/>
        <v>40</v>
      </c>
      <c r="AJ16" s="287">
        <f t="shared" si="7"/>
        <v>11.4</v>
      </c>
      <c r="AK16" s="287">
        <f t="shared" si="8"/>
        <v>17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10</v>
      </c>
      <c r="D17" s="191">
        <f>IF($O$7=1,Values!D16,IF($O$7=2,Values!N16,Values!X16))</f>
        <v>8</v>
      </c>
      <c r="E17" s="191">
        <f>IF($O$7=1,Values!E16,IF($O$7=2,Values!O16,Values!Y16))</f>
        <v>11</v>
      </c>
      <c r="F17" s="191">
        <f>IF($O$7=1,Values!F16,IF($O$7=2,Values!P16,Values!Z16))</f>
        <v>15</v>
      </c>
      <c r="G17" s="191">
        <f>IF($O$7=1,Values!G16,IF($O$7=2,Values!Q16,Values!AA16))</f>
        <v>5</v>
      </c>
      <c r="H17" s="191">
        <f>IF($O$7=1,Values!H16,IF($O$7=2,Values!R16,Values!AB16))</f>
        <v>27</v>
      </c>
      <c r="I17" s="199">
        <f>IF($O$7=1,Values!I16,IF($O$7=2,Values!S16,Values!AC16))</f>
        <v>33</v>
      </c>
      <c r="J17" s="21">
        <f>IF($O$7=1,Values!J16,IF($O$7=2,Values!T16,Values!AD16))</f>
        <v>9.8000000000000007</v>
      </c>
      <c r="K17" s="21">
        <f>IF($O$7=1,Values!K16,IF($O$7=2,Values!U16,Values!AE16))</f>
        <v>15.571428571428571</v>
      </c>
      <c r="AA17" s="60"/>
      <c r="AB17" s="286">
        <v>5.2083333333333329E-2</v>
      </c>
      <c r="AC17" s="254">
        <f t="shared" si="1"/>
        <v>10</v>
      </c>
      <c r="AD17" s="254">
        <f t="shared" si="2"/>
        <v>8</v>
      </c>
      <c r="AE17" s="254">
        <f t="shared" si="3"/>
        <v>11</v>
      </c>
      <c r="AF17" s="254">
        <f t="shared" si="4"/>
        <v>15</v>
      </c>
      <c r="AG17" s="254">
        <f t="shared" si="5"/>
        <v>5</v>
      </c>
      <c r="AH17" s="254">
        <f t="shared" si="6"/>
        <v>27</v>
      </c>
      <c r="AI17" s="254">
        <f t="shared" si="6"/>
        <v>33</v>
      </c>
      <c r="AJ17" s="287">
        <f t="shared" si="7"/>
        <v>9.8000000000000007</v>
      </c>
      <c r="AK17" s="287">
        <f t="shared" si="8"/>
        <v>15.5714285714286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12</v>
      </c>
      <c r="D18" s="191">
        <f>IF($O$7=1,Values!D17,IF($O$7=2,Values!N17,Values!X17))</f>
        <v>6</v>
      </c>
      <c r="E18" s="191">
        <f>IF($O$7=1,Values!E17,IF($O$7=2,Values!O17,Values!Y17))</f>
        <v>8</v>
      </c>
      <c r="F18" s="191">
        <f>IF($O$7=1,Values!F17,IF($O$7=2,Values!P17,Values!Z17))</f>
        <v>6</v>
      </c>
      <c r="G18" s="191">
        <f>IF($O$7=1,Values!G17,IF($O$7=2,Values!Q17,Values!AA17))</f>
        <v>11</v>
      </c>
      <c r="H18" s="191">
        <f>IF($O$7=1,Values!H17,IF($O$7=2,Values!R17,Values!AB17))</f>
        <v>20</v>
      </c>
      <c r="I18" s="199">
        <f>IF($O$7=1,Values!I17,IF($O$7=2,Values!S17,Values!AC17))</f>
        <v>27</v>
      </c>
      <c r="J18" s="21">
        <f>IF($O$7=1,Values!J17,IF($O$7=2,Values!T17,Values!AD17))</f>
        <v>8.6</v>
      </c>
      <c r="K18" s="21">
        <f>IF($O$7=1,Values!K17,IF($O$7=2,Values!U17,Values!AE17))</f>
        <v>12.857142857142858</v>
      </c>
      <c r="AA18" s="60"/>
      <c r="AB18" s="286">
        <v>6.2499999999999993E-2</v>
      </c>
      <c r="AC18" s="254">
        <f t="shared" si="1"/>
        <v>12</v>
      </c>
      <c r="AD18" s="254">
        <f t="shared" si="2"/>
        <v>6</v>
      </c>
      <c r="AE18" s="254">
        <f t="shared" si="3"/>
        <v>8</v>
      </c>
      <c r="AF18" s="254">
        <f t="shared" si="4"/>
        <v>6</v>
      </c>
      <c r="AG18" s="254">
        <f t="shared" si="5"/>
        <v>11</v>
      </c>
      <c r="AH18" s="254">
        <f t="shared" si="6"/>
        <v>20</v>
      </c>
      <c r="AI18" s="254">
        <f t="shared" si="6"/>
        <v>27</v>
      </c>
      <c r="AJ18" s="287">
        <f t="shared" si="7"/>
        <v>8.6</v>
      </c>
      <c r="AK18" s="287">
        <f t="shared" si="8"/>
        <v>12.8571428571429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7</v>
      </c>
      <c r="D19" s="191">
        <f>IF($O$7=1,Values!D18,IF($O$7=2,Values!N18,Values!X18))</f>
        <v>5</v>
      </c>
      <c r="E19" s="191">
        <f>IF($O$7=1,Values!E18,IF($O$7=2,Values!O18,Values!Y18))</f>
        <v>5</v>
      </c>
      <c r="F19" s="191">
        <f>IF($O$7=1,Values!F18,IF($O$7=2,Values!P18,Values!Z18))</f>
        <v>7</v>
      </c>
      <c r="G19" s="191">
        <f>IF($O$7=1,Values!G18,IF($O$7=2,Values!Q18,Values!AA18))</f>
        <v>2</v>
      </c>
      <c r="H19" s="191">
        <f>IF($O$7=1,Values!H18,IF($O$7=2,Values!R18,Values!AB18))</f>
        <v>23</v>
      </c>
      <c r="I19" s="199">
        <f>IF($O$7=1,Values!I18,IF($O$7=2,Values!S18,Values!AC18))</f>
        <v>21</v>
      </c>
      <c r="J19" s="21">
        <f>IF($O$7=1,Values!J18,IF($O$7=2,Values!T18,Values!AD18))</f>
        <v>5.2</v>
      </c>
      <c r="K19" s="21">
        <f>IF($O$7=1,Values!K18,IF($O$7=2,Values!U18,Values!AE18))</f>
        <v>10</v>
      </c>
      <c r="AA19" s="60"/>
      <c r="AB19" s="286">
        <v>7.2916666666666657E-2</v>
      </c>
      <c r="AC19" s="254">
        <f t="shared" si="1"/>
        <v>7</v>
      </c>
      <c r="AD19" s="254">
        <f t="shared" si="2"/>
        <v>5</v>
      </c>
      <c r="AE19" s="254">
        <f t="shared" si="3"/>
        <v>5</v>
      </c>
      <c r="AF19" s="254">
        <f t="shared" si="4"/>
        <v>7</v>
      </c>
      <c r="AG19" s="254">
        <f t="shared" si="5"/>
        <v>2</v>
      </c>
      <c r="AH19" s="254">
        <f t="shared" si="6"/>
        <v>23</v>
      </c>
      <c r="AI19" s="254">
        <f t="shared" si="6"/>
        <v>21</v>
      </c>
      <c r="AJ19" s="287">
        <f t="shared" si="7"/>
        <v>5.2</v>
      </c>
      <c r="AK19" s="287">
        <f t="shared" si="8"/>
        <v>10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3</v>
      </c>
      <c r="D20" s="191">
        <f>IF($O$7=1,Values!D19,IF($O$7=2,Values!N19,Values!X19))</f>
        <v>3</v>
      </c>
      <c r="E20" s="191">
        <f>IF($O$7=1,Values!E19,IF($O$7=2,Values!O19,Values!Y19))</f>
        <v>5</v>
      </c>
      <c r="F20" s="191">
        <f>IF($O$7=1,Values!F19,IF($O$7=2,Values!P19,Values!Z19))</f>
        <v>9</v>
      </c>
      <c r="G20" s="191">
        <f>IF($O$7=1,Values!G19,IF($O$7=2,Values!Q19,Values!AA19))</f>
        <v>5</v>
      </c>
      <c r="H20" s="191">
        <f>IF($O$7=1,Values!H19,IF($O$7=2,Values!R19,Values!AB19))</f>
        <v>17</v>
      </c>
      <c r="I20" s="199">
        <f>IF($O$7=1,Values!I19,IF($O$7=2,Values!S19,Values!AC19))</f>
        <v>34</v>
      </c>
      <c r="J20" s="21">
        <f>IF($O$7=1,Values!J19,IF($O$7=2,Values!T19,Values!AD19))</f>
        <v>5</v>
      </c>
      <c r="K20" s="21">
        <f>IF($O$7=1,Values!K19,IF($O$7=2,Values!U19,Values!AE19))</f>
        <v>10.857142857142858</v>
      </c>
      <c r="AA20" s="60"/>
      <c r="AB20" s="286">
        <v>8.3333333333333329E-2</v>
      </c>
      <c r="AC20" s="254">
        <f t="shared" si="1"/>
        <v>3</v>
      </c>
      <c r="AD20" s="254">
        <f t="shared" si="2"/>
        <v>3</v>
      </c>
      <c r="AE20" s="254">
        <f t="shared" si="3"/>
        <v>5</v>
      </c>
      <c r="AF20" s="254">
        <f t="shared" si="4"/>
        <v>9</v>
      </c>
      <c r="AG20" s="254">
        <f t="shared" si="5"/>
        <v>5</v>
      </c>
      <c r="AH20" s="254">
        <f t="shared" si="6"/>
        <v>17</v>
      </c>
      <c r="AI20" s="254">
        <f t="shared" si="6"/>
        <v>34</v>
      </c>
      <c r="AJ20" s="287">
        <f t="shared" si="7"/>
        <v>5</v>
      </c>
      <c r="AK20" s="287">
        <f t="shared" si="8"/>
        <v>10.8571428571429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4</v>
      </c>
      <c r="D21" s="191">
        <f>IF($O$7=1,Values!D20,IF($O$7=2,Values!N20,Values!X20))</f>
        <v>4</v>
      </c>
      <c r="E21" s="191">
        <f>IF($O$7=1,Values!E20,IF($O$7=2,Values!O20,Values!Y20))</f>
        <v>6</v>
      </c>
      <c r="F21" s="191">
        <f>IF($O$7=1,Values!F20,IF($O$7=2,Values!P20,Values!Z20))</f>
        <v>3</v>
      </c>
      <c r="G21" s="191">
        <f>IF($O$7=1,Values!G20,IF($O$7=2,Values!Q20,Values!AA20))</f>
        <v>2</v>
      </c>
      <c r="H21" s="191">
        <f>IF($O$7=1,Values!H20,IF($O$7=2,Values!R20,Values!AB20))</f>
        <v>17</v>
      </c>
      <c r="I21" s="199">
        <f>IF($O$7=1,Values!I20,IF($O$7=2,Values!S20,Values!AC20))</f>
        <v>10</v>
      </c>
      <c r="J21" s="21">
        <f>IF($O$7=1,Values!J20,IF($O$7=2,Values!T20,Values!AD20))</f>
        <v>3.8</v>
      </c>
      <c r="K21" s="21">
        <f>IF($O$7=1,Values!K20,IF($O$7=2,Values!U20,Values!AE20))</f>
        <v>6.5714285714285712</v>
      </c>
      <c r="AA21" s="60"/>
      <c r="AB21" s="286">
        <v>9.375E-2</v>
      </c>
      <c r="AC21" s="254">
        <f t="shared" si="1"/>
        <v>4</v>
      </c>
      <c r="AD21" s="254">
        <f t="shared" si="2"/>
        <v>4</v>
      </c>
      <c r="AE21" s="254">
        <f t="shared" si="3"/>
        <v>6</v>
      </c>
      <c r="AF21" s="254">
        <f t="shared" si="4"/>
        <v>3</v>
      </c>
      <c r="AG21" s="254">
        <f t="shared" si="5"/>
        <v>2</v>
      </c>
      <c r="AH21" s="254">
        <f t="shared" si="6"/>
        <v>17</v>
      </c>
      <c r="AI21" s="254">
        <f t="shared" si="6"/>
        <v>10</v>
      </c>
      <c r="AJ21" s="287">
        <f t="shared" si="7"/>
        <v>3.8</v>
      </c>
      <c r="AK21" s="287">
        <f t="shared" si="8"/>
        <v>6.5714285714285703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3</v>
      </c>
      <c r="D22" s="191">
        <f>IF($O$7=1,Values!D21,IF($O$7=2,Values!N21,Values!X21))</f>
        <v>7</v>
      </c>
      <c r="E22" s="191">
        <f>IF($O$7=1,Values!E21,IF($O$7=2,Values!O21,Values!Y21))</f>
        <v>4</v>
      </c>
      <c r="F22" s="191">
        <f>IF($O$7=1,Values!F21,IF($O$7=2,Values!P21,Values!Z21))</f>
        <v>6</v>
      </c>
      <c r="G22" s="191">
        <f>IF($O$7=1,Values!G21,IF($O$7=2,Values!Q21,Values!AA21))</f>
        <v>3</v>
      </c>
      <c r="H22" s="191">
        <f>IF($O$7=1,Values!H21,IF($O$7=2,Values!R21,Values!AB21))</f>
        <v>14</v>
      </c>
      <c r="I22" s="199">
        <f>IF($O$7=1,Values!I21,IF($O$7=2,Values!S21,Values!AC21))</f>
        <v>22</v>
      </c>
      <c r="J22" s="21">
        <f>IF($O$7=1,Values!J21,IF($O$7=2,Values!T21,Values!AD21))</f>
        <v>4.5999999999999996</v>
      </c>
      <c r="K22" s="21">
        <f>IF($O$7=1,Values!K21,IF($O$7=2,Values!U21,Values!AE21))</f>
        <v>8.4285714285714288</v>
      </c>
      <c r="AA22" s="60"/>
      <c r="AB22" s="286">
        <v>0.10416666666666667</v>
      </c>
      <c r="AC22" s="254">
        <f t="shared" si="1"/>
        <v>3</v>
      </c>
      <c r="AD22" s="254">
        <f t="shared" si="2"/>
        <v>7</v>
      </c>
      <c r="AE22" s="254">
        <f t="shared" si="3"/>
        <v>4</v>
      </c>
      <c r="AF22" s="254">
        <f t="shared" si="4"/>
        <v>6</v>
      </c>
      <c r="AG22" s="254">
        <f t="shared" si="5"/>
        <v>3</v>
      </c>
      <c r="AH22" s="254">
        <f t="shared" si="6"/>
        <v>14</v>
      </c>
      <c r="AI22" s="254">
        <f t="shared" si="6"/>
        <v>22</v>
      </c>
      <c r="AJ22" s="287">
        <f t="shared" si="7"/>
        <v>4.5999999999999996</v>
      </c>
      <c r="AK22" s="287">
        <f t="shared" si="8"/>
        <v>8.4285714285714306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9</v>
      </c>
      <c r="D23" s="191">
        <f>IF($O$7=1,Values!D22,IF($O$7=2,Values!N22,Values!X22))</f>
        <v>2</v>
      </c>
      <c r="E23" s="191">
        <f>IF($O$7=1,Values!E22,IF($O$7=2,Values!O22,Values!Y22))</f>
        <v>2</v>
      </c>
      <c r="F23" s="191">
        <f>IF($O$7=1,Values!F22,IF($O$7=2,Values!P22,Values!Z22))</f>
        <v>6</v>
      </c>
      <c r="G23" s="191">
        <f>IF($O$7=1,Values!G22,IF($O$7=2,Values!Q22,Values!AA22))</f>
        <v>4</v>
      </c>
      <c r="H23" s="191">
        <f>IF($O$7=1,Values!H22,IF($O$7=2,Values!R22,Values!AB22))</f>
        <v>15</v>
      </c>
      <c r="I23" s="199">
        <f>IF($O$7=1,Values!I22,IF($O$7=2,Values!S22,Values!AC22))</f>
        <v>16</v>
      </c>
      <c r="J23" s="21">
        <f>IF($O$7=1,Values!J22,IF($O$7=2,Values!T22,Values!AD22))</f>
        <v>4.5999999999999996</v>
      </c>
      <c r="K23" s="21">
        <f>IF($O$7=1,Values!K22,IF($O$7=2,Values!U22,Values!AE22))</f>
        <v>7.7142857142857144</v>
      </c>
      <c r="AA23" s="60"/>
      <c r="AB23" s="286">
        <v>0.11458333333333334</v>
      </c>
      <c r="AC23" s="254">
        <f t="shared" si="1"/>
        <v>9</v>
      </c>
      <c r="AD23" s="254">
        <f t="shared" si="2"/>
        <v>2</v>
      </c>
      <c r="AE23" s="254">
        <f t="shared" si="3"/>
        <v>2</v>
      </c>
      <c r="AF23" s="254">
        <f t="shared" si="4"/>
        <v>6</v>
      </c>
      <c r="AG23" s="254">
        <f t="shared" si="5"/>
        <v>4</v>
      </c>
      <c r="AH23" s="254">
        <f t="shared" si="6"/>
        <v>15</v>
      </c>
      <c r="AI23" s="254">
        <f t="shared" si="6"/>
        <v>16</v>
      </c>
      <c r="AJ23" s="287">
        <f t="shared" si="7"/>
        <v>4.5999999999999996</v>
      </c>
      <c r="AK23" s="287">
        <f t="shared" si="8"/>
        <v>7.71428571428571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8</v>
      </c>
      <c r="D24" s="191">
        <f>IF($O$7=1,Values!D23,IF($O$7=2,Values!N23,Values!X23))</f>
        <v>7</v>
      </c>
      <c r="E24" s="191">
        <f>IF($O$7=1,Values!E23,IF($O$7=2,Values!O23,Values!Y23))</f>
        <v>8</v>
      </c>
      <c r="F24" s="191">
        <f>IF($O$7=1,Values!F23,IF($O$7=2,Values!P23,Values!Z23))</f>
        <v>11</v>
      </c>
      <c r="G24" s="191">
        <f>IF($O$7=1,Values!G23,IF($O$7=2,Values!Q23,Values!AA23))</f>
        <v>4</v>
      </c>
      <c r="H24" s="191">
        <f>IF($O$7=1,Values!H23,IF($O$7=2,Values!R23,Values!AB23))</f>
        <v>17</v>
      </c>
      <c r="I24" s="199">
        <f>IF($O$7=1,Values!I23,IF($O$7=2,Values!S23,Values!AC23))</f>
        <v>22</v>
      </c>
      <c r="J24" s="21">
        <f>IF($O$7=1,Values!J23,IF($O$7=2,Values!T23,Values!AD23))</f>
        <v>7.6</v>
      </c>
      <c r="K24" s="21">
        <f>IF($O$7=1,Values!K23,IF($O$7=2,Values!U23,Values!AE23))</f>
        <v>11</v>
      </c>
      <c r="AA24" s="60"/>
      <c r="AB24" s="286">
        <v>0.125</v>
      </c>
      <c r="AC24" s="254">
        <f t="shared" si="1"/>
        <v>8</v>
      </c>
      <c r="AD24" s="254">
        <f t="shared" si="2"/>
        <v>7</v>
      </c>
      <c r="AE24" s="254">
        <f t="shared" si="3"/>
        <v>8</v>
      </c>
      <c r="AF24" s="254">
        <f t="shared" si="4"/>
        <v>11</v>
      </c>
      <c r="AG24" s="254">
        <f t="shared" si="5"/>
        <v>4</v>
      </c>
      <c r="AH24" s="254">
        <f t="shared" si="6"/>
        <v>17</v>
      </c>
      <c r="AI24" s="254">
        <f t="shared" si="6"/>
        <v>22</v>
      </c>
      <c r="AJ24" s="287">
        <f t="shared" si="7"/>
        <v>7.6</v>
      </c>
      <c r="AK24" s="287">
        <f t="shared" si="8"/>
        <v>11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13</v>
      </c>
      <c r="D25" s="191">
        <f>IF($O$7=1,Values!D24,IF($O$7=2,Values!N24,Values!X24))</f>
        <v>7</v>
      </c>
      <c r="E25" s="191">
        <f>IF($O$7=1,Values!E24,IF($O$7=2,Values!O24,Values!Y24))</f>
        <v>10</v>
      </c>
      <c r="F25" s="191">
        <f>IF($O$7=1,Values!F24,IF($O$7=2,Values!P24,Values!Z24))</f>
        <v>4</v>
      </c>
      <c r="G25" s="191">
        <f>IF($O$7=1,Values!G24,IF($O$7=2,Values!Q24,Values!AA24))</f>
        <v>9</v>
      </c>
      <c r="H25" s="191">
        <f>IF($O$7=1,Values!H24,IF($O$7=2,Values!R24,Values!AB24))</f>
        <v>4</v>
      </c>
      <c r="I25" s="199">
        <f>IF($O$7=1,Values!I24,IF($O$7=2,Values!S24,Values!AC24))</f>
        <v>15</v>
      </c>
      <c r="J25" s="21">
        <f>IF($O$7=1,Values!J24,IF($O$7=2,Values!T24,Values!AD24))</f>
        <v>8.6</v>
      </c>
      <c r="K25" s="21">
        <f>IF($O$7=1,Values!K24,IF($O$7=2,Values!U24,Values!AE24))</f>
        <v>8.8571428571428577</v>
      </c>
      <c r="AA25" s="60"/>
      <c r="AB25" s="286">
        <v>0.13541666666666666</v>
      </c>
      <c r="AC25" s="254">
        <f t="shared" si="1"/>
        <v>13</v>
      </c>
      <c r="AD25" s="254">
        <f t="shared" si="2"/>
        <v>7</v>
      </c>
      <c r="AE25" s="254">
        <f t="shared" si="3"/>
        <v>10</v>
      </c>
      <c r="AF25" s="254">
        <f t="shared" si="4"/>
        <v>4</v>
      </c>
      <c r="AG25" s="254">
        <f t="shared" si="5"/>
        <v>9</v>
      </c>
      <c r="AH25" s="254">
        <f t="shared" si="6"/>
        <v>4</v>
      </c>
      <c r="AI25" s="254">
        <f t="shared" si="6"/>
        <v>15</v>
      </c>
      <c r="AJ25" s="287">
        <f t="shared" si="7"/>
        <v>8.6</v>
      </c>
      <c r="AK25" s="287">
        <f t="shared" si="8"/>
        <v>8.8571428571428594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4</v>
      </c>
      <c r="D26" s="191">
        <f>IF($O$7=1,Values!D25,IF($O$7=2,Values!N25,Values!X25))</f>
        <v>11</v>
      </c>
      <c r="E26" s="191">
        <f>IF($O$7=1,Values!E25,IF($O$7=2,Values!O25,Values!Y25))</f>
        <v>5</v>
      </c>
      <c r="F26" s="191">
        <f>IF($O$7=1,Values!F25,IF($O$7=2,Values!P25,Values!Z25))</f>
        <v>8</v>
      </c>
      <c r="G26" s="191">
        <f>IF($O$7=1,Values!G25,IF($O$7=2,Values!Q25,Values!AA25))</f>
        <v>11</v>
      </c>
      <c r="H26" s="191">
        <f>IF($O$7=1,Values!H25,IF($O$7=2,Values!R25,Values!AB25))</f>
        <v>22</v>
      </c>
      <c r="I26" s="199">
        <f>IF($O$7=1,Values!I25,IF($O$7=2,Values!S25,Values!AC25))</f>
        <v>14</v>
      </c>
      <c r="J26" s="21">
        <f>IF($O$7=1,Values!J25,IF($O$7=2,Values!T25,Values!AD25))</f>
        <v>7.8</v>
      </c>
      <c r="K26" s="21">
        <f>IF($O$7=1,Values!K25,IF($O$7=2,Values!U25,Values!AE25))</f>
        <v>10.714285714285714</v>
      </c>
      <c r="AA26" s="60"/>
      <c r="AB26" s="286">
        <v>0.14583333333333331</v>
      </c>
      <c r="AC26" s="254">
        <f t="shared" si="1"/>
        <v>4</v>
      </c>
      <c r="AD26" s="254">
        <f t="shared" si="2"/>
        <v>11</v>
      </c>
      <c r="AE26" s="254">
        <f t="shared" si="3"/>
        <v>5</v>
      </c>
      <c r="AF26" s="254">
        <f t="shared" si="4"/>
        <v>8</v>
      </c>
      <c r="AG26" s="254">
        <f t="shared" si="5"/>
        <v>11</v>
      </c>
      <c r="AH26" s="254">
        <f t="shared" si="6"/>
        <v>22</v>
      </c>
      <c r="AI26" s="254">
        <f t="shared" si="6"/>
        <v>14</v>
      </c>
      <c r="AJ26" s="287">
        <f t="shared" si="7"/>
        <v>7.8</v>
      </c>
      <c r="AK26" s="287">
        <f t="shared" si="8"/>
        <v>10.714285714285699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8</v>
      </c>
      <c r="D27" s="191">
        <f>IF($O$7=1,Values!D26,IF($O$7=2,Values!N26,Values!X26))</f>
        <v>9</v>
      </c>
      <c r="E27" s="191">
        <f>IF($O$7=1,Values!E26,IF($O$7=2,Values!O26,Values!Y26))</f>
        <v>15</v>
      </c>
      <c r="F27" s="191">
        <f>IF($O$7=1,Values!F26,IF($O$7=2,Values!P26,Values!Z26))</f>
        <v>9</v>
      </c>
      <c r="G27" s="191">
        <f>IF($O$7=1,Values!G26,IF($O$7=2,Values!Q26,Values!AA26))</f>
        <v>13</v>
      </c>
      <c r="H27" s="191">
        <f>IF($O$7=1,Values!H26,IF($O$7=2,Values!R26,Values!AB26))</f>
        <v>15</v>
      </c>
      <c r="I27" s="199">
        <f>IF($O$7=1,Values!I26,IF($O$7=2,Values!S26,Values!AC26))</f>
        <v>9</v>
      </c>
      <c r="J27" s="21">
        <f>IF($O$7=1,Values!J26,IF($O$7=2,Values!T26,Values!AD26))</f>
        <v>10.8</v>
      </c>
      <c r="K27" s="21">
        <f>IF($O$7=1,Values!K26,IF($O$7=2,Values!U26,Values!AE26))</f>
        <v>11.142857142857142</v>
      </c>
      <c r="AA27" s="60"/>
      <c r="AB27" s="286">
        <v>0.15624999999999997</v>
      </c>
      <c r="AC27" s="254">
        <f t="shared" si="1"/>
        <v>8</v>
      </c>
      <c r="AD27" s="254">
        <f t="shared" si="2"/>
        <v>9</v>
      </c>
      <c r="AE27" s="254">
        <f t="shared" si="3"/>
        <v>15</v>
      </c>
      <c r="AF27" s="254">
        <f t="shared" si="4"/>
        <v>9</v>
      </c>
      <c r="AG27" s="254">
        <f t="shared" si="5"/>
        <v>13</v>
      </c>
      <c r="AH27" s="254">
        <f t="shared" si="6"/>
        <v>15</v>
      </c>
      <c r="AI27" s="254">
        <f t="shared" si="6"/>
        <v>9</v>
      </c>
      <c r="AJ27" s="287">
        <f t="shared" si="7"/>
        <v>10.8</v>
      </c>
      <c r="AK27" s="287">
        <f t="shared" si="8"/>
        <v>11.1428571428571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6</v>
      </c>
      <c r="D28" s="191">
        <f>IF($O$7=1,Values!D27,IF($O$7=2,Values!N27,Values!X27))</f>
        <v>12</v>
      </c>
      <c r="E28" s="191">
        <f>IF($O$7=1,Values!E27,IF($O$7=2,Values!O27,Values!Y27))</f>
        <v>4</v>
      </c>
      <c r="F28" s="191">
        <f>IF($O$7=1,Values!F27,IF($O$7=2,Values!P27,Values!Z27))</f>
        <v>13</v>
      </c>
      <c r="G28" s="191">
        <f>IF($O$7=1,Values!G27,IF($O$7=2,Values!Q27,Values!AA27))</f>
        <v>15</v>
      </c>
      <c r="H28" s="191">
        <f>IF($O$7=1,Values!H27,IF($O$7=2,Values!R27,Values!AB27))</f>
        <v>20</v>
      </c>
      <c r="I28" s="199">
        <f>IF($O$7=1,Values!I27,IF($O$7=2,Values!S27,Values!AC27))</f>
        <v>14</v>
      </c>
      <c r="J28" s="21">
        <f>IF($O$7=1,Values!J27,IF($O$7=2,Values!T27,Values!AD27))</f>
        <v>10</v>
      </c>
      <c r="K28" s="21">
        <f>IF($O$7=1,Values!K27,IF($O$7=2,Values!U27,Values!AE27))</f>
        <v>12</v>
      </c>
      <c r="AA28" s="60"/>
      <c r="AB28" s="286">
        <v>0.16666666666666663</v>
      </c>
      <c r="AC28" s="254">
        <f t="shared" si="1"/>
        <v>6</v>
      </c>
      <c r="AD28" s="254">
        <f t="shared" si="2"/>
        <v>12</v>
      </c>
      <c r="AE28" s="254">
        <f t="shared" si="3"/>
        <v>4</v>
      </c>
      <c r="AF28" s="254">
        <f t="shared" si="4"/>
        <v>13</v>
      </c>
      <c r="AG28" s="254">
        <f t="shared" si="5"/>
        <v>15</v>
      </c>
      <c r="AH28" s="254">
        <f t="shared" si="6"/>
        <v>20</v>
      </c>
      <c r="AI28" s="254">
        <f t="shared" si="6"/>
        <v>14</v>
      </c>
      <c r="AJ28" s="287">
        <f t="shared" si="7"/>
        <v>10</v>
      </c>
      <c r="AK28" s="287">
        <f t="shared" si="8"/>
        <v>12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15</v>
      </c>
      <c r="D29" s="191">
        <f>IF($O$7=1,Values!D28,IF($O$7=2,Values!N28,Values!X28))</f>
        <v>10</v>
      </c>
      <c r="E29" s="191">
        <f>IF($O$7=1,Values!E28,IF($O$7=2,Values!O28,Values!Y28))</f>
        <v>16</v>
      </c>
      <c r="F29" s="191">
        <f>IF($O$7=1,Values!F28,IF($O$7=2,Values!P28,Values!Z28))</f>
        <v>16</v>
      </c>
      <c r="G29" s="191">
        <f>IF($O$7=1,Values!G28,IF($O$7=2,Values!Q28,Values!AA28))</f>
        <v>7</v>
      </c>
      <c r="H29" s="191">
        <f>IF($O$7=1,Values!H28,IF($O$7=2,Values!R28,Values!AB28))</f>
        <v>12</v>
      </c>
      <c r="I29" s="199">
        <f>IF($O$7=1,Values!I28,IF($O$7=2,Values!S28,Values!AC28))</f>
        <v>9</v>
      </c>
      <c r="J29" s="21">
        <f>IF($O$7=1,Values!J28,IF($O$7=2,Values!T28,Values!AD28))</f>
        <v>12.8</v>
      </c>
      <c r="K29" s="21">
        <f>IF($O$7=1,Values!K28,IF($O$7=2,Values!U28,Values!AE28))</f>
        <v>12.142857142857142</v>
      </c>
      <c r="AA29" s="60"/>
      <c r="AB29" s="286">
        <v>0.17708333333333329</v>
      </c>
      <c r="AC29" s="254">
        <f t="shared" si="1"/>
        <v>15</v>
      </c>
      <c r="AD29" s="254">
        <f t="shared" si="2"/>
        <v>10</v>
      </c>
      <c r="AE29" s="254">
        <f t="shared" si="3"/>
        <v>16</v>
      </c>
      <c r="AF29" s="254">
        <f t="shared" si="4"/>
        <v>16</v>
      </c>
      <c r="AG29" s="254">
        <f t="shared" si="5"/>
        <v>7</v>
      </c>
      <c r="AH29" s="254">
        <f t="shared" si="6"/>
        <v>12</v>
      </c>
      <c r="AI29" s="254">
        <f t="shared" si="6"/>
        <v>9</v>
      </c>
      <c r="AJ29" s="287">
        <f t="shared" si="7"/>
        <v>12.8</v>
      </c>
      <c r="AK29" s="287">
        <f t="shared" si="8"/>
        <v>12.1428571428571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19</v>
      </c>
      <c r="D30" s="191">
        <f>IF($O$7=1,Values!D29,IF($O$7=2,Values!N29,Values!X29))</f>
        <v>22</v>
      </c>
      <c r="E30" s="191">
        <f>IF($O$7=1,Values!E29,IF($O$7=2,Values!O29,Values!Y29))</f>
        <v>20</v>
      </c>
      <c r="F30" s="191">
        <f>IF($O$7=1,Values!F29,IF($O$7=2,Values!P29,Values!Z29))</f>
        <v>20</v>
      </c>
      <c r="G30" s="191">
        <f>IF($O$7=1,Values!G29,IF($O$7=2,Values!Q29,Values!AA29))</f>
        <v>19</v>
      </c>
      <c r="H30" s="191">
        <f>IF($O$7=1,Values!H29,IF($O$7=2,Values!R29,Values!AB29))</f>
        <v>6</v>
      </c>
      <c r="I30" s="199">
        <f>IF($O$7=1,Values!I29,IF($O$7=2,Values!S29,Values!AC29))</f>
        <v>12</v>
      </c>
      <c r="J30" s="21">
        <f>IF($O$7=1,Values!J29,IF($O$7=2,Values!T29,Values!AD29))</f>
        <v>20</v>
      </c>
      <c r="K30" s="21">
        <f>IF($O$7=1,Values!K29,IF($O$7=2,Values!U29,Values!AE29))</f>
        <v>16.857142857142858</v>
      </c>
      <c r="AA30" s="60"/>
      <c r="AB30" s="286">
        <v>0.18749999999999994</v>
      </c>
      <c r="AC30" s="254">
        <f t="shared" si="1"/>
        <v>19</v>
      </c>
      <c r="AD30" s="254">
        <f t="shared" si="2"/>
        <v>22</v>
      </c>
      <c r="AE30" s="254">
        <f t="shared" si="3"/>
        <v>20</v>
      </c>
      <c r="AF30" s="254">
        <f t="shared" si="4"/>
        <v>20</v>
      </c>
      <c r="AG30" s="254">
        <f t="shared" si="5"/>
        <v>19</v>
      </c>
      <c r="AH30" s="254">
        <f t="shared" si="6"/>
        <v>6</v>
      </c>
      <c r="AI30" s="254">
        <f t="shared" si="6"/>
        <v>12</v>
      </c>
      <c r="AJ30" s="287">
        <f t="shared" si="7"/>
        <v>20</v>
      </c>
      <c r="AK30" s="287">
        <f t="shared" si="8"/>
        <v>16.8571428571429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18</v>
      </c>
      <c r="D31" s="191">
        <f>IF($O$7=1,Values!D30,IF($O$7=2,Values!N30,Values!X30))</f>
        <v>21</v>
      </c>
      <c r="E31" s="191">
        <f>IF($O$7=1,Values!E30,IF($O$7=2,Values!O30,Values!Y30))</f>
        <v>25</v>
      </c>
      <c r="F31" s="191">
        <f>IF($O$7=1,Values!F30,IF($O$7=2,Values!P30,Values!Z30))</f>
        <v>24</v>
      </c>
      <c r="G31" s="191">
        <f>IF($O$7=1,Values!G30,IF($O$7=2,Values!Q30,Values!AA30))</f>
        <v>28</v>
      </c>
      <c r="H31" s="191">
        <f>IF($O$7=1,Values!H30,IF($O$7=2,Values!R30,Values!AB30))</f>
        <v>18</v>
      </c>
      <c r="I31" s="199">
        <f>IF($O$7=1,Values!I30,IF($O$7=2,Values!S30,Values!AC30))</f>
        <v>12</v>
      </c>
      <c r="J31" s="21">
        <f>IF($O$7=1,Values!J30,IF($O$7=2,Values!T30,Values!AD30))</f>
        <v>23.2</v>
      </c>
      <c r="K31" s="21">
        <f>IF($O$7=1,Values!K30,IF($O$7=2,Values!U30,Values!AE30))</f>
        <v>20.857142857142858</v>
      </c>
      <c r="AA31" s="60"/>
      <c r="AB31" s="286">
        <v>0.1979166666666666</v>
      </c>
      <c r="AC31" s="254">
        <f t="shared" si="1"/>
        <v>18</v>
      </c>
      <c r="AD31" s="254">
        <f t="shared" si="2"/>
        <v>21</v>
      </c>
      <c r="AE31" s="254">
        <f t="shared" si="3"/>
        <v>25</v>
      </c>
      <c r="AF31" s="254">
        <f t="shared" si="4"/>
        <v>24</v>
      </c>
      <c r="AG31" s="254">
        <f t="shared" si="5"/>
        <v>28</v>
      </c>
      <c r="AH31" s="254">
        <f t="shared" si="6"/>
        <v>18</v>
      </c>
      <c r="AI31" s="254">
        <f t="shared" si="6"/>
        <v>12</v>
      </c>
      <c r="AJ31" s="287">
        <f t="shared" si="7"/>
        <v>23.2</v>
      </c>
      <c r="AK31" s="287">
        <f t="shared" si="8"/>
        <v>20.8571428571429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26</v>
      </c>
      <c r="D32" s="191">
        <f>IF($O$7=1,Values!D31,IF($O$7=2,Values!N31,Values!X31))</f>
        <v>25</v>
      </c>
      <c r="E32" s="191">
        <f>IF($O$7=1,Values!E31,IF($O$7=2,Values!O31,Values!Y31))</f>
        <v>32</v>
      </c>
      <c r="F32" s="191">
        <f>IF($O$7=1,Values!F31,IF($O$7=2,Values!P31,Values!Z31))</f>
        <v>25</v>
      </c>
      <c r="G32" s="191">
        <f>IF($O$7=1,Values!G31,IF($O$7=2,Values!Q31,Values!AA31))</f>
        <v>18</v>
      </c>
      <c r="H32" s="191">
        <f>IF($O$7=1,Values!H31,IF($O$7=2,Values!R31,Values!AB31))</f>
        <v>5</v>
      </c>
      <c r="I32" s="199">
        <f>IF($O$7=1,Values!I31,IF($O$7=2,Values!S31,Values!AC31))</f>
        <v>10</v>
      </c>
      <c r="J32" s="21">
        <f>IF($O$7=1,Values!J31,IF($O$7=2,Values!T31,Values!AD31))</f>
        <v>25.2</v>
      </c>
      <c r="K32" s="21">
        <f>IF($O$7=1,Values!K31,IF($O$7=2,Values!U31,Values!AE31))</f>
        <v>20.142857142857142</v>
      </c>
      <c r="AA32" s="60"/>
      <c r="AB32" s="286">
        <v>0.20833333333333326</v>
      </c>
      <c r="AC32" s="254">
        <f t="shared" si="1"/>
        <v>26</v>
      </c>
      <c r="AD32" s="254">
        <f t="shared" si="2"/>
        <v>25</v>
      </c>
      <c r="AE32" s="254">
        <f t="shared" si="3"/>
        <v>32</v>
      </c>
      <c r="AF32" s="254">
        <f t="shared" si="4"/>
        <v>25</v>
      </c>
      <c r="AG32" s="254">
        <f t="shared" si="5"/>
        <v>18</v>
      </c>
      <c r="AH32" s="254">
        <f t="shared" si="6"/>
        <v>5</v>
      </c>
      <c r="AI32" s="254">
        <f t="shared" si="6"/>
        <v>10</v>
      </c>
      <c r="AJ32" s="287">
        <f t="shared" si="7"/>
        <v>25.2</v>
      </c>
      <c r="AK32" s="287">
        <f t="shared" si="8"/>
        <v>20.1428571428571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32</v>
      </c>
      <c r="D33" s="191">
        <f>IF($O$7=1,Values!D32,IF($O$7=2,Values!N32,Values!X32))</f>
        <v>31</v>
      </c>
      <c r="E33" s="191">
        <f>IF($O$7=1,Values!E32,IF($O$7=2,Values!O32,Values!Y32))</f>
        <v>45</v>
      </c>
      <c r="F33" s="191">
        <f>IF($O$7=1,Values!F32,IF($O$7=2,Values!P32,Values!Z32))</f>
        <v>38</v>
      </c>
      <c r="G33" s="191">
        <f>IF($O$7=1,Values!G32,IF($O$7=2,Values!Q32,Values!AA32))</f>
        <v>41</v>
      </c>
      <c r="H33" s="191">
        <f>IF($O$7=1,Values!H32,IF($O$7=2,Values!R32,Values!AB32))</f>
        <v>19</v>
      </c>
      <c r="I33" s="199">
        <f>IF($O$7=1,Values!I32,IF($O$7=2,Values!S32,Values!AC32))</f>
        <v>5</v>
      </c>
      <c r="J33" s="21">
        <f>IF($O$7=1,Values!J32,IF($O$7=2,Values!T32,Values!AD32))</f>
        <v>37.4</v>
      </c>
      <c r="K33" s="21">
        <f>IF($O$7=1,Values!K32,IF($O$7=2,Values!U32,Values!AE32))</f>
        <v>30.142857142857142</v>
      </c>
      <c r="AA33" s="60"/>
      <c r="AB33" s="286">
        <v>0.21874999999999992</v>
      </c>
      <c r="AC33" s="254">
        <f t="shared" si="1"/>
        <v>32</v>
      </c>
      <c r="AD33" s="254">
        <f t="shared" si="2"/>
        <v>31</v>
      </c>
      <c r="AE33" s="254">
        <f t="shared" si="3"/>
        <v>45</v>
      </c>
      <c r="AF33" s="254">
        <f t="shared" si="4"/>
        <v>38</v>
      </c>
      <c r="AG33" s="254">
        <f t="shared" si="5"/>
        <v>41</v>
      </c>
      <c r="AH33" s="254">
        <f t="shared" si="6"/>
        <v>19</v>
      </c>
      <c r="AI33" s="254">
        <f t="shared" si="6"/>
        <v>5</v>
      </c>
      <c r="AJ33" s="287">
        <f t="shared" si="7"/>
        <v>37.4</v>
      </c>
      <c r="AK33" s="287">
        <f t="shared" si="8"/>
        <v>30.1428571428571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63</v>
      </c>
      <c r="D34" s="191">
        <f>IF($O$7=1,Values!D33,IF($O$7=2,Values!N33,Values!X33))</f>
        <v>62</v>
      </c>
      <c r="E34" s="191">
        <f>IF($O$7=1,Values!E33,IF($O$7=2,Values!O33,Values!Y33))</f>
        <v>44</v>
      </c>
      <c r="F34" s="191">
        <f>IF($O$7=1,Values!F33,IF($O$7=2,Values!P33,Values!Z33))</f>
        <v>50</v>
      </c>
      <c r="G34" s="191">
        <f>IF($O$7=1,Values!G33,IF($O$7=2,Values!Q33,Values!AA33))</f>
        <v>53</v>
      </c>
      <c r="H34" s="191">
        <f>IF($O$7=1,Values!H33,IF($O$7=2,Values!R33,Values!AB33))</f>
        <v>27</v>
      </c>
      <c r="I34" s="199">
        <f>IF($O$7=1,Values!I33,IF($O$7=2,Values!S33,Values!AC33))</f>
        <v>12</v>
      </c>
      <c r="J34" s="21">
        <f>IF($O$7=1,Values!J33,IF($O$7=2,Values!T33,Values!AD33))</f>
        <v>54.4</v>
      </c>
      <c r="K34" s="21">
        <f>IF($O$7=1,Values!K33,IF($O$7=2,Values!U33,Values!AE33))</f>
        <v>44.428571428571431</v>
      </c>
      <c r="AA34" s="60"/>
      <c r="AB34" s="286">
        <v>0.22916666666666657</v>
      </c>
      <c r="AC34" s="254">
        <f t="shared" si="1"/>
        <v>63</v>
      </c>
      <c r="AD34" s="254">
        <f t="shared" si="2"/>
        <v>62</v>
      </c>
      <c r="AE34" s="254">
        <f t="shared" si="3"/>
        <v>44</v>
      </c>
      <c r="AF34" s="254">
        <f t="shared" si="4"/>
        <v>50</v>
      </c>
      <c r="AG34" s="254">
        <f t="shared" si="5"/>
        <v>53</v>
      </c>
      <c r="AH34" s="254">
        <f t="shared" si="6"/>
        <v>27</v>
      </c>
      <c r="AI34" s="254">
        <f t="shared" si="6"/>
        <v>12</v>
      </c>
      <c r="AJ34" s="287">
        <f t="shared" si="7"/>
        <v>54.4</v>
      </c>
      <c r="AK34" s="287">
        <f t="shared" si="8"/>
        <v>44.428571428571402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73</v>
      </c>
      <c r="D35" s="191">
        <f>IF($O$7=1,Values!D34,IF($O$7=2,Values!N34,Values!X34))</f>
        <v>82</v>
      </c>
      <c r="E35" s="191">
        <f>IF($O$7=1,Values!E34,IF($O$7=2,Values!O34,Values!Y34))</f>
        <v>79</v>
      </c>
      <c r="F35" s="191">
        <f>IF($O$7=1,Values!F34,IF($O$7=2,Values!P34,Values!Z34))</f>
        <v>66</v>
      </c>
      <c r="G35" s="191">
        <f>IF($O$7=1,Values!G34,IF($O$7=2,Values!Q34,Values!AA34))</f>
        <v>77</v>
      </c>
      <c r="H35" s="191">
        <f>IF($O$7=1,Values!H34,IF($O$7=2,Values!R34,Values!AB34))</f>
        <v>19</v>
      </c>
      <c r="I35" s="199">
        <f>IF($O$7=1,Values!I34,IF($O$7=2,Values!S34,Values!AC34))</f>
        <v>11</v>
      </c>
      <c r="J35" s="21">
        <f>IF($O$7=1,Values!J34,IF($O$7=2,Values!T34,Values!AD34))</f>
        <v>75.400000000000006</v>
      </c>
      <c r="K35" s="21">
        <f>IF($O$7=1,Values!K34,IF($O$7=2,Values!U34,Values!AE34))</f>
        <v>58.142857142857146</v>
      </c>
      <c r="AA35" s="60"/>
      <c r="AB35" s="286">
        <v>0.23958333333333323</v>
      </c>
      <c r="AC35" s="254">
        <f t="shared" si="1"/>
        <v>73</v>
      </c>
      <c r="AD35" s="254">
        <f t="shared" si="2"/>
        <v>82</v>
      </c>
      <c r="AE35" s="254">
        <f t="shared" si="3"/>
        <v>79</v>
      </c>
      <c r="AF35" s="254">
        <f t="shared" si="4"/>
        <v>66</v>
      </c>
      <c r="AG35" s="254">
        <f t="shared" si="5"/>
        <v>77</v>
      </c>
      <c r="AH35" s="254">
        <f t="shared" si="6"/>
        <v>19</v>
      </c>
      <c r="AI35" s="254">
        <f t="shared" si="6"/>
        <v>11</v>
      </c>
      <c r="AJ35" s="287">
        <f t="shared" si="7"/>
        <v>75.400000000000006</v>
      </c>
      <c r="AK35" s="287">
        <f t="shared" si="8"/>
        <v>58.142857142857103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102</v>
      </c>
      <c r="D36" s="191">
        <f>IF($O$7=1,Values!D35,IF($O$7=2,Values!N35,Values!X35))</f>
        <v>83</v>
      </c>
      <c r="E36" s="191">
        <f>IF($O$7=1,Values!E35,IF($O$7=2,Values!O35,Values!Y35))</f>
        <v>78</v>
      </c>
      <c r="F36" s="191">
        <f>IF($O$7=1,Values!F35,IF($O$7=2,Values!P35,Values!Z35))</f>
        <v>85</v>
      </c>
      <c r="G36" s="191">
        <f>IF($O$7=1,Values!G35,IF($O$7=2,Values!Q35,Values!AA35))</f>
        <v>77</v>
      </c>
      <c r="H36" s="191">
        <f>IF($O$7=1,Values!H35,IF($O$7=2,Values!R35,Values!AB35))</f>
        <v>36</v>
      </c>
      <c r="I36" s="199">
        <f>IF($O$7=1,Values!I35,IF($O$7=2,Values!S35,Values!AC35))</f>
        <v>15</v>
      </c>
      <c r="J36" s="21">
        <f>IF($O$7=1,Values!J35,IF($O$7=2,Values!T35,Values!AD35))</f>
        <v>85</v>
      </c>
      <c r="K36" s="21">
        <f>IF($O$7=1,Values!K35,IF($O$7=2,Values!U35,Values!AE35))</f>
        <v>68</v>
      </c>
      <c r="AA36" s="60"/>
      <c r="AB36" s="286">
        <v>0.24999999999999989</v>
      </c>
      <c r="AC36" s="254">
        <f t="shared" si="1"/>
        <v>102</v>
      </c>
      <c r="AD36" s="254">
        <f t="shared" si="2"/>
        <v>83</v>
      </c>
      <c r="AE36" s="254">
        <f t="shared" si="3"/>
        <v>78</v>
      </c>
      <c r="AF36" s="254">
        <f t="shared" si="4"/>
        <v>85</v>
      </c>
      <c r="AG36" s="254">
        <f t="shared" si="5"/>
        <v>77</v>
      </c>
      <c r="AH36" s="254">
        <f t="shared" si="6"/>
        <v>36</v>
      </c>
      <c r="AI36" s="254">
        <f t="shared" si="6"/>
        <v>15</v>
      </c>
      <c r="AJ36" s="287">
        <f t="shared" si="7"/>
        <v>85</v>
      </c>
      <c r="AK36" s="287">
        <f t="shared" si="8"/>
        <v>68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112</v>
      </c>
      <c r="D37" s="191">
        <f>IF($O$7=1,Values!D36,IF($O$7=2,Values!N36,Values!X36))</f>
        <v>133</v>
      </c>
      <c r="E37" s="191">
        <f>IF($O$7=1,Values!E36,IF($O$7=2,Values!O36,Values!Y36))</f>
        <v>134</v>
      </c>
      <c r="F37" s="191">
        <f>IF($O$7=1,Values!F36,IF($O$7=2,Values!P36,Values!Z36))</f>
        <v>151</v>
      </c>
      <c r="G37" s="191">
        <f>IF($O$7=1,Values!G36,IF($O$7=2,Values!Q36,Values!AA36))</f>
        <v>109</v>
      </c>
      <c r="H37" s="191">
        <f>IF($O$7=1,Values!H36,IF($O$7=2,Values!R36,Values!AB36))</f>
        <v>43</v>
      </c>
      <c r="I37" s="199">
        <f>IF($O$7=1,Values!I36,IF($O$7=2,Values!S36,Values!AC36))</f>
        <v>22</v>
      </c>
      <c r="J37" s="21">
        <f>IF($O$7=1,Values!J36,IF($O$7=2,Values!T36,Values!AD36))</f>
        <v>127.8</v>
      </c>
      <c r="K37" s="21">
        <f>IF($O$7=1,Values!K36,IF($O$7=2,Values!U36,Values!AE36))</f>
        <v>100.57142857142857</v>
      </c>
      <c r="AA37" s="60"/>
      <c r="AB37" s="286">
        <v>0.26041666666666657</v>
      </c>
      <c r="AC37" s="254">
        <f t="shared" si="1"/>
        <v>112</v>
      </c>
      <c r="AD37" s="254">
        <f t="shared" si="2"/>
        <v>133</v>
      </c>
      <c r="AE37" s="254">
        <f t="shared" si="3"/>
        <v>134</v>
      </c>
      <c r="AF37" s="254">
        <f t="shared" si="4"/>
        <v>151</v>
      </c>
      <c r="AG37" s="254">
        <f t="shared" si="5"/>
        <v>109</v>
      </c>
      <c r="AH37" s="254">
        <f t="shared" si="6"/>
        <v>43</v>
      </c>
      <c r="AI37" s="254">
        <f t="shared" si="6"/>
        <v>22</v>
      </c>
      <c r="AJ37" s="287">
        <f t="shared" si="7"/>
        <v>127.8</v>
      </c>
      <c r="AK37" s="287">
        <f t="shared" si="8"/>
        <v>100.571428571429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169</v>
      </c>
      <c r="D38" s="191">
        <f>IF($O$7=1,Values!D37,IF($O$7=2,Values!N37,Values!X37))</f>
        <v>187</v>
      </c>
      <c r="E38" s="191">
        <f>IF($O$7=1,Values!E37,IF($O$7=2,Values!O37,Values!Y37))</f>
        <v>184</v>
      </c>
      <c r="F38" s="191">
        <f>IF($O$7=1,Values!F37,IF($O$7=2,Values!P37,Values!Z37))</f>
        <v>171</v>
      </c>
      <c r="G38" s="191">
        <f>IF($O$7=1,Values!G37,IF($O$7=2,Values!Q37,Values!AA37))</f>
        <v>157</v>
      </c>
      <c r="H38" s="191">
        <f>IF($O$7=1,Values!H37,IF($O$7=2,Values!R37,Values!AB37))</f>
        <v>59</v>
      </c>
      <c r="I38" s="199">
        <f>IF($O$7=1,Values!I37,IF($O$7=2,Values!S37,Values!AC37))</f>
        <v>21</v>
      </c>
      <c r="J38" s="21">
        <f>IF($O$7=1,Values!J37,IF($O$7=2,Values!T37,Values!AD37))</f>
        <v>173.6</v>
      </c>
      <c r="K38" s="21">
        <f>IF($O$7=1,Values!K37,IF($O$7=2,Values!U37,Values!AE37))</f>
        <v>135.42857142857142</v>
      </c>
      <c r="AA38" s="60"/>
      <c r="AB38" s="286">
        <v>0.27083333333333326</v>
      </c>
      <c r="AC38" s="254">
        <f t="shared" si="1"/>
        <v>169</v>
      </c>
      <c r="AD38" s="254">
        <f t="shared" si="2"/>
        <v>187</v>
      </c>
      <c r="AE38" s="254">
        <f t="shared" si="3"/>
        <v>184</v>
      </c>
      <c r="AF38" s="254">
        <f t="shared" si="4"/>
        <v>171</v>
      </c>
      <c r="AG38" s="254">
        <f t="shared" si="5"/>
        <v>157</v>
      </c>
      <c r="AH38" s="254">
        <f t="shared" si="6"/>
        <v>59</v>
      </c>
      <c r="AI38" s="254">
        <f t="shared" si="6"/>
        <v>21</v>
      </c>
      <c r="AJ38" s="287">
        <f t="shared" si="7"/>
        <v>173.6</v>
      </c>
      <c r="AK38" s="287">
        <f t="shared" si="8"/>
        <v>135.42857142857099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215</v>
      </c>
      <c r="D39" s="191">
        <f>IF($O$7=1,Values!D38,IF($O$7=2,Values!N38,Values!X38))</f>
        <v>228</v>
      </c>
      <c r="E39" s="191">
        <f>IF($O$7=1,Values!E38,IF($O$7=2,Values!O38,Values!Y38))</f>
        <v>233</v>
      </c>
      <c r="F39" s="191">
        <f>IF($O$7=1,Values!F38,IF($O$7=2,Values!P38,Values!Z38))</f>
        <v>223</v>
      </c>
      <c r="G39" s="191">
        <f>IF($O$7=1,Values!G38,IF($O$7=2,Values!Q38,Values!AA38))</f>
        <v>230</v>
      </c>
      <c r="H39" s="191">
        <f>IF($O$7=1,Values!H38,IF($O$7=2,Values!R38,Values!AB38))</f>
        <v>76</v>
      </c>
      <c r="I39" s="199">
        <f>IF($O$7=1,Values!I38,IF($O$7=2,Values!S38,Values!AC38))</f>
        <v>41</v>
      </c>
      <c r="J39" s="21">
        <f>IF($O$7=1,Values!J38,IF($O$7=2,Values!T38,Values!AD38))</f>
        <v>225.8</v>
      </c>
      <c r="K39" s="21">
        <f>IF($O$7=1,Values!K38,IF($O$7=2,Values!U38,Values!AE38))</f>
        <v>178</v>
      </c>
      <c r="AA39" s="60"/>
      <c r="AB39" s="286">
        <v>0.28124999999999994</v>
      </c>
      <c r="AC39" s="254">
        <f t="shared" si="1"/>
        <v>215</v>
      </c>
      <c r="AD39" s="254">
        <f t="shared" si="2"/>
        <v>228</v>
      </c>
      <c r="AE39" s="254">
        <f t="shared" si="3"/>
        <v>233</v>
      </c>
      <c r="AF39" s="254">
        <f t="shared" si="4"/>
        <v>223</v>
      </c>
      <c r="AG39" s="254">
        <f t="shared" si="5"/>
        <v>230</v>
      </c>
      <c r="AH39" s="254">
        <f t="shared" si="6"/>
        <v>76</v>
      </c>
      <c r="AI39" s="254">
        <f t="shared" si="6"/>
        <v>41</v>
      </c>
      <c r="AJ39" s="287">
        <f t="shared" si="7"/>
        <v>225.8</v>
      </c>
      <c r="AK39" s="287">
        <f t="shared" si="8"/>
        <v>178</v>
      </c>
    </row>
    <row r="40" spans="2:41" x14ac:dyDescent="0.25">
      <c r="B40" s="43">
        <v>0.29166666666666663</v>
      </c>
      <c r="C40" s="190">
        <f>IF($O$7=1,Values!C39,IF($O$7=2,Values!M39,Values!W39))</f>
        <v>311</v>
      </c>
      <c r="D40" s="191">
        <f>IF($O$7=1,Values!D39,IF($O$7=2,Values!N39,Values!X39))</f>
        <v>273</v>
      </c>
      <c r="E40" s="191">
        <f>IF($O$7=1,Values!E39,IF($O$7=2,Values!O39,Values!Y39))</f>
        <v>296</v>
      </c>
      <c r="F40" s="191">
        <f>IF($O$7=1,Values!F39,IF($O$7=2,Values!P39,Values!Z39))</f>
        <v>296</v>
      </c>
      <c r="G40" s="191">
        <f>IF($O$7=1,Values!G39,IF($O$7=2,Values!Q39,Values!AA39))</f>
        <v>269</v>
      </c>
      <c r="H40" s="191">
        <f>IF($O$7=1,Values!H39,IF($O$7=2,Values!R39,Values!AB39))</f>
        <v>84</v>
      </c>
      <c r="I40" s="199">
        <f>IF($O$7=1,Values!I39,IF($O$7=2,Values!S39,Values!AC39))</f>
        <v>46</v>
      </c>
      <c r="J40" s="21">
        <f>IF($O$7=1,Values!J39,IF($O$7=2,Values!T39,Values!AD39))</f>
        <v>289</v>
      </c>
      <c r="K40" s="21">
        <f>IF($O$7=1,Values!K39,IF($O$7=2,Values!U39,Values!AE39))</f>
        <v>225</v>
      </c>
      <c r="AA40" s="60"/>
      <c r="AB40" s="286">
        <v>0.29166666666666663</v>
      </c>
      <c r="AC40" s="254">
        <f t="shared" si="1"/>
        <v>311</v>
      </c>
      <c r="AD40" s="254">
        <f t="shared" si="2"/>
        <v>273</v>
      </c>
      <c r="AE40" s="254">
        <f t="shared" si="3"/>
        <v>296</v>
      </c>
      <c r="AF40" s="254">
        <f t="shared" si="4"/>
        <v>296</v>
      </c>
      <c r="AG40" s="254">
        <f t="shared" si="5"/>
        <v>269</v>
      </c>
      <c r="AH40" s="254">
        <f t="shared" si="6"/>
        <v>84</v>
      </c>
      <c r="AI40" s="254">
        <f t="shared" si="6"/>
        <v>46</v>
      </c>
      <c r="AJ40" s="287">
        <f t="shared" si="7"/>
        <v>289</v>
      </c>
      <c r="AK40" s="287">
        <f t="shared" si="8"/>
        <v>225</v>
      </c>
    </row>
    <row r="41" spans="2:41" x14ac:dyDescent="0.25">
      <c r="B41" s="43">
        <v>0.30208333333333331</v>
      </c>
      <c r="C41" s="190">
        <f>IF($O$7=1,Values!C40,IF($O$7=2,Values!M40,Values!W40))</f>
        <v>358</v>
      </c>
      <c r="D41" s="191">
        <f>IF($O$7=1,Values!D40,IF($O$7=2,Values!N40,Values!X40))</f>
        <v>326</v>
      </c>
      <c r="E41" s="191">
        <f>IF($O$7=1,Values!E40,IF($O$7=2,Values!O40,Values!Y40))</f>
        <v>338</v>
      </c>
      <c r="F41" s="191">
        <f>IF($O$7=1,Values!F40,IF($O$7=2,Values!P40,Values!Z40))</f>
        <v>361</v>
      </c>
      <c r="G41" s="191">
        <f>IF($O$7=1,Values!G40,IF($O$7=2,Values!Q40,Values!AA40))</f>
        <v>340</v>
      </c>
      <c r="H41" s="191">
        <f>IF($O$7=1,Values!H40,IF($O$7=2,Values!R40,Values!AB40))</f>
        <v>81</v>
      </c>
      <c r="I41" s="199">
        <f>IF($O$7=1,Values!I40,IF($O$7=2,Values!S40,Values!AC40))</f>
        <v>36</v>
      </c>
      <c r="J41" s="21">
        <f>IF($O$7=1,Values!J40,IF($O$7=2,Values!T40,Values!AD40))</f>
        <v>344.6</v>
      </c>
      <c r="K41" s="21">
        <f>IF($O$7=1,Values!K40,IF($O$7=2,Values!U40,Values!AE40))</f>
        <v>262.85714285714283</v>
      </c>
      <c r="AA41" s="60"/>
      <c r="AB41" s="286">
        <v>0.30208333333333331</v>
      </c>
      <c r="AC41" s="254">
        <f t="shared" si="1"/>
        <v>358</v>
      </c>
      <c r="AD41" s="254">
        <f t="shared" si="2"/>
        <v>326</v>
      </c>
      <c r="AE41" s="254">
        <f t="shared" si="3"/>
        <v>338</v>
      </c>
      <c r="AF41" s="254">
        <f t="shared" si="4"/>
        <v>361</v>
      </c>
      <c r="AG41" s="254">
        <f t="shared" si="5"/>
        <v>340</v>
      </c>
      <c r="AH41" s="254">
        <f t="shared" si="6"/>
        <v>81</v>
      </c>
      <c r="AI41" s="254">
        <f t="shared" si="6"/>
        <v>36</v>
      </c>
      <c r="AJ41" s="287">
        <f t="shared" si="7"/>
        <v>344.6</v>
      </c>
      <c r="AK41" s="287">
        <f t="shared" si="8"/>
        <v>262.857142857143</v>
      </c>
    </row>
    <row r="42" spans="2:41" x14ac:dyDescent="0.25">
      <c r="B42" s="43">
        <v>0.3125</v>
      </c>
      <c r="C42" s="190">
        <f>IF($O$7=1,Values!C41,IF($O$7=2,Values!M41,Values!W41))</f>
        <v>368</v>
      </c>
      <c r="D42" s="191">
        <f>IF($O$7=1,Values!D41,IF($O$7=2,Values!N41,Values!X41))</f>
        <v>371</v>
      </c>
      <c r="E42" s="191">
        <f>IF($O$7=1,Values!E41,IF($O$7=2,Values!O41,Values!Y41))</f>
        <v>340</v>
      </c>
      <c r="F42" s="191">
        <f>IF($O$7=1,Values!F41,IF($O$7=2,Values!P41,Values!Z41))</f>
        <v>371</v>
      </c>
      <c r="G42" s="191">
        <f>IF($O$7=1,Values!G41,IF($O$7=2,Values!Q41,Values!AA41))</f>
        <v>384</v>
      </c>
      <c r="H42" s="191">
        <f>IF($O$7=1,Values!H41,IF($O$7=2,Values!R41,Values!AB41))</f>
        <v>94</v>
      </c>
      <c r="I42" s="199">
        <f>IF($O$7=1,Values!I41,IF($O$7=2,Values!S41,Values!AC41))</f>
        <v>66</v>
      </c>
      <c r="J42" s="21">
        <f>IF($O$7=1,Values!J41,IF($O$7=2,Values!T41,Values!AD41))</f>
        <v>366.8</v>
      </c>
      <c r="K42" s="21">
        <f>IF($O$7=1,Values!K41,IF($O$7=2,Values!U41,Values!AE41))</f>
        <v>284.85714285714283</v>
      </c>
      <c r="AA42" s="60"/>
      <c r="AB42" s="286">
        <v>0.3125</v>
      </c>
      <c r="AC42" s="254">
        <f t="shared" si="1"/>
        <v>368</v>
      </c>
      <c r="AD42" s="254">
        <f t="shared" si="2"/>
        <v>371</v>
      </c>
      <c r="AE42" s="254">
        <f t="shared" si="3"/>
        <v>340</v>
      </c>
      <c r="AF42" s="254">
        <f t="shared" si="4"/>
        <v>371</v>
      </c>
      <c r="AG42" s="254">
        <f t="shared" si="5"/>
        <v>384</v>
      </c>
      <c r="AH42" s="254">
        <f t="shared" si="6"/>
        <v>94</v>
      </c>
      <c r="AI42" s="254">
        <f t="shared" si="6"/>
        <v>66</v>
      </c>
      <c r="AJ42" s="287">
        <f t="shared" si="7"/>
        <v>366.8</v>
      </c>
      <c r="AK42" s="287">
        <f t="shared" si="8"/>
        <v>284.857142857143</v>
      </c>
    </row>
    <row r="43" spans="2:41" x14ac:dyDescent="0.25">
      <c r="B43" s="43">
        <v>0.32291666666666669</v>
      </c>
      <c r="C43" s="190">
        <f>IF($O$7=1,Values!C42,IF($O$7=2,Values!M42,Values!W42))</f>
        <v>358</v>
      </c>
      <c r="D43" s="191">
        <f>IF($O$7=1,Values!D42,IF($O$7=2,Values!N42,Values!X42))</f>
        <v>363</v>
      </c>
      <c r="E43" s="191">
        <f>IF($O$7=1,Values!E42,IF($O$7=2,Values!O42,Values!Y42))</f>
        <v>376</v>
      </c>
      <c r="F43" s="191">
        <f>IF($O$7=1,Values!F42,IF($O$7=2,Values!P42,Values!Z42))</f>
        <v>369</v>
      </c>
      <c r="G43" s="191">
        <f>IF($O$7=1,Values!G42,IF($O$7=2,Values!Q42,Values!AA42))</f>
        <v>340</v>
      </c>
      <c r="H43" s="191">
        <f>IF($O$7=1,Values!H42,IF($O$7=2,Values!R42,Values!AB42))</f>
        <v>149</v>
      </c>
      <c r="I43" s="199">
        <f>IF($O$7=1,Values!I42,IF($O$7=2,Values!S42,Values!AC42))</f>
        <v>59</v>
      </c>
      <c r="J43" s="21">
        <f>IF($O$7=1,Values!J42,IF($O$7=2,Values!T42,Values!AD42))</f>
        <v>361.2</v>
      </c>
      <c r="K43" s="21">
        <f>IF($O$7=1,Values!K42,IF($O$7=2,Values!U42,Values!AE42))</f>
        <v>287.71428571428572</v>
      </c>
      <c r="AA43" s="60"/>
      <c r="AB43" s="286">
        <v>0.32291666666666669</v>
      </c>
      <c r="AC43" s="254">
        <f t="shared" si="1"/>
        <v>358</v>
      </c>
      <c r="AD43" s="254">
        <f t="shared" si="2"/>
        <v>363</v>
      </c>
      <c r="AE43" s="254">
        <f t="shared" si="3"/>
        <v>376</v>
      </c>
      <c r="AF43" s="254">
        <f t="shared" si="4"/>
        <v>369</v>
      </c>
      <c r="AG43" s="254">
        <f t="shared" si="5"/>
        <v>340</v>
      </c>
      <c r="AH43" s="254">
        <f t="shared" si="6"/>
        <v>149</v>
      </c>
      <c r="AI43" s="254">
        <f t="shared" si="6"/>
        <v>59</v>
      </c>
      <c r="AJ43" s="287">
        <f t="shared" si="7"/>
        <v>361.2</v>
      </c>
      <c r="AK43" s="287">
        <f t="shared" si="8"/>
        <v>287.71428571428601</v>
      </c>
    </row>
    <row r="44" spans="2:41" x14ac:dyDescent="0.25">
      <c r="B44" s="43">
        <v>0.33333333333333337</v>
      </c>
      <c r="C44" s="190">
        <f>IF($O$7=1,Values!C43,IF($O$7=2,Values!M43,Values!W43))</f>
        <v>320</v>
      </c>
      <c r="D44" s="191">
        <f>IF($O$7=1,Values!D43,IF($O$7=2,Values!N43,Values!X43))</f>
        <v>318</v>
      </c>
      <c r="E44" s="191">
        <f>IF($O$7=1,Values!E43,IF($O$7=2,Values!O43,Values!Y43))</f>
        <v>309</v>
      </c>
      <c r="F44" s="191">
        <f>IF($O$7=1,Values!F43,IF($O$7=2,Values!P43,Values!Z43))</f>
        <v>306</v>
      </c>
      <c r="G44" s="191">
        <f>IF($O$7=1,Values!G43,IF($O$7=2,Values!Q43,Values!AA43))</f>
        <v>312</v>
      </c>
      <c r="H44" s="191">
        <f>IF($O$7=1,Values!H43,IF($O$7=2,Values!R43,Values!AB43))</f>
        <v>144</v>
      </c>
      <c r="I44" s="199">
        <f>IF($O$7=1,Values!I43,IF($O$7=2,Values!S43,Values!AC43))</f>
        <v>77</v>
      </c>
      <c r="J44" s="21">
        <f>IF($O$7=1,Values!J43,IF($O$7=2,Values!T43,Values!AD43))</f>
        <v>313</v>
      </c>
      <c r="K44" s="21">
        <f>IF($O$7=1,Values!K43,IF($O$7=2,Values!U43,Values!AE43))</f>
        <v>255.14285714285714</v>
      </c>
      <c r="AA44" s="60"/>
      <c r="AB44" s="286">
        <v>0.33333333333333337</v>
      </c>
      <c r="AC44" s="254">
        <f t="shared" si="1"/>
        <v>320</v>
      </c>
      <c r="AD44" s="254">
        <f t="shared" si="2"/>
        <v>318</v>
      </c>
      <c r="AE44" s="254">
        <f t="shared" si="3"/>
        <v>309</v>
      </c>
      <c r="AF44" s="254">
        <f t="shared" si="4"/>
        <v>306</v>
      </c>
      <c r="AG44" s="254">
        <f t="shared" si="5"/>
        <v>312</v>
      </c>
      <c r="AH44" s="254">
        <f t="shared" si="6"/>
        <v>144</v>
      </c>
      <c r="AI44" s="254">
        <f t="shared" si="6"/>
        <v>77</v>
      </c>
      <c r="AJ44" s="287">
        <f t="shared" si="7"/>
        <v>313</v>
      </c>
      <c r="AK44" s="287">
        <f t="shared" si="8"/>
        <v>255.142857142857</v>
      </c>
    </row>
    <row r="45" spans="2:41" x14ac:dyDescent="0.25">
      <c r="B45" s="43">
        <v>0.34375000000000006</v>
      </c>
      <c r="C45" s="190">
        <f>IF($O$7=1,Values!C44,IF($O$7=2,Values!M44,Values!W44))</f>
        <v>300</v>
      </c>
      <c r="D45" s="191">
        <f>IF($O$7=1,Values!D44,IF($O$7=2,Values!N44,Values!X44))</f>
        <v>331</v>
      </c>
      <c r="E45" s="191">
        <f>IF($O$7=1,Values!E44,IF($O$7=2,Values!O44,Values!Y44))</f>
        <v>311</v>
      </c>
      <c r="F45" s="191">
        <f>IF($O$7=1,Values!F44,IF($O$7=2,Values!P44,Values!Z44))</f>
        <v>291</v>
      </c>
      <c r="G45" s="191">
        <f>IF($O$7=1,Values!G44,IF($O$7=2,Values!Q44,Values!AA44))</f>
        <v>271</v>
      </c>
      <c r="H45" s="191">
        <f>IF($O$7=1,Values!H44,IF($O$7=2,Values!R44,Values!AB44))</f>
        <v>190</v>
      </c>
      <c r="I45" s="199">
        <f>IF($O$7=1,Values!I44,IF($O$7=2,Values!S44,Values!AC44))</f>
        <v>67</v>
      </c>
      <c r="J45" s="21">
        <f>IF($O$7=1,Values!J44,IF($O$7=2,Values!T44,Values!AD44))</f>
        <v>300.8</v>
      </c>
      <c r="K45" s="21">
        <f>IF($O$7=1,Values!K44,IF($O$7=2,Values!U44,Values!AE44))</f>
        <v>251.57142857142858</v>
      </c>
      <c r="AA45" s="60"/>
      <c r="AB45" s="286">
        <v>0.34375000000000006</v>
      </c>
      <c r="AC45" s="254">
        <f t="shared" si="1"/>
        <v>300</v>
      </c>
      <c r="AD45" s="254">
        <f t="shared" si="2"/>
        <v>331</v>
      </c>
      <c r="AE45" s="254">
        <f t="shared" si="3"/>
        <v>311</v>
      </c>
      <c r="AF45" s="254">
        <f t="shared" si="4"/>
        <v>291</v>
      </c>
      <c r="AG45" s="254">
        <f t="shared" si="5"/>
        <v>271</v>
      </c>
      <c r="AH45" s="254">
        <f t="shared" si="6"/>
        <v>190</v>
      </c>
      <c r="AI45" s="254">
        <f t="shared" si="6"/>
        <v>67</v>
      </c>
      <c r="AJ45" s="287">
        <f t="shared" si="7"/>
        <v>300.8</v>
      </c>
      <c r="AK45" s="287">
        <f t="shared" si="8"/>
        <v>251.57142857142901</v>
      </c>
    </row>
    <row r="46" spans="2:41" x14ac:dyDescent="0.25">
      <c r="B46" s="43">
        <v>0.35416666666666674</v>
      </c>
      <c r="C46" s="190">
        <f>IF($O$7=1,Values!C45,IF($O$7=2,Values!M45,Values!W45))</f>
        <v>331</v>
      </c>
      <c r="D46" s="191">
        <f>IF($O$7=1,Values!D45,IF($O$7=2,Values!N45,Values!X45))</f>
        <v>311</v>
      </c>
      <c r="E46" s="191">
        <f>IF($O$7=1,Values!E45,IF($O$7=2,Values!O45,Values!Y45))</f>
        <v>318</v>
      </c>
      <c r="F46" s="191">
        <f>IF($O$7=1,Values!F45,IF($O$7=2,Values!P45,Values!Z45))</f>
        <v>295</v>
      </c>
      <c r="G46" s="191">
        <f>IF($O$7=1,Values!G45,IF($O$7=2,Values!Q45,Values!AA45))</f>
        <v>255</v>
      </c>
      <c r="H46" s="191">
        <f>IF($O$7=1,Values!H45,IF($O$7=2,Values!R45,Values!AB45))</f>
        <v>221</v>
      </c>
      <c r="I46" s="199">
        <f>IF($O$7=1,Values!I45,IF($O$7=2,Values!S45,Values!AC45))</f>
        <v>88</v>
      </c>
      <c r="J46" s="21">
        <f>IF($O$7=1,Values!J45,IF($O$7=2,Values!T45,Values!AD45))</f>
        <v>302</v>
      </c>
      <c r="K46" s="21">
        <f>IF($O$7=1,Values!K45,IF($O$7=2,Values!U45,Values!AE45))</f>
        <v>259.85714285714283</v>
      </c>
      <c r="AA46" s="60"/>
      <c r="AB46" s="286">
        <v>0.35416666666666674</v>
      </c>
      <c r="AC46" s="254">
        <f t="shared" si="1"/>
        <v>331</v>
      </c>
      <c r="AD46" s="254">
        <f t="shared" si="2"/>
        <v>311</v>
      </c>
      <c r="AE46" s="254">
        <f t="shared" si="3"/>
        <v>318</v>
      </c>
      <c r="AF46" s="254">
        <f t="shared" si="4"/>
        <v>295</v>
      </c>
      <c r="AG46" s="254">
        <f t="shared" si="5"/>
        <v>255</v>
      </c>
      <c r="AH46" s="254">
        <f t="shared" si="6"/>
        <v>221</v>
      </c>
      <c r="AI46" s="254">
        <f t="shared" si="6"/>
        <v>88</v>
      </c>
      <c r="AJ46" s="287">
        <f t="shared" si="7"/>
        <v>302</v>
      </c>
      <c r="AK46" s="287">
        <f t="shared" si="8"/>
        <v>259.857142857143</v>
      </c>
    </row>
    <row r="47" spans="2:41" x14ac:dyDescent="0.25">
      <c r="B47" s="43">
        <v>0.36458333333333343</v>
      </c>
      <c r="C47" s="190">
        <f>IF($O$7=1,Values!C46,IF($O$7=2,Values!M46,Values!W46))</f>
        <v>326</v>
      </c>
      <c r="D47" s="191">
        <f>IF($O$7=1,Values!D46,IF($O$7=2,Values!N46,Values!X46))</f>
        <v>332</v>
      </c>
      <c r="E47" s="191">
        <f>IF($O$7=1,Values!E46,IF($O$7=2,Values!O46,Values!Y46))</f>
        <v>337</v>
      </c>
      <c r="F47" s="191">
        <f>IF($O$7=1,Values!F46,IF($O$7=2,Values!P46,Values!Z46))</f>
        <v>355</v>
      </c>
      <c r="G47" s="191">
        <f>IF($O$7=1,Values!G46,IF($O$7=2,Values!Q46,Values!AA46))</f>
        <v>287</v>
      </c>
      <c r="H47" s="191">
        <f>IF($O$7=1,Values!H46,IF($O$7=2,Values!R46,Values!AB46))</f>
        <v>245</v>
      </c>
      <c r="I47" s="199">
        <f>IF($O$7=1,Values!I46,IF($O$7=2,Values!S46,Values!AC46))</f>
        <v>93</v>
      </c>
      <c r="J47" s="21">
        <f>IF($O$7=1,Values!J46,IF($O$7=2,Values!T46,Values!AD46))</f>
        <v>327.39999999999998</v>
      </c>
      <c r="K47" s="21">
        <f>IF($O$7=1,Values!K46,IF($O$7=2,Values!U46,Values!AE46))</f>
        <v>282.14285714285717</v>
      </c>
      <c r="AA47" s="60"/>
      <c r="AB47" s="286">
        <v>0.36458333333333343</v>
      </c>
      <c r="AC47" s="254">
        <f t="shared" si="1"/>
        <v>326</v>
      </c>
      <c r="AD47" s="254">
        <f t="shared" si="2"/>
        <v>332</v>
      </c>
      <c r="AE47" s="254">
        <f t="shared" si="3"/>
        <v>337</v>
      </c>
      <c r="AF47" s="254">
        <f t="shared" si="4"/>
        <v>355</v>
      </c>
      <c r="AG47" s="254">
        <f t="shared" si="5"/>
        <v>287</v>
      </c>
      <c r="AH47" s="254">
        <f t="shared" si="6"/>
        <v>245</v>
      </c>
      <c r="AI47" s="254">
        <f t="shared" si="6"/>
        <v>93</v>
      </c>
      <c r="AJ47" s="287">
        <f t="shared" si="7"/>
        <v>327.39999999999998</v>
      </c>
      <c r="AK47" s="287">
        <f t="shared" si="8"/>
        <v>282.142857142857</v>
      </c>
    </row>
    <row r="48" spans="2:41" x14ac:dyDescent="0.25">
      <c r="B48" s="43">
        <v>0.37500000000000011</v>
      </c>
      <c r="C48" s="190">
        <f>IF($O$7=1,Values!C47,IF($O$7=2,Values!M47,Values!W47))</f>
        <v>343</v>
      </c>
      <c r="D48" s="191">
        <f>IF($O$7=1,Values!D47,IF($O$7=2,Values!N47,Values!X47))</f>
        <v>347</v>
      </c>
      <c r="E48" s="191">
        <f>IF($O$7=1,Values!E47,IF($O$7=2,Values!O47,Values!Y47))</f>
        <v>326</v>
      </c>
      <c r="F48" s="191">
        <f>IF($O$7=1,Values!F47,IF($O$7=2,Values!P47,Values!Z47))</f>
        <v>323</v>
      </c>
      <c r="G48" s="191">
        <f>IF($O$7=1,Values!G47,IF($O$7=2,Values!Q47,Values!AA47))</f>
        <v>302</v>
      </c>
      <c r="H48" s="191">
        <f>IF($O$7=1,Values!H47,IF($O$7=2,Values!R47,Values!AB47))</f>
        <v>236</v>
      </c>
      <c r="I48" s="199">
        <f>IF($O$7=1,Values!I47,IF($O$7=2,Values!S47,Values!AC47))</f>
        <v>103</v>
      </c>
      <c r="J48" s="21">
        <f>IF($O$7=1,Values!J47,IF($O$7=2,Values!T47,Values!AD47))</f>
        <v>328.2</v>
      </c>
      <c r="K48" s="21">
        <f>IF($O$7=1,Values!K47,IF($O$7=2,Values!U47,Values!AE47))</f>
        <v>282.85714285714283</v>
      </c>
      <c r="AA48" s="60"/>
      <c r="AB48" s="286">
        <v>0.37500000000000011</v>
      </c>
      <c r="AC48" s="254">
        <f t="shared" si="1"/>
        <v>343</v>
      </c>
      <c r="AD48" s="254">
        <f t="shared" si="2"/>
        <v>347</v>
      </c>
      <c r="AE48" s="254">
        <f t="shared" si="3"/>
        <v>326</v>
      </c>
      <c r="AF48" s="254">
        <f t="shared" si="4"/>
        <v>323</v>
      </c>
      <c r="AG48" s="254">
        <f t="shared" si="5"/>
        <v>302</v>
      </c>
      <c r="AH48" s="254">
        <f t="shared" si="6"/>
        <v>236</v>
      </c>
      <c r="AI48" s="254">
        <f t="shared" si="6"/>
        <v>103</v>
      </c>
      <c r="AJ48" s="287">
        <f t="shared" si="7"/>
        <v>328.2</v>
      </c>
      <c r="AK48" s="287">
        <f t="shared" si="8"/>
        <v>282.857142857143</v>
      </c>
    </row>
    <row r="49" spans="2:37" x14ac:dyDescent="0.25">
      <c r="B49" s="43">
        <v>0.3854166666666668</v>
      </c>
      <c r="C49" s="190">
        <f>IF($O$7=1,Values!C48,IF($O$7=2,Values!M48,Values!W48))</f>
        <v>275</v>
      </c>
      <c r="D49" s="191">
        <f>IF($O$7=1,Values!D48,IF($O$7=2,Values!N48,Values!X48))</f>
        <v>315</v>
      </c>
      <c r="E49" s="191">
        <f>IF($O$7=1,Values!E48,IF($O$7=2,Values!O48,Values!Y48))</f>
        <v>323</v>
      </c>
      <c r="F49" s="191">
        <f>IF($O$7=1,Values!F48,IF($O$7=2,Values!P48,Values!Z48))</f>
        <v>340</v>
      </c>
      <c r="G49" s="191">
        <f>IF($O$7=1,Values!G48,IF($O$7=2,Values!Q48,Values!AA48))</f>
        <v>294</v>
      </c>
      <c r="H49" s="191">
        <f>IF($O$7=1,Values!H48,IF($O$7=2,Values!R48,Values!AB48))</f>
        <v>274</v>
      </c>
      <c r="I49" s="199">
        <f>IF($O$7=1,Values!I48,IF($O$7=2,Values!S48,Values!AC48))</f>
        <v>158</v>
      </c>
      <c r="J49" s="21">
        <f>IF($O$7=1,Values!J48,IF($O$7=2,Values!T48,Values!AD48))</f>
        <v>309.39999999999998</v>
      </c>
      <c r="K49" s="21">
        <f>IF($O$7=1,Values!K48,IF($O$7=2,Values!U48,Values!AE48))</f>
        <v>282.71428571428572</v>
      </c>
      <c r="AA49" s="60"/>
      <c r="AB49" s="286">
        <v>0.3854166666666668</v>
      </c>
      <c r="AC49" s="254">
        <f t="shared" si="1"/>
        <v>275</v>
      </c>
      <c r="AD49" s="254">
        <f t="shared" si="2"/>
        <v>315</v>
      </c>
      <c r="AE49" s="254">
        <f t="shared" si="3"/>
        <v>323</v>
      </c>
      <c r="AF49" s="254">
        <f t="shared" si="4"/>
        <v>340</v>
      </c>
      <c r="AG49" s="254">
        <f t="shared" si="5"/>
        <v>294</v>
      </c>
      <c r="AH49" s="254">
        <f t="shared" si="6"/>
        <v>274</v>
      </c>
      <c r="AI49" s="254">
        <f t="shared" si="6"/>
        <v>158</v>
      </c>
      <c r="AJ49" s="287">
        <f t="shared" si="7"/>
        <v>309.39999999999998</v>
      </c>
      <c r="AK49" s="287">
        <f t="shared" si="8"/>
        <v>282.71428571428601</v>
      </c>
    </row>
    <row r="50" spans="2:37" x14ac:dyDescent="0.25">
      <c r="B50" s="43">
        <v>0.39583333333333348</v>
      </c>
      <c r="C50" s="190">
        <f>IF($O$7=1,Values!C49,IF($O$7=2,Values!M49,Values!W49))</f>
        <v>249</v>
      </c>
      <c r="D50" s="191">
        <f>IF($O$7=1,Values!D49,IF($O$7=2,Values!N49,Values!X49))</f>
        <v>254</v>
      </c>
      <c r="E50" s="191">
        <f>IF($O$7=1,Values!E49,IF($O$7=2,Values!O49,Values!Y49))</f>
        <v>302</v>
      </c>
      <c r="F50" s="191">
        <f>IF($O$7=1,Values!F49,IF($O$7=2,Values!P49,Values!Z49))</f>
        <v>279</v>
      </c>
      <c r="G50" s="191">
        <f>IF($O$7=1,Values!G49,IF($O$7=2,Values!Q49,Values!AA49))</f>
        <v>285</v>
      </c>
      <c r="H50" s="191">
        <f>IF($O$7=1,Values!H49,IF($O$7=2,Values!R49,Values!AB49))</f>
        <v>256</v>
      </c>
      <c r="I50" s="199">
        <f>IF($O$7=1,Values!I49,IF($O$7=2,Values!S49,Values!AC49))</f>
        <v>189</v>
      </c>
      <c r="J50" s="21">
        <f>IF($O$7=1,Values!J49,IF($O$7=2,Values!T49,Values!AD49))</f>
        <v>273.8</v>
      </c>
      <c r="K50" s="21">
        <f>IF($O$7=1,Values!K49,IF($O$7=2,Values!U49,Values!AE49))</f>
        <v>259.14285714285717</v>
      </c>
      <c r="AA50" s="60"/>
      <c r="AB50" s="286">
        <v>0.39583333333333348</v>
      </c>
      <c r="AC50" s="254">
        <f t="shared" si="1"/>
        <v>249</v>
      </c>
      <c r="AD50" s="254">
        <f t="shared" si="2"/>
        <v>254</v>
      </c>
      <c r="AE50" s="254">
        <f t="shared" si="3"/>
        <v>302</v>
      </c>
      <c r="AF50" s="254">
        <f t="shared" si="4"/>
        <v>279</v>
      </c>
      <c r="AG50" s="254">
        <f t="shared" si="5"/>
        <v>285</v>
      </c>
      <c r="AH50" s="254">
        <f t="shared" si="6"/>
        <v>256</v>
      </c>
      <c r="AI50" s="254">
        <f t="shared" si="6"/>
        <v>189</v>
      </c>
      <c r="AJ50" s="287">
        <f t="shared" si="7"/>
        <v>273.8</v>
      </c>
      <c r="AK50" s="287">
        <f t="shared" si="8"/>
        <v>259.142857142857</v>
      </c>
    </row>
    <row r="51" spans="2:37" x14ac:dyDescent="0.25">
      <c r="B51" s="43">
        <v>0.40625000000000017</v>
      </c>
      <c r="C51" s="190">
        <f>IF($O$7=1,Values!C50,IF($O$7=2,Values!M50,Values!W50))</f>
        <v>292</v>
      </c>
      <c r="D51" s="191">
        <f>IF($O$7=1,Values!D50,IF($O$7=2,Values!N50,Values!X50))</f>
        <v>257</v>
      </c>
      <c r="E51" s="191">
        <f>IF($O$7=1,Values!E50,IF($O$7=2,Values!O50,Values!Y50))</f>
        <v>290</v>
      </c>
      <c r="F51" s="191">
        <f>IF($O$7=1,Values!F50,IF($O$7=2,Values!P50,Values!Z50))</f>
        <v>250</v>
      </c>
      <c r="G51" s="191">
        <f>IF($O$7=1,Values!G50,IF($O$7=2,Values!Q50,Values!AA50))</f>
        <v>275</v>
      </c>
      <c r="H51" s="191">
        <f>IF($O$7=1,Values!H50,IF($O$7=2,Values!R50,Values!AB50))</f>
        <v>315</v>
      </c>
      <c r="I51" s="199">
        <f>IF($O$7=1,Values!I50,IF($O$7=2,Values!S50,Values!AC50))</f>
        <v>228</v>
      </c>
      <c r="J51" s="21">
        <f>IF($O$7=1,Values!J50,IF($O$7=2,Values!T50,Values!AD50))</f>
        <v>272.8</v>
      </c>
      <c r="K51" s="21">
        <f>IF($O$7=1,Values!K50,IF($O$7=2,Values!U50,Values!AE50))</f>
        <v>272.42857142857144</v>
      </c>
      <c r="AA51" s="60"/>
      <c r="AB51" s="286">
        <v>0.40625000000000017</v>
      </c>
      <c r="AC51" s="254">
        <f t="shared" si="1"/>
        <v>292</v>
      </c>
      <c r="AD51" s="254">
        <f t="shared" si="2"/>
        <v>257</v>
      </c>
      <c r="AE51" s="254">
        <f t="shared" si="3"/>
        <v>290</v>
      </c>
      <c r="AF51" s="254">
        <f t="shared" si="4"/>
        <v>250</v>
      </c>
      <c r="AG51" s="254">
        <f t="shared" si="5"/>
        <v>275</v>
      </c>
      <c r="AH51" s="254">
        <f t="shared" si="6"/>
        <v>315</v>
      </c>
      <c r="AI51" s="254">
        <f t="shared" si="6"/>
        <v>228</v>
      </c>
      <c r="AJ51" s="287">
        <f t="shared" si="7"/>
        <v>272.8</v>
      </c>
      <c r="AK51" s="287">
        <f t="shared" si="8"/>
        <v>272.42857142857099</v>
      </c>
    </row>
    <row r="52" spans="2:37" x14ac:dyDescent="0.25">
      <c r="B52" s="43">
        <v>0.41666666666666685</v>
      </c>
      <c r="C52" s="190">
        <f>IF($O$7=1,Values!C51,IF($O$7=2,Values!M51,Values!W51))</f>
        <v>227</v>
      </c>
      <c r="D52" s="191">
        <f>IF($O$7=1,Values!D51,IF($O$7=2,Values!N51,Values!X51))</f>
        <v>247</v>
      </c>
      <c r="E52" s="191">
        <f>IF($O$7=1,Values!E51,IF($O$7=2,Values!O51,Values!Y51))</f>
        <v>279</v>
      </c>
      <c r="F52" s="191">
        <f>IF($O$7=1,Values!F51,IF($O$7=2,Values!P51,Values!Z51))</f>
        <v>290</v>
      </c>
      <c r="G52" s="191">
        <f>IF($O$7=1,Values!G51,IF($O$7=2,Values!Q51,Values!AA51))</f>
        <v>273</v>
      </c>
      <c r="H52" s="191">
        <f>IF($O$7=1,Values!H51,IF($O$7=2,Values!R51,Values!AB51))</f>
        <v>295</v>
      </c>
      <c r="I52" s="199">
        <f>IF($O$7=1,Values!I51,IF($O$7=2,Values!S51,Values!AC51))</f>
        <v>210</v>
      </c>
      <c r="J52" s="21">
        <f>IF($O$7=1,Values!J51,IF($O$7=2,Values!T51,Values!AD51))</f>
        <v>263.2</v>
      </c>
      <c r="K52" s="21">
        <f>IF($O$7=1,Values!K51,IF($O$7=2,Values!U51,Values!AE51))</f>
        <v>260.14285714285717</v>
      </c>
      <c r="AA52" s="60"/>
      <c r="AB52" s="286">
        <v>0.41666666666666685</v>
      </c>
      <c r="AC52" s="254">
        <f t="shared" si="1"/>
        <v>227</v>
      </c>
      <c r="AD52" s="254">
        <f t="shared" si="2"/>
        <v>247</v>
      </c>
      <c r="AE52" s="254">
        <f t="shared" si="3"/>
        <v>279</v>
      </c>
      <c r="AF52" s="254">
        <f t="shared" si="4"/>
        <v>290</v>
      </c>
      <c r="AG52" s="254">
        <f t="shared" si="5"/>
        <v>273</v>
      </c>
      <c r="AH52" s="254">
        <f t="shared" si="6"/>
        <v>295</v>
      </c>
      <c r="AI52" s="254">
        <f t="shared" si="6"/>
        <v>210</v>
      </c>
      <c r="AJ52" s="287">
        <f t="shared" si="7"/>
        <v>263.2</v>
      </c>
      <c r="AK52" s="287">
        <f t="shared" si="8"/>
        <v>260.142857142857</v>
      </c>
    </row>
    <row r="53" spans="2:37" x14ac:dyDescent="0.25">
      <c r="B53" s="43">
        <v>0.42708333333333331</v>
      </c>
      <c r="C53" s="190">
        <f>IF($O$7=1,Values!C52,IF($O$7=2,Values!M52,Values!W52))</f>
        <v>256</v>
      </c>
      <c r="D53" s="191">
        <f>IF($O$7=1,Values!D52,IF($O$7=2,Values!N52,Values!X52))</f>
        <v>273</v>
      </c>
      <c r="E53" s="191">
        <f>IF($O$7=1,Values!E52,IF($O$7=2,Values!O52,Values!Y52))</f>
        <v>251</v>
      </c>
      <c r="F53" s="191">
        <f>IF($O$7=1,Values!F52,IF($O$7=2,Values!P52,Values!Z52))</f>
        <v>260</v>
      </c>
      <c r="G53" s="191">
        <f>IF($O$7=1,Values!G52,IF($O$7=2,Values!Q52,Values!AA52))</f>
        <v>224</v>
      </c>
      <c r="H53" s="191">
        <f>IF($O$7=1,Values!H52,IF($O$7=2,Values!R52,Values!AB52))</f>
        <v>306</v>
      </c>
      <c r="I53" s="199">
        <f>IF($O$7=1,Values!I52,IF($O$7=2,Values!S52,Values!AC52))</f>
        <v>244</v>
      </c>
      <c r="J53" s="21">
        <f>IF($O$7=1,Values!J52,IF($O$7=2,Values!T52,Values!AD52))</f>
        <v>252.8</v>
      </c>
      <c r="K53" s="21">
        <f>IF($O$7=1,Values!K52,IF($O$7=2,Values!U52,Values!AE52))</f>
        <v>259.14285714285717</v>
      </c>
      <c r="AA53" s="60"/>
      <c r="AB53" s="286">
        <v>0.42708333333333331</v>
      </c>
      <c r="AC53" s="254">
        <f t="shared" si="1"/>
        <v>256</v>
      </c>
      <c r="AD53" s="254">
        <f t="shared" si="2"/>
        <v>273</v>
      </c>
      <c r="AE53" s="254">
        <f t="shared" si="3"/>
        <v>251</v>
      </c>
      <c r="AF53" s="254">
        <f t="shared" si="4"/>
        <v>260</v>
      </c>
      <c r="AG53" s="254">
        <f t="shared" si="5"/>
        <v>224</v>
      </c>
      <c r="AH53" s="254">
        <f t="shared" si="6"/>
        <v>306</v>
      </c>
      <c r="AI53" s="254">
        <f t="shared" si="6"/>
        <v>244</v>
      </c>
      <c r="AJ53" s="287">
        <f t="shared" si="7"/>
        <v>252.8</v>
      </c>
      <c r="AK53" s="287">
        <f t="shared" si="8"/>
        <v>259.142857142857</v>
      </c>
    </row>
    <row r="54" spans="2:37" x14ac:dyDescent="0.25">
      <c r="B54" s="43">
        <v>0.43750000000000022</v>
      </c>
      <c r="C54" s="190">
        <f>IF($O$7=1,Values!C53,IF($O$7=2,Values!M53,Values!W53))</f>
        <v>255</v>
      </c>
      <c r="D54" s="191">
        <f>IF($O$7=1,Values!D53,IF($O$7=2,Values!N53,Values!X53))</f>
        <v>248</v>
      </c>
      <c r="E54" s="191">
        <f>IF($O$7=1,Values!E53,IF($O$7=2,Values!O53,Values!Y53))</f>
        <v>286</v>
      </c>
      <c r="F54" s="191">
        <f>IF($O$7=1,Values!F53,IF($O$7=2,Values!P53,Values!Z53))</f>
        <v>282</v>
      </c>
      <c r="G54" s="191">
        <f>IF($O$7=1,Values!G53,IF($O$7=2,Values!Q53,Values!AA53))</f>
        <v>300</v>
      </c>
      <c r="H54" s="191">
        <f>IF($O$7=1,Values!H53,IF($O$7=2,Values!R53,Values!AB53))</f>
        <v>301</v>
      </c>
      <c r="I54" s="199">
        <f>IF($O$7=1,Values!I53,IF($O$7=2,Values!S53,Values!AC53))</f>
        <v>247</v>
      </c>
      <c r="J54" s="21">
        <f>IF($O$7=1,Values!J53,IF($O$7=2,Values!T53,Values!AD53))</f>
        <v>274.2</v>
      </c>
      <c r="K54" s="21">
        <f>IF($O$7=1,Values!K53,IF($O$7=2,Values!U53,Values!AE53))</f>
        <v>274.14285714285717</v>
      </c>
      <c r="AA54" s="60"/>
      <c r="AB54" s="286">
        <v>0.43750000000000022</v>
      </c>
      <c r="AC54" s="254">
        <f t="shared" si="1"/>
        <v>255</v>
      </c>
      <c r="AD54" s="254">
        <f t="shared" si="2"/>
        <v>248</v>
      </c>
      <c r="AE54" s="254">
        <f t="shared" si="3"/>
        <v>286</v>
      </c>
      <c r="AF54" s="254">
        <f t="shared" si="4"/>
        <v>282</v>
      </c>
      <c r="AG54" s="254">
        <f t="shared" si="5"/>
        <v>300</v>
      </c>
      <c r="AH54" s="254">
        <f t="shared" si="6"/>
        <v>301</v>
      </c>
      <c r="AI54" s="254">
        <f t="shared" si="6"/>
        <v>247</v>
      </c>
      <c r="AJ54" s="287">
        <f t="shared" si="7"/>
        <v>274.2</v>
      </c>
      <c r="AK54" s="287">
        <f t="shared" si="8"/>
        <v>274.142857142857</v>
      </c>
    </row>
    <row r="55" spans="2:37" x14ac:dyDescent="0.25">
      <c r="B55" s="43">
        <v>0.44791666666666691</v>
      </c>
      <c r="C55" s="190">
        <f>IF($O$7=1,Values!C54,IF($O$7=2,Values!M54,Values!W54))</f>
        <v>224</v>
      </c>
      <c r="D55" s="191">
        <f>IF($O$7=1,Values!D54,IF($O$7=2,Values!N54,Values!X54))</f>
        <v>253</v>
      </c>
      <c r="E55" s="191">
        <f>IF($O$7=1,Values!E54,IF($O$7=2,Values!O54,Values!Y54))</f>
        <v>233</v>
      </c>
      <c r="F55" s="191">
        <f>IF($O$7=1,Values!F54,IF($O$7=2,Values!P54,Values!Z54))</f>
        <v>243</v>
      </c>
      <c r="G55" s="191">
        <f>IF($O$7=1,Values!G54,IF($O$7=2,Values!Q54,Values!AA54))</f>
        <v>279</v>
      </c>
      <c r="H55" s="191">
        <f>IF($O$7=1,Values!H54,IF($O$7=2,Values!R54,Values!AB54))</f>
        <v>313</v>
      </c>
      <c r="I55" s="199">
        <f>IF($O$7=1,Values!I54,IF($O$7=2,Values!S54,Values!AC54))</f>
        <v>243</v>
      </c>
      <c r="J55" s="21">
        <f>IF($O$7=1,Values!J54,IF($O$7=2,Values!T54,Values!AD54))</f>
        <v>246.4</v>
      </c>
      <c r="K55" s="21">
        <f>IF($O$7=1,Values!K54,IF($O$7=2,Values!U54,Values!AE54))</f>
        <v>255.42857142857142</v>
      </c>
      <c r="AA55" s="60"/>
      <c r="AB55" s="286">
        <v>0.44791666666666691</v>
      </c>
      <c r="AC55" s="254">
        <f t="shared" si="1"/>
        <v>224</v>
      </c>
      <c r="AD55" s="254">
        <f t="shared" si="2"/>
        <v>253</v>
      </c>
      <c r="AE55" s="254">
        <f t="shared" si="3"/>
        <v>233</v>
      </c>
      <c r="AF55" s="254">
        <f t="shared" si="4"/>
        <v>243</v>
      </c>
      <c r="AG55" s="254">
        <f t="shared" si="5"/>
        <v>279</v>
      </c>
      <c r="AH55" s="254">
        <f t="shared" si="6"/>
        <v>313</v>
      </c>
      <c r="AI55" s="254">
        <f t="shared" si="6"/>
        <v>243</v>
      </c>
      <c r="AJ55" s="287">
        <f t="shared" si="7"/>
        <v>246.4</v>
      </c>
      <c r="AK55" s="287">
        <f t="shared" si="8"/>
        <v>255.42857142857099</v>
      </c>
    </row>
    <row r="56" spans="2:37" x14ac:dyDescent="0.25">
      <c r="B56" s="43">
        <v>0.45833333333333331</v>
      </c>
      <c r="C56" s="190">
        <f>IF($O$7=1,Values!C55,IF($O$7=2,Values!M55,Values!W55))</f>
        <v>233</v>
      </c>
      <c r="D56" s="191">
        <f>IF($O$7=1,Values!D55,IF($O$7=2,Values!N55,Values!X55))</f>
        <v>292</v>
      </c>
      <c r="E56" s="191">
        <f>IF($O$7=1,Values!E55,IF($O$7=2,Values!O55,Values!Y55))</f>
        <v>244</v>
      </c>
      <c r="F56" s="191">
        <f>IF($O$7=1,Values!F55,IF($O$7=2,Values!P55,Values!Z55))</f>
        <v>269</v>
      </c>
      <c r="G56" s="191">
        <f>IF($O$7=1,Values!G55,IF($O$7=2,Values!Q55,Values!AA55))</f>
        <v>266</v>
      </c>
      <c r="H56" s="191">
        <f>IF($O$7=1,Values!H55,IF($O$7=2,Values!R55,Values!AB55))</f>
        <v>280</v>
      </c>
      <c r="I56" s="199">
        <f>IF($O$7=1,Values!I55,IF($O$7=2,Values!S55,Values!AC55))</f>
        <v>239</v>
      </c>
      <c r="J56" s="21">
        <f>IF($O$7=1,Values!J55,IF($O$7=2,Values!T55,Values!AD55))</f>
        <v>260.8</v>
      </c>
      <c r="K56" s="21">
        <f>IF($O$7=1,Values!K55,IF($O$7=2,Values!U55,Values!AE55))</f>
        <v>260.42857142857144</v>
      </c>
      <c r="AA56" s="60"/>
      <c r="AB56" s="286">
        <v>0.45833333333333331</v>
      </c>
      <c r="AC56" s="254">
        <f t="shared" si="1"/>
        <v>233</v>
      </c>
      <c r="AD56" s="254">
        <f t="shared" si="2"/>
        <v>292</v>
      </c>
      <c r="AE56" s="254">
        <f t="shared" si="3"/>
        <v>244</v>
      </c>
      <c r="AF56" s="254">
        <f t="shared" si="4"/>
        <v>269</v>
      </c>
      <c r="AG56" s="254">
        <f t="shared" si="5"/>
        <v>266</v>
      </c>
      <c r="AH56" s="254">
        <f t="shared" si="6"/>
        <v>280</v>
      </c>
      <c r="AI56" s="254">
        <f t="shared" si="6"/>
        <v>239</v>
      </c>
      <c r="AJ56" s="287">
        <f t="shared" si="7"/>
        <v>260.8</v>
      </c>
      <c r="AK56" s="287">
        <f t="shared" si="8"/>
        <v>260.42857142857099</v>
      </c>
    </row>
    <row r="57" spans="2:37" x14ac:dyDescent="0.25">
      <c r="B57" s="43">
        <v>0.46875000000000028</v>
      </c>
      <c r="C57" s="190">
        <f>IF($O$7=1,Values!C56,IF($O$7=2,Values!M56,Values!W56))</f>
        <v>220</v>
      </c>
      <c r="D57" s="191">
        <f>IF($O$7=1,Values!D56,IF($O$7=2,Values!N56,Values!X56))</f>
        <v>239</v>
      </c>
      <c r="E57" s="191">
        <f>IF($O$7=1,Values!E56,IF($O$7=2,Values!O56,Values!Y56))</f>
        <v>256</v>
      </c>
      <c r="F57" s="191">
        <f>IF($O$7=1,Values!F56,IF($O$7=2,Values!P56,Values!Z56))</f>
        <v>235</v>
      </c>
      <c r="G57" s="191">
        <f>IF($O$7=1,Values!G56,IF($O$7=2,Values!Q56,Values!AA56))</f>
        <v>252</v>
      </c>
      <c r="H57" s="191">
        <f>IF($O$7=1,Values!H56,IF($O$7=2,Values!R56,Values!AB56))</f>
        <v>309</v>
      </c>
      <c r="I57" s="199">
        <f>IF($O$7=1,Values!I56,IF($O$7=2,Values!S56,Values!AC56))</f>
        <v>242</v>
      </c>
      <c r="J57" s="21">
        <f>IF($O$7=1,Values!J56,IF($O$7=2,Values!T56,Values!AD56))</f>
        <v>240.4</v>
      </c>
      <c r="K57" s="21">
        <f>IF($O$7=1,Values!K56,IF($O$7=2,Values!U56,Values!AE56))</f>
        <v>250.42857142857142</v>
      </c>
      <c r="AA57" s="60"/>
      <c r="AB57" s="286">
        <v>0.46875000000000028</v>
      </c>
      <c r="AC57" s="254">
        <f t="shared" si="1"/>
        <v>220</v>
      </c>
      <c r="AD57" s="254">
        <f t="shared" si="2"/>
        <v>239</v>
      </c>
      <c r="AE57" s="254">
        <f t="shared" si="3"/>
        <v>256</v>
      </c>
      <c r="AF57" s="254">
        <f t="shared" si="4"/>
        <v>235</v>
      </c>
      <c r="AG57" s="254">
        <f t="shared" si="5"/>
        <v>252</v>
      </c>
      <c r="AH57" s="254">
        <f t="shared" si="6"/>
        <v>309</v>
      </c>
      <c r="AI57" s="254">
        <f t="shared" si="6"/>
        <v>242</v>
      </c>
      <c r="AJ57" s="287">
        <f t="shared" si="7"/>
        <v>240.4</v>
      </c>
      <c r="AK57" s="287">
        <f t="shared" si="8"/>
        <v>250.42857142857099</v>
      </c>
    </row>
    <row r="58" spans="2:37" x14ac:dyDescent="0.25">
      <c r="B58" s="43">
        <v>0.47916666666666696</v>
      </c>
      <c r="C58" s="190">
        <f>IF($O$7=1,Values!C57,IF($O$7=2,Values!M57,Values!W57))</f>
        <v>275</v>
      </c>
      <c r="D58" s="191">
        <f>IF($O$7=1,Values!D57,IF($O$7=2,Values!N57,Values!X57))</f>
        <v>246</v>
      </c>
      <c r="E58" s="191">
        <f>IF($O$7=1,Values!E57,IF($O$7=2,Values!O57,Values!Y57))</f>
        <v>217</v>
      </c>
      <c r="F58" s="191">
        <f>IF($O$7=1,Values!F57,IF($O$7=2,Values!P57,Values!Z57))</f>
        <v>258</v>
      </c>
      <c r="G58" s="191">
        <f>IF($O$7=1,Values!G57,IF($O$7=2,Values!Q57,Values!AA57))</f>
        <v>283</v>
      </c>
      <c r="H58" s="191">
        <f>IF($O$7=1,Values!H57,IF($O$7=2,Values!R57,Values!AB57))</f>
        <v>332</v>
      </c>
      <c r="I58" s="199">
        <f>IF($O$7=1,Values!I57,IF($O$7=2,Values!S57,Values!AC57))</f>
        <v>249</v>
      </c>
      <c r="J58" s="21">
        <f>IF($O$7=1,Values!J57,IF($O$7=2,Values!T57,Values!AD57))</f>
        <v>255.8</v>
      </c>
      <c r="K58" s="21">
        <f>IF($O$7=1,Values!K57,IF($O$7=2,Values!U57,Values!AE57))</f>
        <v>265.71428571428572</v>
      </c>
      <c r="AA58" s="60"/>
      <c r="AB58" s="286">
        <v>0.47916666666666696</v>
      </c>
      <c r="AC58" s="254">
        <f t="shared" si="1"/>
        <v>275</v>
      </c>
      <c r="AD58" s="254">
        <f t="shared" si="2"/>
        <v>246</v>
      </c>
      <c r="AE58" s="254">
        <f t="shared" si="3"/>
        <v>217</v>
      </c>
      <c r="AF58" s="254">
        <f t="shared" si="4"/>
        <v>258</v>
      </c>
      <c r="AG58" s="254">
        <f t="shared" si="5"/>
        <v>283</v>
      </c>
      <c r="AH58" s="254">
        <f t="shared" si="6"/>
        <v>332</v>
      </c>
      <c r="AI58" s="254">
        <f t="shared" si="6"/>
        <v>249</v>
      </c>
      <c r="AJ58" s="287">
        <f t="shared" si="7"/>
        <v>255.8</v>
      </c>
      <c r="AK58" s="287">
        <f t="shared" si="8"/>
        <v>265.71428571428601</v>
      </c>
    </row>
    <row r="59" spans="2:37" x14ac:dyDescent="0.25">
      <c r="B59" s="43">
        <v>0.48958333333333331</v>
      </c>
      <c r="C59" s="190">
        <f>IF($O$7=1,Values!C58,IF($O$7=2,Values!M58,Values!W58))</f>
        <v>253</v>
      </c>
      <c r="D59" s="191">
        <f>IF($O$7=1,Values!D58,IF($O$7=2,Values!N58,Values!X58))</f>
        <v>244</v>
      </c>
      <c r="E59" s="191">
        <f>IF($O$7=1,Values!E58,IF($O$7=2,Values!O58,Values!Y58))</f>
        <v>250</v>
      </c>
      <c r="F59" s="191">
        <f>IF($O$7=1,Values!F58,IF($O$7=2,Values!P58,Values!Z58))</f>
        <v>245</v>
      </c>
      <c r="G59" s="191">
        <f>IF($O$7=1,Values!G58,IF($O$7=2,Values!Q58,Values!AA58))</f>
        <v>262</v>
      </c>
      <c r="H59" s="191">
        <f>IF($O$7=1,Values!H58,IF($O$7=2,Values!R58,Values!AB58))</f>
        <v>293</v>
      </c>
      <c r="I59" s="199">
        <f>IF($O$7=1,Values!I58,IF($O$7=2,Values!S58,Values!AC58))</f>
        <v>232</v>
      </c>
      <c r="J59" s="21">
        <f>IF($O$7=1,Values!J58,IF($O$7=2,Values!T58,Values!AD58))</f>
        <v>250.8</v>
      </c>
      <c r="K59" s="21">
        <f>IF($O$7=1,Values!K58,IF($O$7=2,Values!U58,Values!AE58))</f>
        <v>254.14285714285714</v>
      </c>
      <c r="AA59" s="60"/>
      <c r="AB59" s="286">
        <v>0.48958333333333331</v>
      </c>
      <c r="AC59" s="254">
        <f t="shared" si="1"/>
        <v>253</v>
      </c>
      <c r="AD59" s="254">
        <f t="shared" si="2"/>
        <v>244</v>
      </c>
      <c r="AE59" s="254">
        <f t="shared" si="3"/>
        <v>250</v>
      </c>
      <c r="AF59" s="254">
        <f t="shared" si="4"/>
        <v>245</v>
      </c>
      <c r="AG59" s="254">
        <f t="shared" si="5"/>
        <v>262</v>
      </c>
      <c r="AH59" s="254">
        <f t="shared" si="6"/>
        <v>293</v>
      </c>
      <c r="AI59" s="254">
        <f t="shared" si="6"/>
        <v>232</v>
      </c>
      <c r="AJ59" s="287">
        <f t="shared" si="7"/>
        <v>250.8</v>
      </c>
      <c r="AK59" s="287">
        <f t="shared" si="8"/>
        <v>254.142857142857</v>
      </c>
    </row>
    <row r="60" spans="2:37" x14ac:dyDescent="0.25">
      <c r="B60" s="43">
        <v>0.50000000000000033</v>
      </c>
      <c r="C60" s="190">
        <f>IF($O$7=1,Values!C59,IF($O$7=2,Values!M59,Values!W59))</f>
        <v>231</v>
      </c>
      <c r="D60" s="191">
        <f>IF($O$7=1,Values!D59,IF($O$7=2,Values!N59,Values!X59))</f>
        <v>257</v>
      </c>
      <c r="E60" s="191">
        <f>IF($O$7=1,Values!E59,IF($O$7=2,Values!O59,Values!Y59))</f>
        <v>285</v>
      </c>
      <c r="F60" s="191">
        <f>IF($O$7=1,Values!F59,IF($O$7=2,Values!P59,Values!Z59))</f>
        <v>277</v>
      </c>
      <c r="G60" s="191">
        <f>IF($O$7=1,Values!G59,IF($O$7=2,Values!Q59,Values!AA59))</f>
        <v>261</v>
      </c>
      <c r="H60" s="191">
        <f>IF($O$7=1,Values!H59,IF($O$7=2,Values!R59,Values!AB59))</f>
        <v>334</v>
      </c>
      <c r="I60" s="192">
        <f>IF($O$7=1,Values!I59,IF($O$7=2,Values!S59,Values!AC59))</f>
        <v>260</v>
      </c>
      <c r="J60" s="21">
        <f>IF($O$7=1,Values!J59,IF($O$7=2,Values!T59,Values!AD59))</f>
        <v>262.2</v>
      </c>
      <c r="K60" s="21">
        <f>IF($O$7=1,Values!K59,IF($O$7=2,Values!U59,Values!AE59))</f>
        <v>272.14285714285717</v>
      </c>
      <c r="AA60" s="60"/>
      <c r="AB60" s="286">
        <v>0.50000000000000033</v>
      </c>
      <c r="AC60" s="254">
        <f t="shared" si="1"/>
        <v>231</v>
      </c>
      <c r="AD60" s="254">
        <f t="shared" si="2"/>
        <v>257</v>
      </c>
      <c r="AE60" s="254">
        <f t="shared" si="3"/>
        <v>285</v>
      </c>
      <c r="AF60" s="254">
        <f t="shared" si="4"/>
        <v>277</v>
      </c>
      <c r="AG60" s="254">
        <f t="shared" si="5"/>
        <v>261</v>
      </c>
      <c r="AH60" s="254">
        <f t="shared" si="6"/>
        <v>334</v>
      </c>
      <c r="AI60" s="254">
        <f t="shared" si="6"/>
        <v>260</v>
      </c>
      <c r="AJ60" s="287">
        <f t="shared" si="7"/>
        <v>262.2</v>
      </c>
      <c r="AK60" s="287">
        <f t="shared" si="8"/>
        <v>272.142857142857</v>
      </c>
    </row>
    <row r="61" spans="2:37" x14ac:dyDescent="0.25">
      <c r="B61" s="43">
        <v>0.51041666666666696</v>
      </c>
      <c r="C61" s="190">
        <f>IF($O$7=1,Values!C60,IF($O$7=2,Values!M60,Values!W60))</f>
        <v>272</v>
      </c>
      <c r="D61" s="191">
        <f>IF($O$7=1,Values!D60,IF($O$7=2,Values!N60,Values!X60))</f>
        <v>285</v>
      </c>
      <c r="E61" s="191">
        <f>IF($O$7=1,Values!E60,IF($O$7=2,Values!O60,Values!Y60))</f>
        <v>257</v>
      </c>
      <c r="F61" s="191">
        <f>IF($O$7=1,Values!F60,IF($O$7=2,Values!P60,Values!Z60))</f>
        <v>282</v>
      </c>
      <c r="G61" s="191">
        <f>IF($O$7=1,Values!G60,IF($O$7=2,Values!Q60,Values!AA60))</f>
        <v>280</v>
      </c>
      <c r="H61" s="191">
        <f>IF($O$7=1,Values!H60,IF($O$7=2,Values!R60,Values!AB60))</f>
        <v>344</v>
      </c>
      <c r="I61" s="192">
        <f>IF($O$7=1,Values!I60,IF($O$7=2,Values!S60,Values!AC60))</f>
        <v>257</v>
      </c>
      <c r="J61" s="21">
        <f>IF($O$7=1,Values!J60,IF($O$7=2,Values!T60,Values!AD60))</f>
        <v>275.2</v>
      </c>
      <c r="K61" s="21">
        <f>IF($O$7=1,Values!K60,IF($O$7=2,Values!U60,Values!AE60))</f>
        <v>282.42857142857144</v>
      </c>
      <c r="AA61" s="60"/>
      <c r="AB61" s="286">
        <v>0.51041666666666696</v>
      </c>
      <c r="AC61" s="254">
        <f t="shared" si="1"/>
        <v>272</v>
      </c>
      <c r="AD61" s="254">
        <f t="shared" si="2"/>
        <v>285</v>
      </c>
      <c r="AE61" s="254">
        <f t="shared" si="3"/>
        <v>257</v>
      </c>
      <c r="AF61" s="254">
        <f t="shared" si="4"/>
        <v>282</v>
      </c>
      <c r="AG61" s="254">
        <f t="shared" si="5"/>
        <v>280</v>
      </c>
      <c r="AH61" s="254">
        <f t="shared" si="6"/>
        <v>344</v>
      </c>
      <c r="AI61" s="254">
        <f t="shared" si="6"/>
        <v>257</v>
      </c>
      <c r="AJ61" s="287">
        <f t="shared" si="7"/>
        <v>275.2</v>
      </c>
      <c r="AK61" s="287">
        <f t="shared" si="8"/>
        <v>282.42857142857099</v>
      </c>
    </row>
    <row r="62" spans="2:37" x14ac:dyDescent="0.25">
      <c r="B62" s="43">
        <v>0.52083333333333337</v>
      </c>
      <c r="C62" s="190">
        <f>IF($O$7=1,Values!C61,IF($O$7=2,Values!M61,Values!W61))</f>
        <v>256</v>
      </c>
      <c r="D62" s="191">
        <f>IF($O$7=1,Values!D61,IF($O$7=2,Values!N61,Values!X61))</f>
        <v>247</v>
      </c>
      <c r="E62" s="191">
        <f>IF($O$7=1,Values!E61,IF($O$7=2,Values!O61,Values!Y61))</f>
        <v>257</v>
      </c>
      <c r="F62" s="191">
        <f>IF($O$7=1,Values!F61,IF($O$7=2,Values!P61,Values!Z61))</f>
        <v>261</v>
      </c>
      <c r="G62" s="191">
        <f>IF($O$7=1,Values!G61,IF($O$7=2,Values!Q61,Values!AA61))</f>
        <v>273</v>
      </c>
      <c r="H62" s="191">
        <f>IF($O$7=1,Values!H61,IF($O$7=2,Values!R61,Values!AB61))</f>
        <v>317</v>
      </c>
      <c r="I62" s="192">
        <f>IF($O$7=1,Values!I61,IF($O$7=2,Values!S61,Values!AC61))</f>
        <v>329</v>
      </c>
      <c r="J62" s="21">
        <f>IF($O$7=1,Values!J61,IF($O$7=2,Values!T61,Values!AD61))</f>
        <v>258.8</v>
      </c>
      <c r="K62" s="21">
        <f>IF($O$7=1,Values!K61,IF($O$7=2,Values!U61,Values!AE61))</f>
        <v>277.14285714285717</v>
      </c>
      <c r="AA62" s="60"/>
      <c r="AB62" s="286">
        <v>0.52083333333333337</v>
      </c>
      <c r="AC62" s="254">
        <f t="shared" si="1"/>
        <v>256</v>
      </c>
      <c r="AD62" s="254">
        <f t="shared" si="2"/>
        <v>247</v>
      </c>
      <c r="AE62" s="254">
        <f t="shared" si="3"/>
        <v>257</v>
      </c>
      <c r="AF62" s="254">
        <f t="shared" si="4"/>
        <v>261</v>
      </c>
      <c r="AG62" s="254">
        <f t="shared" si="5"/>
        <v>273</v>
      </c>
      <c r="AH62" s="254">
        <f t="shared" si="6"/>
        <v>317</v>
      </c>
      <c r="AI62" s="254">
        <f t="shared" si="6"/>
        <v>329</v>
      </c>
      <c r="AJ62" s="287">
        <f t="shared" si="7"/>
        <v>258.8</v>
      </c>
      <c r="AK62" s="287">
        <f t="shared" si="8"/>
        <v>277.142857142857</v>
      </c>
    </row>
    <row r="63" spans="2:37" x14ac:dyDescent="0.25">
      <c r="B63" s="43">
        <v>0.53125000000000022</v>
      </c>
      <c r="C63" s="190">
        <f>IF($O$7=1,Values!C62,IF($O$7=2,Values!M62,Values!W62))</f>
        <v>285</v>
      </c>
      <c r="D63" s="191">
        <f>IF($O$7=1,Values!D62,IF($O$7=2,Values!N62,Values!X62))</f>
        <v>262</v>
      </c>
      <c r="E63" s="191">
        <f>IF($O$7=1,Values!E62,IF($O$7=2,Values!O62,Values!Y62))</f>
        <v>264</v>
      </c>
      <c r="F63" s="191">
        <f>IF($O$7=1,Values!F62,IF($O$7=2,Values!P62,Values!Z62))</f>
        <v>221</v>
      </c>
      <c r="G63" s="191">
        <f>IF($O$7=1,Values!G62,IF($O$7=2,Values!Q62,Values!AA62))</f>
        <v>269</v>
      </c>
      <c r="H63" s="191">
        <f>IF($O$7=1,Values!H62,IF($O$7=2,Values!R62,Values!AB62))</f>
        <v>278</v>
      </c>
      <c r="I63" s="192">
        <f>IF($O$7=1,Values!I62,IF($O$7=2,Values!S62,Values!AC62))</f>
        <v>246</v>
      </c>
      <c r="J63" s="21">
        <f>IF($O$7=1,Values!J62,IF($O$7=2,Values!T62,Values!AD62))</f>
        <v>260.2</v>
      </c>
      <c r="K63" s="21">
        <f>IF($O$7=1,Values!K62,IF($O$7=2,Values!U62,Values!AE62))</f>
        <v>260.71428571428572</v>
      </c>
      <c r="AA63" s="60"/>
      <c r="AB63" s="286">
        <v>0.53125000000000022</v>
      </c>
      <c r="AC63" s="254">
        <f t="shared" si="1"/>
        <v>285</v>
      </c>
      <c r="AD63" s="254">
        <f t="shared" si="2"/>
        <v>262</v>
      </c>
      <c r="AE63" s="254">
        <f t="shared" si="3"/>
        <v>264</v>
      </c>
      <c r="AF63" s="254">
        <f t="shared" si="4"/>
        <v>221</v>
      </c>
      <c r="AG63" s="254">
        <f t="shared" si="5"/>
        <v>269</v>
      </c>
      <c r="AH63" s="254">
        <f t="shared" si="6"/>
        <v>278</v>
      </c>
      <c r="AI63" s="254">
        <f t="shared" si="6"/>
        <v>246</v>
      </c>
      <c r="AJ63" s="287">
        <f t="shared" si="7"/>
        <v>260.2</v>
      </c>
      <c r="AK63" s="287">
        <f t="shared" si="8"/>
        <v>260.71428571428601</v>
      </c>
    </row>
    <row r="64" spans="2:37" x14ac:dyDescent="0.25">
      <c r="B64" s="43">
        <v>0.54166666666666685</v>
      </c>
      <c r="C64" s="190">
        <f>IF($O$7=1,Values!C63,IF($O$7=2,Values!M63,Values!W63))</f>
        <v>299</v>
      </c>
      <c r="D64" s="191">
        <f>IF($O$7=1,Values!D63,IF($O$7=2,Values!N63,Values!X63))</f>
        <v>284</v>
      </c>
      <c r="E64" s="191">
        <f>IF($O$7=1,Values!E63,IF($O$7=2,Values!O63,Values!Y63))</f>
        <v>285</v>
      </c>
      <c r="F64" s="191">
        <f>IF($O$7=1,Values!F63,IF($O$7=2,Values!P63,Values!Z63))</f>
        <v>271</v>
      </c>
      <c r="G64" s="191">
        <f>IF($O$7=1,Values!G63,IF($O$7=2,Values!Q63,Values!AA63))</f>
        <v>288</v>
      </c>
      <c r="H64" s="191">
        <f>IF($O$7=1,Values!H63,IF($O$7=2,Values!R63,Values!AB63))</f>
        <v>320</v>
      </c>
      <c r="I64" s="192">
        <f>IF($O$7=1,Values!I63,IF($O$7=2,Values!S63,Values!AC63))</f>
        <v>292</v>
      </c>
      <c r="J64" s="21">
        <f>IF($O$7=1,Values!J63,IF($O$7=2,Values!T63,Values!AD63))</f>
        <v>285.39999999999998</v>
      </c>
      <c r="K64" s="21">
        <f>IF($O$7=1,Values!K63,IF($O$7=2,Values!U63,Values!AE63))</f>
        <v>291.28571428571428</v>
      </c>
      <c r="AA64" s="60"/>
      <c r="AB64" s="286">
        <v>0.54166666666666685</v>
      </c>
      <c r="AC64" s="254">
        <f t="shared" si="1"/>
        <v>299</v>
      </c>
      <c r="AD64" s="254">
        <f t="shared" si="2"/>
        <v>284</v>
      </c>
      <c r="AE64" s="254">
        <f t="shared" si="3"/>
        <v>285</v>
      </c>
      <c r="AF64" s="254">
        <f t="shared" si="4"/>
        <v>271</v>
      </c>
      <c r="AG64" s="254">
        <f t="shared" si="5"/>
        <v>288</v>
      </c>
      <c r="AH64" s="254">
        <f t="shared" si="6"/>
        <v>320</v>
      </c>
      <c r="AI64" s="254">
        <f t="shared" si="6"/>
        <v>292</v>
      </c>
      <c r="AJ64" s="287">
        <f t="shared" si="7"/>
        <v>285.39999999999998</v>
      </c>
      <c r="AK64" s="287">
        <f t="shared" si="8"/>
        <v>291.28571428571399</v>
      </c>
    </row>
    <row r="65" spans="2:37" x14ac:dyDescent="0.25">
      <c r="B65" s="43">
        <v>0.55208333333333348</v>
      </c>
      <c r="C65" s="190">
        <f>IF($O$7=1,Values!C64,IF($O$7=2,Values!M64,Values!W64))</f>
        <v>274</v>
      </c>
      <c r="D65" s="191">
        <f>IF($O$7=1,Values!D64,IF($O$7=2,Values!N64,Values!X64))</f>
        <v>268</v>
      </c>
      <c r="E65" s="191">
        <f>IF($O$7=1,Values!E64,IF($O$7=2,Values!O64,Values!Y64))</f>
        <v>291</v>
      </c>
      <c r="F65" s="191">
        <f>IF($O$7=1,Values!F64,IF($O$7=2,Values!P64,Values!Z64))</f>
        <v>243</v>
      </c>
      <c r="G65" s="191">
        <f>IF($O$7=1,Values!G64,IF($O$7=2,Values!Q64,Values!AA64))</f>
        <v>276</v>
      </c>
      <c r="H65" s="191">
        <f>IF($O$7=1,Values!H64,IF($O$7=2,Values!R64,Values!AB64))</f>
        <v>343</v>
      </c>
      <c r="I65" s="192">
        <f>IF($O$7=1,Values!I64,IF($O$7=2,Values!S64,Values!AC64))</f>
        <v>250</v>
      </c>
      <c r="J65" s="21">
        <f>IF($O$7=1,Values!J64,IF($O$7=2,Values!T64,Values!AD64))</f>
        <v>270.39999999999998</v>
      </c>
      <c r="K65" s="21">
        <f>IF($O$7=1,Values!K64,IF($O$7=2,Values!U64,Values!AE64))</f>
        <v>277.85714285714283</v>
      </c>
      <c r="AA65" s="60"/>
      <c r="AB65" s="286">
        <v>0.55208333333333348</v>
      </c>
      <c r="AC65" s="254">
        <f t="shared" si="1"/>
        <v>274</v>
      </c>
      <c r="AD65" s="254">
        <f t="shared" si="2"/>
        <v>268</v>
      </c>
      <c r="AE65" s="254">
        <f t="shared" si="3"/>
        <v>291</v>
      </c>
      <c r="AF65" s="254">
        <f t="shared" si="4"/>
        <v>243</v>
      </c>
      <c r="AG65" s="254">
        <f t="shared" si="5"/>
        <v>276</v>
      </c>
      <c r="AH65" s="254">
        <f t="shared" si="6"/>
        <v>343</v>
      </c>
      <c r="AI65" s="254">
        <f t="shared" si="6"/>
        <v>250</v>
      </c>
      <c r="AJ65" s="287">
        <f t="shared" si="7"/>
        <v>270.39999999999998</v>
      </c>
      <c r="AK65" s="287">
        <f t="shared" si="8"/>
        <v>277.857142857143</v>
      </c>
    </row>
    <row r="66" spans="2:37" x14ac:dyDescent="0.25">
      <c r="B66" s="43">
        <v>0.56250000000000011</v>
      </c>
      <c r="C66" s="190">
        <f>IF($O$7=1,Values!C65,IF($O$7=2,Values!M65,Values!W65))</f>
        <v>288</v>
      </c>
      <c r="D66" s="191">
        <f>IF($O$7=1,Values!D65,IF($O$7=2,Values!N65,Values!X65))</f>
        <v>287</v>
      </c>
      <c r="E66" s="191">
        <f>IF($O$7=1,Values!E65,IF($O$7=2,Values!O65,Values!Y65))</f>
        <v>302</v>
      </c>
      <c r="F66" s="191">
        <f>IF($O$7=1,Values!F65,IF($O$7=2,Values!P65,Values!Z65))</f>
        <v>281</v>
      </c>
      <c r="G66" s="191">
        <f>IF($O$7=1,Values!G65,IF($O$7=2,Values!Q65,Values!AA65))</f>
        <v>303</v>
      </c>
      <c r="H66" s="191">
        <f>IF($O$7=1,Values!H65,IF($O$7=2,Values!R65,Values!AB65))</f>
        <v>301</v>
      </c>
      <c r="I66" s="192">
        <f>IF($O$7=1,Values!I65,IF($O$7=2,Values!S65,Values!AC65))</f>
        <v>274</v>
      </c>
      <c r="J66" s="21">
        <f>IF($O$7=1,Values!J65,IF($O$7=2,Values!T65,Values!AD65))</f>
        <v>292.2</v>
      </c>
      <c r="K66" s="21">
        <f>IF($O$7=1,Values!K65,IF($O$7=2,Values!U65,Values!AE65))</f>
        <v>290.85714285714283</v>
      </c>
      <c r="AA66" s="60"/>
      <c r="AB66" s="286">
        <v>0.56250000000000011</v>
      </c>
      <c r="AC66" s="254">
        <f t="shared" si="1"/>
        <v>288</v>
      </c>
      <c r="AD66" s="254">
        <f t="shared" si="2"/>
        <v>287</v>
      </c>
      <c r="AE66" s="254">
        <f t="shared" si="3"/>
        <v>302</v>
      </c>
      <c r="AF66" s="254">
        <f t="shared" si="4"/>
        <v>281</v>
      </c>
      <c r="AG66" s="254">
        <f t="shared" si="5"/>
        <v>303</v>
      </c>
      <c r="AH66" s="254">
        <f t="shared" si="6"/>
        <v>301</v>
      </c>
      <c r="AI66" s="254">
        <f t="shared" si="6"/>
        <v>274</v>
      </c>
      <c r="AJ66" s="287">
        <f t="shared" si="7"/>
        <v>292.2</v>
      </c>
      <c r="AK66" s="287">
        <f t="shared" si="8"/>
        <v>290.857142857143</v>
      </c>
    </row>
    <row r="67" spans="2:37" x14ac:dyDescent="0.25">
      <c r="B67" s="43">
        <v>0.57291666666666674</v>
      </c>
      <c r="C67" s="190">
        <f>IF($O$7=1,Values!C66,IF($O$7=2,Values!M66,Values!W66))</f>
        <v>274</v>
      </c>
      <c r="D67" s="191">
        <f>IF($O$7=1,Values!D66,IF($O$7=2,Values!N66,Values!X66))</f>
        <v>256</v>
      </c>
      <c r="E67" s="191">
        <f>IF($O$7=1,Values!E66,IF($O$7=2,Values!O66,Values!Y66))</f>
        <v>306</v>
      </c>
      <c r="F67" s="191">
        <f>IF($O$7=1,Values!F66,IF($O$7=2,Values!P66,Values!Z66))</f>
        <v>292</v>
      </c>
      <c r="G67" s="191">
        <f>IF($O$7=1,Values!G66,IF($O$7=2,Values!Q66,Values!AA66))</f>
        <v>256</v>
      </c>
      <c r="H67" s="191">
        <f>IF($O$7=1,Values!H66,IF($O$7=2,Values!R66,Values!AB66))</f>
        <v>303</v>
      </c>
      <c r="I67" s="192">
        <f>IF($O$7=1,Values!I66,IF($O$7=2,Values!S66,Values!AC66))</f>
        <v>256</v>
      </c>
      <c r="J67" s="21">
        <f>IF($O$7=1,Values!J66,IF($O$7=2,Values!T66,Values!AD66))</f>
        <v>276.8</v>
      </c>
      <c r="K67" s="21">
        <f>IF($O$7=1,Values!K66,IF($O$7=2,Values!U66,Values!AE66))</f>
        <v>277.57142857142856</v>
      </c>
      <c r="AA67" s="60"/>
      <c r="AB67" s="286">
        <v>0.57291666666666674</v>
      </c>
      <c r="AC67" s="254">
        <f t="shared" si="1"/>
        <v>274</v>
      </c>
      <c r="AD67" s="254">
        <f t="shared" si="2"/>
        <v>256</v>
      </c>
      <c r="AE67" s="254">
        <f t="shared" si="3"/>
        <v>306</v>
      </c>
      <c r="AF67" s="254">
        <f t="shared" si="4"/>
        <v>292</v>
      </c>
      <c r="AG67" s="254">
        <f t="shared" si="5"/>
        <v>256</v>
      </c>
      <c r="AH67" s="254">
        <f t="shared" si="6"/>
        <v>303</v>
      </c>
      <c r="AI67" s="254">
        <f t="shared" si="6"/>
        <v>256</v>
      </c>
      <c r="AJ67" s="287">
        <f t="shared" si="7"/>
        <v>276.8</v>
      </c>
      <c r="AK67" s="287">
        <f t="shared" si="8"/>
        <v>277.57142857142901</v>
      </c>
    </row>
    <row r="68" spans="2:37" x14ac:dyDescent="0.25">
      <c r="B68" s="43">
        <v>0.58333333333333337</v>
      </c>
      <c r="C68" s="190">
        <f>IF($O$7=1,Values!C67,IF($O$7=2,Values!M67,Values!W67))</f>
        <v>285</v>
      </c>
      <c r="D68" s="191">
        <f>IF($O$7=1,Values!D67,IF($O$7=2,Values!N67,Values!X67))</f>
        <v>260</v>
      </c>
      <c r="E68" s="191">
        <f>IF($O$7=1,Values!E67,IF($O$7=2,Values!O67,Values!Y67))</f>
        <v>265</v>
      </c>
      <c r="F68" s="191">
        <f>IF($O$7=1,Values!F67,IF($O$7=2,Values!P67,Values!Z67))</f>
        <v>304</v>
      </c>
      <c r="G68" s="191">
        <f>IF($O$7=1,Values!G67,IF($O$7=2,Values!Q67,Values!AA67))</f>
        <v>311</v>
      </c>
      <c r="H68" s="191">
        <f>IF($O$7=1,Values!H67,IF($O$7=2,Values!R67,Values!AB67))</f>
        <v>301</v>
      </c>
      <c r="I68" s="192">
        <f>IF($O$7=1,Values!I67,IF($O$7=2,Values!S67,Values!AC67))</f>
        <v>243</v>
      </c>
      <c r="J68" s="21">
        <f>IF($O$7=1,Values!J67,IF($O$7=2,Values!T67,Values!AD67))</f>
        <v>285</v>
      </c>
      <c r="K68" s="21">
        <f>IF($O$7=1,Values!K67,IF($O$7=2,Values!U67,Values!AE67))</f>
        <v>281.28571428571428</v>
      </c>
      <c r="AA68" s="60"/>
      <c r="AB68" s="286">
        <v>0.58333333333333337</v>
      </c>
      <c r="AC68" s="254">
        <f t="shared" si="1"/>
        <v>285</v>
      </c>
      <c r="AD68" s="254">
        <f t="shared" si="2"/>
        <v>260</v>
      </c>
      <c r="AE68" s="254">
        <f t="shared" si="3"/>
        <v>265</v>
      </c>
      <c r="AF68" s="254">
        <f t="shared" si="4"/>
        <v>304</v>
      </c>
      <c r="AG68" s="254">
        <f t="shared" si="5"/>
        <v>311</v>
      </c>
      <c r="AH68" s="254">
        <f t="shared" si="6"/>
        <v>301</v>
      </c>
      <c r="AI68" s="254">
        <f t="shared" si="6"/>
        <v>243</v>
      </c>
      <c r="AJ68" s="287">
        <f t="shared" si="7"/>
        <v>285</v>
      </c>
      <c r="AK68" s="287">
        <f t="shared" si="8"/>
        <v>281.28571428571399</v>
      </c>
    </row>
    <row r="69" spans="2:37" x14ac:dyDescent="0.25">
      <c r="B69" s="43">
        <v>0.59375</v>
      </c>
      <c r="C69" s="190">
        <f>IF($O$7=1,Values!C68,IF($O$7=2,Values!M68,Values!W68))</f>
        <v>295</v>
      </c>
      <c r="D69" s="191">
        <f>IF($O$7=1,Values!D68,IF($O$7=2,Values!N68,Values!X68))</f>
        <v>269</v>
      </c>
      <c r="E69" s="191">
        <f>IF($O$7=1,Values!E68,IF($O$7=2,Values!O68,Values!Y68))</f>
        <v>268</v>
      </c>
      <c r="F69" s="191">
        <f>IF($O$7=1,Values!F68,IF($O$7=2,Values!P68,Values!Z68))</f>
        <v>288</v>
      </c>
      <c r="G69" s="191">
        <f>IF($O$7=1,Values!G68,IF($O$7=2,Values!Q68,Values!AA68))</f>
        <v>298</v>
      </c>
      <c r="H69" s="191">
        <f>IF($O$7=1,Values!H68,IF($O$7=2,Values!R68,Values!AB68))</f>
        <v>290</v>
      </c>
      <c r="I69" s="192">
        <f>IF($O$7=1,Values!I68,IF($O$7=2,Values!S68,Values!AC68))</f>
        <v>271</v>
      </c>
      <c r="J69" s="21">
        <f>IF($O$7=1,Values!J68,IF($O$7=2,Values!T68,Values!AD68))</f>
        <v>283.60000000000002</v>
      </c>
      <c r="K69" s="21">
        <f>IF($O$7=1,Values!K68,IF($O$7=2,Values!U68,Values!AE68))</f>
        <v>282.71428571428572</v>
      </c>
      <c r="AA69" s="60"/>
      <c r="AB69" s="286">
        <v>0.59375</v>
      </c>
      <c r="AC69" s="254">
        <f t="shared" si="1"/>
        <v>295</v>
      </c>
      <c r="AD69" s="254">
        <f t="shared" si="2"/>
        <v>269</v>
      </c>
      <c r="AE69" s="254">
        <f t="shared" si="3"/>
        <v>268</v>
      </c>
      <c r="AF69" s="254">
        <f t="shared" si="4"/>
        <v>288</v>
      </c>
      <c r="AG69" s="254">
        <f t="shared" si="5"/>
        <v>298</v>
      </c>
      <c r="AH69" s="254">
        <f t="shared" si="6"/>
        <v>290</v>
      </c>
      <c r="AI69" s="254">
        <f t="shared" si="6"/>
        <v>271</v>
      </c>
      <c r="AJ69" s="287">
        <f t="shared" si="7"/>
        <v>283.60000000000002</v>
      </c>
      <c r="AK69" s="287">
        <f t="shared" si="8"/>
        <v>282.71428571428601</v>
      </c>
    </row>
    <row r="70" spans="2:37" x14ac:dyDescent="0.25">
      <c r="B70" s="43">
        <v>0.60416666666666663</v>
      </c>
      <c r="C70" s="190">
        <f>IF($O$7=1,Values!C69,IF($O$7=2,Values!M69,Values!W69))</f>
        <v>291</v>
      </c>
      <c r="D70" s="191">
        <f>IF($O$7=1,Values!D69,IF($O$7=2,Values!N69,Values!X69))</f>
        <v>307</v>
      </c>
      <c r="E70" s="191">
        <f>IF($O$7=1,Values!E69,IF($O$7=2,Values!O69,Values!Y69))</f>
        <v>311</v>
      </c>
      <c r="F70" s="191">
        <f>IF($O$7=1,Values!F69,IF($O$7=2,Values!P69,Values!Z69))</f>
        <v>310</v>
      </c>
      <c r="G70" s="191">
        <f>IF($O$7=1,Values!G69,IF($O$7=2,Values!Q69,Values!AA69))</f>
        <v>324</v>
      </c>
      <c r="H70" s="191">
        <f>IF($O$7=1,Values!H69,IF($O$7=2,Values!R69,Values!AB69))</f>
        <v>291</v>
      </c>
      <c r="I70" s="192">
        <f>IF($O$7=1,Values!I69,IF($O$7=2,Values!S69,Values!AC69))</f>
        <v>232</v>
      </c>
      <c r="J70" s="21">
        <f>IF($O$7=1,Values!J69,IF($O$7=2,Values!T69,Values!AD69))</f>
        <v>308.60000000000002</v>
      </c>
      <c r="K70" s="21">
        <f>IF($O$7=1,Values!K69,IF($O$7=2,Values!U69,Values!AE69))</f>
        <v>295.14285714285717</v>
      </c>
      <c r="AA70" s="60"/>
      <c r="AB70" s="286">
        <v>0.60416666666666663</v>
      </c>
      <c r="AC70" s="254">
        <f t="shared" si="1"/>
        <v>291</v>
      </c>
      <c r="AD70" s="254">
        <f t="shared" si="2"/>
        <v>307</v>
      </c>
      <c r="AE70" s="254">
        <f t="shared" si="3"/>
        <v>311</v>
      </c>
      <c r="AF70" s="254">
        <f t="shared" si="4"/>
        <v>310</v>
      </c>
      <c r="AG70" s="254">
        <f t="shared" si="5"/>
        <v>324</v>
      </c>
      <c r="AH70" s="254">
        <f t="shared" si="6"/>
        <v>291</v>
      </c>
      <c r="AI70" s="254">
        <f t="shared" si="6"/>
        <v>232</v>
      </c>
      <c r="AJ70" s="287">
        <f t="shared" si="7"/>
        <v>308.60000000000002</v>
      </c>
      <c r="AK70" s="287">
        <f t="shared" si="8"/>
        <v>295.142857142857</v>
      </c>
    </row>
    <row r="71" spans="2:37" x14ac:dyDescent="0.25">
      <c r="B71" s="43">
        <v>0.61458333333333326</v>
      </c>
      <c r="C71" s="190">
        <f>IF($O$7=1,Values!C70,IF($O$7=2,Values!M70,Values!W70))</f>
        <v>337</v>
      </c>
      <c r="D71" s="191">
        <f>IF($O$7=1,Values!D70,IF($O$7=2,Values!N70,Values!X70))</f>
        <v>324</v>
      </c>
      <c r="E71" s="191">
        <f>IF($O$7=1,Values!E70,IF($O$7=2,Values!O70,Values!Y70))</f>
        <v>347</v>
      </c>
      <c r="F71" s="191">
        <f>IF($O$7=1,Values!F70,IF($O$7=2,Values!P70,Values!Z70))</f>
        <v>308</v>
      </c>
      <c r="G71" s="191">
        <f>IF($O$7=1,Values!G70,IF($O$7=2,Values!Q70,Values!AA70))</f>
        <v>333</v>
      </c>
      <c r="H71" s="191">
        <f>IF($O$7=1,Values!H70,IF($O$7=2,Values!R70,Values!AB70))</f>
        <v>276</v>
      </c>
      <c r="I71" s="192">
        <f>IF($O$7=1,Values!I70,IF($O$7=2,Values!S70,Values!AC70))</f>
        <v>239</v>
      </c>
      <c r="J71" s="21">
        <f>IF($O$7=1,Values!J70,IF($O$7=2,Values!T70,Values!AD70))</f>
        <v>329.8</v>
      </c>
      <c r="K71" s="21">
        <f>IF($O$7=1,Values!K70,IF($O$7=2,Values!U70,Values!AE70))</f>
        <v>309.14285714285717</v>
      </c>
      <c r="AA71" s="60"/>
      <c r="AB71" s="286">
        <v>0.61458333333333326</v>
      </c>
      <c r="AC71" s="254">
        <f t="shared" si="1"/>
        <v>337</v>
      </c>
      <c r="AD71" s="254">
        <f t="shared" si="2"/>
        <v>324</v>
      </c>
      <c r="AE71" s="254">
        <f t="shared" si="3"/>
        <v>347</v>
      </c>
      <c r="AF71" s="254">
        <f t="shared" si="4"/>
        <v>308</v>
      </c>
      <c r="AG71" s="254">
        <f t="shared" si="5"/>
        <v>333</v>
      </c>
      <c r="AH71" s="254">
        <f t="shared" si="6"/>
        <v>276</v>
      </c>
      <c r="AI71" s="254">
        <f t="shared" si="6"/>
        <v>239</v>
      </c>
      <c r="AJ71" s="287">
        <f t="shared" si="7"/>
        <v>329.8</v>
      </c>
      <c r="AK71" s="287">
        <f t="shared" si="8"/>
        <v>309.142857142857</v>
      </c>
    </row>
    <row r="72" spans="2:37" x14ac:dyDescent="0.25">
      <c r="B72" s="43">
        <v>0.62499999999999989</v>
      </c>
      <c r="C72" s="190">
        <f>IF($O$7=1,Values!C71,IF($O$7=2,Values!M71,Values!W71))</f>
        <v>288</v>
      </c>
      <c r="D72" s="191">
        <f>IF($O$7=1,Values!D71,IF($O$7=2,Values!N71,Values!X71))</f>
        <v>305</v>
      </c>
      <c r="E72" s="191">
        <f>IF($O$7=1,Values!E71,IF($O$7=2,Values!O71,Values!Y71))</f>
        <v>313</v>
      </c>
      <c r="F72" s="191">
        <f>IF($O$7=1,Values!F71,IF($O$7=2,Values!P71,Values!Z71))</f>
        <v>314</v>
      </c>
      <c r="G72" s="191">
        <f>IF($O$7=1,Values!G71,IF($O$7=2,Values!Q71,Values!AA71))</f>
        <v>328</v>
      </c>
      <c r="H72" s="191">
        <f>IF($O$7=1,Values!H71,IF($O$7=2,Values!R71,Values!AB71))</f>
        <v>266</v>
      </c>
      <c r="I72" s="192">
        <f>IF($O$7=1,Values!I71,IF($O$7=2,Values!S71,Values!AC71))</f>
        <v>257</v>
      </c>
      <c r="J72" s="21">
        <f>IF($O$7=1,Values!J71,IF($O$7=2,Values!T71,Values!AD71))</f>
        <v>309.60000000000002</v>
      </c>
      <c r="K72" s="21">
        <f>IF($O$7=1,Values!K71,IF($O$7=2,Values!U71,Values!AE71))</f>
        <v>295.85714285714283</v>
      </c>
      <c r="AA72" s="60"/>
      <c r="AB72" s="286">
        <v>0.62499999999999989</v>
      </c>
      <c r="AC72" s="254">
        <f t="shared" si="1"/>
        <v>288</v>
      </c>
      <c r="AD72" s="254">
        <f t="shared" si="2"/>
        <v>305</v>
      </c>
      <c r="AE72" s="254">
        <f t="shared" si="3"/>
        <v>313</v>
      </c>
      <c r="AF72" s="254">
        <f t="shared" si="4"/>
        <v>314</v>
      </c>
      <c r="AG72" s="254">
        <f t="shared" si="5"/>
        <v>328</v>
      </c>
      <c r="AH72" s="254">
        <f t="shared" si="6"/>
        <v>266</v>
      </c>
      <c r="AI72" s="254">
        <f t="shared" si="6"/>
        <v>257</v>
      </c>
      <c r="AJ72" s="287">
        <f t="shared" si="7"/>
        <v>309.60000000000002</v>
      </c>
      <c r="AK72" s="287">
        <f t="shared" si="8"/>
        <v>295.857142857143</v>
      </c>
    </row>
    <row r="73" spans="2:37" x14ac:dyDescent="0.25">
      <c r="B73" s="43">
        <v>0.63541666666666652</v>
      </c>
      <c r="C73" s="190">
        <f>IF($O$7=1,Values!C72,IF($O$7=2,Values!M72,Values!W72))</f>
        <v>306</v>
      </c>
      <c r="D73" s="191">
        <f>IF($O$7=1,Values!D72,IF($O$7=2,Values!N72,Values!X72))</f>
        <v>335</v>
      </c>
      <c r="E73" s="191">
        <f>IF($O$7=1,Values!E72,IF($O$7=2,Values!O72,Values!Y72))</f>
        <v>309</v>
      </c>
      <c r="F73" s="191">
        <f>IF($O$7=1,Values!F72,IF($O$7=2,Values!P72,Values!Z72))</f>
        <v>322</v>
      </c>
      <c r="G73" s="191">
        <f>IF($O$7=1,Values!G72,IF($O$7=2,Values!Q72,Values!AA72))</f>
        <v>293</v>
      </c>
      <c r="H73" s="191">
        <f>IF($O$7=1,Values!H72,IF($O$7=2,Values!R72,Values!AB72))</f>
        <v>280</v>
      </c>
      <c r="I73" s="192">
        <f>IF($O$7=1,Values!I72,IF($O$7=2,Values!S72,Values!AC72))</f>
        <v>229</v>
      </c>
      <c r="J73" s="21">
        <f>IF($O$7=1,Values!J72,IF($O$7=2,Values!T72,Values!AD72))</f>
        <v>313</v>
      </c>
      <c r="K73" s="21">
        <f>IF($O$7=1,Values!K72,IF($O$7=2,Values!U72,Values!AE72))</f>
        <v>296.28571428571428</v>
      </c>
      <c r="AA73" s="60"/>
      <c r="AB73" s="286">
        <v>0.63541666666666652</v>
      </c>
      <c r="AC73" s="254">
        <f t="shared" si="1"/>
        <v>306</v>
      </c>
      <c r="AD73" s="254">
        <f t="shared" si="2"/>
        <v>335</v>
      </c>
      <c r="AE73" s="254">
        <f t="shared" si="3"/>
        <v>309</v>
      </c>
      <c r="AF73" s="254">
        <f t="shared" si="4"/>
        <v>322</v>
      </c>
      <c r="AG73" s="254">
        <f t="shared" si="5"/>
        <v>293</v>
      </c>
      <c r="AH73" s="254">
        <f t="shared" si="6"/>
        <v>280</v>
      </c>
      <c r="AI73" s="254">
        <f t="shared" si="6"/>
        <v>229</v>
      </c>
      <c r="AJ73" s="287">
        <f t="shared" si="7"/>
        <v>313</v>
      </c>
      <c r="AK73" s="287">
        <f t="shared" si="8"/>
        <v>296.28571428571399</v>
      </c>
    </row>
    <row r="74" spans="2:37" x14ac:dyDescent="0.25">
      <c r="B74" s="43">
        <v>0.64583333333333315</v>
      </c>
      <c r="C74" s="190">
        <f>IF($O$7=1,Values!C73,IF($O$7=2,Values!M73,Values!W73))</f>
        <v>360</v>
      </c>
      <c r="D74" s="191">
        <f>IF($O$7=1,Values!D73,IF($O$7=2,Values!N73,Values!X73))</f>
        <v>362</v>
      </c>
      <c r="E74" s="191">
        <f>IF($O$7=1,Values!E73,IF($O$7=2,Values!O73,Values!Y73))</f>
        <v>350</v>
      </c>
      <c r="F74" s="191">
        <f>IF($O$7=1,Values!F73,IF($O$7=2,Values!P73,Values!Z73))</f>
        <v>302</v>
      </c>
      <c r="G74" s="191">
        <f>IF($O$7=1,Values!G73,IF($O$7=2,Values!Q73,Values!AA73))</f>
        <v>342</v>
      </c>
      <c r="H74" s="191">
        <f>IF($O$7=1,Values!H73,IF($O$7=2,Values!R73,Values!AB73))</f>
        <v>268</v>
      </c>
      <c r="I74" s="192">
        <f>IF($O$7=1,Values!I73,IF($O$7=2,Values!S73,Values!AC73))</f>
        <v>253</v>
      </c>
      <c r="J74" s="21">
        <f>IF($O$7=1,Values!J73,IF($O$7=2,Values!T73,Values!AD73))</f>
        <v>343.2</v>
      </c>
      <c r="K74" s="21">
        <f>IF($O$7=1,Values!K73,IF($O$7=2,Values!U73,Values!AE73))</f>
        <v>319.57142857142856</v>
      </c>
      <c r="AA74" s="60"/>
      <c r="AB74" s="286">
        <v>0.64583333333333315</v>
      </c>
      <c r="AC74" s="254">
        <f t="shared" si="1"/>
        <v>360</v>
      </c>
      <c r="AD74" s="254">
        <f t="shared" si="2"/>
        <v>362</v>
      </c>
      <c r="AE74" s="254">
        <f t="shared" si="3"/>
        <v>350</v>
      </c>
      <c r="AF74" s="254">
        <f t="shared" si="4"/>
        <v>302</v>
      </c>
      <c r="AG74" s="254">
        <f t="shared" si="5"/>
        <v>342</v>
      </c>
      <c r="AH74" s="254">
        <f t="shared" si="6"/>
        <v>268</v>
      </c>
      <c r="AI74" s="254">
        <f t="shared" si="6"/>
        <v>253</v>
      </c>
      <c r="AJ74" s="287">
        <f t="shared" si="7"/>
        <v>343.2</v>
      </c>
      <c r="AK74" s="287">
        <f t="shared" si="8"/>
        <v>319.57142857142901</v>
      </c>
    </row>
    <row r="75" spans="2:37" x14ac:dyDescent="0.25">
      <c r="B75" s="43">
        <v>0.65624999999999978</v>
      </c>
      <c r="C75" s="190">
        <f>IF($O$7=1,Values!C74,IF($O$7=2,Values!M74,Values!W74))</f>
        <v>340</v>
      </c>
      <c r="D75" s="191">
        <f>IF($O$7=1,Values!D74,IF($O$7=2,Values!N74,Values!X74))</f>
        <v>337</v>
      </c>
      <c r="E75" s="191">
        <f>IF($O$7=1,Values!E74,IF($O$7=2,Values!O74,Values!Y74))</f>
        <v>356</v>
      </c>
      <c r="F75" s="191">
        <f>IF($O$7=1,Values!F74,IF($O$7=2,Values!P74,Values!Z74))</f>
        <v>333</v>
      </c>
      <c r="G75" s="191">
        <f>IF($O$7=1,Values!G74,IF($O$7=2,Values!Q74,Values!AA74))</f>
        <v>341</v>
      </c>
      <c r="H75" s="191">
        <f>IF($O$7=1,Values!H74,IF($O$7=2,Values!R74,Values!AB74))</f>
        <v>273</v>
      </c>
      <c r="I75" s="192">
        <f>IF($O$7=1,Values!I74,IF($O$7=2,Values!S74,Values!AC74))</f>
        <v>278</v>
      </c>
      <c r="J75" s="21">
        <f>IF($O$7=1,Values!J74,IF($O$7=2,Values!T74,Values!AD74))</f>
        <v>341.4</v>
      </c>
      <c r="K75" s="21">
        <f>IF($O$7=1,Values!K74,IF($O$7=2,Values!U74,Values!AE74))</f>
        <v>322.57142857142856</v>
      </c>
      <c r="AA75" s="60"/>
      <c r="AB75" s="286">
        <v>0.65624999999999978</v>
      </c>
      <c r="AC75" s="254">
        <f t="shared" si="1"/>
        <v>340</v>
      </c>
      <c r="AD75" s="254">
        <f t="shared" si="2"/>
        <v>337</v>
      </c>
      <c r="AE75" s="254">
        <f t="shared" si="3"/>
        <v>356</v>
      </c>
      <c r="AF75" s="254">
        <f t="shared" si="4"/>
        <v>333</v>
      </c>
      <c r="AG75" s="254">
        <f t="shared" si="5"/>
        <v>341</v>
      </c>
      <c r="AH75" s="254">
        <f t="shared" si="6"/>
        <v>273</v>
      </c>
      <c r="AI75" s="254">
        <f t="shared" si="6"/>
        <v>278</v>
      </c>
      <c r="AJ75" s="287">
        <f t="shared" si="7"/>
        <v>341.4</v>
      </c>
      <c r="AK75" s="287">
        <f t="shared" si="8"/>
        <v>322.57142857142901</v>
      </c>
    </row>
    <row r="76" spans="2:37" x14ac:dyDescent="0.25">
      <c r="B76" s="43">
        <v>0.66666666666666663</v>
      </c>
      <c r="C76" s="190">
        <f>IF($O$7=1,Values!C75,IF($O$7=2,Values!M75,Values!W75))</f>
        <v>319</v>
      </c>
      <c r="D76" s="191">
        <f>IF($O$7=1,Values!D75,IF($O$7=2,Values!N75,Values!X75))</f>
        <v>372</v>
      </c>
      <c r="E76" s="191">
        <f>IF($O$7=1,Values!E75,IF($O$7=2,Values!O75,Values!Y75))</f>
        <v>332</v>
      </c>
      <c r="F76" s="191">
        <f>IF($O$7=1,Values!F75,IF($O$7=2,Values!P75,Values!Z75))</f>
        <v>347</v>
      </c>
      <c r="G76" s="191">
        <f>IF($O$7=1,Values!G75,IF($O$7=2,Values!Q75,Values!AA75))</f>
        <v>349</v>
      </c>
      <c r="H76" s="191">
        <f>IF($O$7=1,Values!H75,IF($O$7=2,Values!R75,Values!AB75))</f>
        <v>263</v>
      </c>
      <c r="I76" s="192">
        <f>IF($O$7=1,Values!I75,IF($O$7=2,Values!S75,Values!AC75))</f>
        <v>258</v>
      </c>
      <c r="J76" s="21">
        <f>IF($O$7=1,Values!J75,IF($O$7=2,Values!T75,Values!AD75))</f>
        <v>343.8</v>
      </c>
      <c r="K76" s="21">
        <f>IF($O$7=1,Values!K75,IF($O$7=2,Values!U75,Values!AE75))</f>
        <v>320</v>
      </c>
      <c r="AA76" s="60"/>
      <c r="AB76" s="286">
        <v>0.66666666666666663</v>
      </c>
      <c r="AC76" s="254">
        <f t="shared" si="1"/>
        <v>319</v>
      </c>
      <c r="AD76" s="254">
        <f t="shared" si="2"/>
        <v>372</v>
      </c>
      <c r="AE76" s="254">
        <f t="shared" si="3"/>
        <v>332</v>
      </c>
      <c r="AF76" s="254">
        <f t="shared" si="4"/>
        <v>347</v>
      </c>
      <c r="AG76" s="254">
        <f t="shared" si="5"/>
        <v>349</v>
      </c>
      <c r="AH76" s="254">
        <f t="shared" si="6"/>
        <v>263</v>
      </c>
      <c r="AI76" s="254">
        <f t="shared" si="6"/>
        <v>258</v>
      </c>
      <c r="AJ76" s="287">
        <f t="shared" ref="AJ76:AJ107" si="9">IFERROR(VALUE(0&amp;SUBSTITUTE(J76,"*","")),"-")</f>
        <v>343.8</v>
      </c>
      <c r="AK76" s="287">
        <f t="shared" ref="AK76:AK107" si="10">IFERROR(VALUE(0&amp;SUBSTITUTE(K76,"*","")),"-")</f>
        <v>320</v>
      </c>
    </row>
    <row r="77" spans="2:37" x14ac:dyDescent="0.25">
      <c r="B77" s="43">
        <v>0.67708333333333304</v>
      </c>
      <c r="C77" s="190">
        <f>IF($O$7=1,Values!C76,IF($O$7=2,Values!M76,Values!W76))</f>
        <v>364</v>
      </c>
      <c r="D77" s="191">
        <f>IF($O$7=1,Values!D76,IF($O$7=2,Values!N76,Values!X76))</f>
        <v>359</v>
      </c>
      <c r="E77" s="191">
        <f>IF($O$7=1,Values!E76,IF($O$7=2,Values!O76,Values!Y76))</f>
        <v>327</v>
      </c>
      <c r="F77" s="191">
        <f>IF($O$7=1,Values!F76,IF($O$7=2,Values!P76,Values!Z76))</f>
        <v>367</v>
      </c>
      <c r="G77" s="191">
        <f>IF($O$7=1,Values!G76,IF($O$7=2,Values!Q76,Values!AA76))</f>
        <v>352</v>
      </c>
      <c r="H77" s="191">
        <f>IF($O$7=1,Values!H76,IF($O$7=2,Values!R76,Values!AB76))</f>
        <v>287</v>
      </c>
      <c r="I77" s="192">
        <f>IF($O$7=1,Values!I76,IF($O$7=2,Values!S76,Values!AC76))</f>
        <v>242</v>
      </c>
      <c r="J77" s="21">
        <f>IF($O$7=1,Values!J76,IF($O$7=2,Values!T76,Values!AD76))</f>
        <v>353.8</v>
      </c>
      <c r="K77" s="21">
        <f>IF($O$7=1,Values!K76,IF($O$7=2,Values!U76,Values!AE76))</f>
        <v>328.28571428571428</v>
      </c>
      <c r="AA77" s="60"/>
      <c r="AB77" s="286">
        <v>0.67708333333333304</v>
      </c>
      <c r="AC77" s="254">
        <f t="shared" ref="AC77:AC107" si="11">IFERROR(VALUE(0&amp;SUBSTITUTE(C77,"*","")),"-")</f>
        <v>364</v>
      </c>
      <c r="AD77" s="254">
        <f t="shared" ref="AD77:AD107" si="12">IFERROR(VALUE(0&amp;SUBSTITUTE(D77,"*","")),"-")</f>
        <v>359</v>
      </c>
      <c r="AE77" s="254">
        <f t="shared" ref="AE77:AE107" si="13">IFERROR(VALUE(0&amp;SUBSTITUTE(E77,"*","")),"-")</f>
        <v>327</v>
      </c>
      <c r="AF77" s="254">
        <f t="shared" ref="AF77:AF107" si="14">IFERROR(VALUE(0&amp;SUBSTITUTE(F77,"*","")),"-")</f>
        <v>367</v>
      </c>
      <c r="AG77" s="254">
        <f t="shared" ref="AG77:AG107" si="15">IFERROR(VALUE(0&amp;SUBSTITUTE(G77,"*","")),"-")</f>
        <v>352</v>
      </c>
      <c r="AH77" s="254">
        <f t="shared" ref="AH77:AI107" si="16">IFERROR(VALUE(0&amp;SUBSTITUTE(H77,"*","")),"-")</f>
        <v>287</v>
      </c>
      <c r="AI77" s="254">
        <f t="shared" si="16"/>
        <v>242</v>
      </c>
      <c r="AJ77" s="287">
        <f t="shared" si="9"/>
        <v>353.8</v>
      </c>
      <c r="AK77" s="287">
        <f t="shared" si="10"/>
        <v>328.28571428571399</v>
      </c>
    </row>
    <row r="78" spans="2:37" x14ac:dyDescent="0.25">
      <c r="B78" s="43">
        <v>0.68749999999999967</v>
      </c>
      <c r="C78" s="190">
        <f>IF($O$7=1,Values!C77,IF($O$7=2,Values!M77,Values!W77))</f>
        <v>360</v>
      </c>
      <c r="D78" s="191">
        <f>IF($O$7=1,Values!D77,IF($O$7=2,Values!N77,Values!X77))</f>
        <v>363</v>
      </c>
      <c r="E78" s="191">
        <f>IF($O$7=1,Values!E77,IF($O$7=2,Values!O77,Values!Y77))</f>
        <v>344</v>
      </c>
      <c r="F78" s="191">
        <f>IF($O$7=1,Values!F77,IF($O$7=2,Values!P77,Values!Z77))</f>
        <v>342</v>
      </c>
      <c r="G78" s="191">
        <f>IF($O$7=1,Values!G77,IF($O$7=2,Values!Q77,Values!AA77))</f>
        <v>371</v>
      </c>
      <c r="H78" s="191">
        <f>IF($O$7=1,Values!H77,IF($O$7=2,Values!R77,Values!AB77))</f>
        <v>259</v>
      </c>
      <c r="I78" s="192">
        <f>IF($O$7=1,Values!I77,IF($O$7=2,Values!S77,Values!AC77))</f>
        <v>249</v>
      </c>
      <c r="J78" s="21">
        <f>IF($O$7=1,Values!J77,IF($O$7=2,Values!T77,Values!AD77))</f>
        <v>356</v>
      </c>
      <c r="K78" s="21">
        <f>IF($O$7=1,Values!K77,IF($O$7=2,Values!U77,Values!AE77))</f>
        <v>326.85714285714283</v>
      </c>
      <c r="AA78" s="60"/>
      <c r="AB78" s="286">
        <v>0.68749999999999967</v>
      </c>
      <c r="AC78" s="254">
        <f t="shared" si="11"/>
        <v>360</v>
      </c>
      <c r="AD78" s="254">
        <f t="shared" si="12"/>
        <v>363</v>
      </c>
      <c r="AE78" s="254">
        <f t="shared" si="13"/>
        <v>344</v>
      </c>
      <c r="AF78" s="254">
        <f t="shared" si="14"/>
        <v>342</v>
      </c>
      <c r="AG78" s="254">
        <f t="shared" si="15"/>
        <v>371</v>
      </c>
      <c r="AH78" s="254">
        <f t="shared" si="16"/>
        <v>259</v>
      </c>
      <c r="AI78" s="254">
        <f t="shared" si="16"/>
        <v>249</v>
      </c>
      <c r="AJ78" s="287">
        <f t="shared" si="9"/>
        <v>356</v>
      </c>
      <c r="AK78" s="287">
        <f t="shared" si="10"/>
        <v>326.857142857143</v>
      </c>
    </row>
    <row r="79" spans="2:37" x14ac:dyDescent="0.25">
      <c r="B79" s="43">
        <v>0.69791666666666663</v>
      </c>
      <c r="C79" s="190">
        <f>IF($O$7=1,Values!C78,IF($O$7=2,Values!M78,Values!W78))</f>
        <v>368</v>
      </c>
      <c r="D79" s="191">
        <f>IF($O$7=1,Values!D78,IF($O$7=2,Values!N78,Values!X78))</f>
        <v>381</v>
      </c>
      <c r="E79" s="191">
        <f>IF($O$7=1,Values!E78,IF($O$7=2,Values!O78,Values!Y78))</f>
        <v>388</v>
      </c>
      <c r="F79" s="191">
        <f>IF($O$7=1,Values!F78,IF($O$7=2,Values!P78,Values!Z78))</f>
        <v>377</v>
      </c>
      <c r="G79" s="191">
        <f>IF($O$7=1,Values!G78,IF($O$7=2,Values!Q78,Values!AA78))</f>
        <v>345</v>
      </c>
      <c r="H79" s="191">
        <f>IF($O$7=1,Values!H78,IF($O$7=2,Values!R78,Values!AB78))</f>
        <v>271</v>
      </c>
      <c r="I79" s="192">
        <f>IF($O$7=1,Values!I78,IF($O$7=2,Values!S78,Values!AC78))</f>
        <v>227</v>
      </c>
      <c r="J79" s="21">
        <f>IF($O$7=1,Values!J78,IF($O$7=2,Values!T78,Values!AD78))</f>
        <v>371.8</v>
      </c>
      <c r="K79" s="21">
        <f>IF($O$7=1,Values!K78,IF($O$7=2,Values!U78,Values!AE78))</f>
        <v>336.71428571428572</v>
      </c>
      <c r="AA79" s="60"/>
      <c r="AB79" s="286">
        <v>0.69791666666666663</v>
      </c>
      <c r="AC79" s="254">
        <f t="shared" si="11"/>
        <v>368</v>
      </c>
      <c r="AD79" s="254">
        <f t="shared" si="12"/>
        <v>381</v>
      </c>
      <c r="AE79" s="254">
        <f t="shared" si="13"/>
        <v>388</v>
      </c>
      <c r="AF79" s="254">
        <f t="shared" si="14"/>
        <v>377</v>
      </c>
      <c r="AG79" s="254">
        <f t="shared" si="15"/>
        <v>345</v>
      </c>
      <c r="AH79" s="254">
        <f t="shared" si="16"/>
        <v>271</v>
      </c>
      <c r="AI79" s="254">
        <f t="shared" si="16"/>
        <v>227</v>
      </c>
      <c r="AJ79" s="287">
        <f t="shared" si="9"/>
        <v>371.8</v>
      </c>
      <c r="AK79" s="287">
        <f t="shared" si="10"/>
        <v>336.71428571428601</v>
      </c>
    </row>
    <row r="80" spans="2:37" x14ac:dyDescent="0.25">
      <c r="B80" s="43">
        <v>0.70833333333333293</v>
      </c>
      <c r="C80" s="190">
        <f>IF($O$7=1,Values!C79,IF($O$7=2,Values!M79,Values!W79))</f>
        <v>361</v>
      </c>
      <c r="D80" s="191">
        <f>IF($O$7=1,Values!D79,IF($O$7=2,Values!N79,Values!X79))</f>
        <v>367</v>
      </c>
      <c r="E80" s="191">
        <f>IF($O$7=1,Values!E79,IF($O$7=2,Values!O79,Values!Y79))</f>
        <v>377</v>
      </c>
      <c r="F80" s="191">
        <f>IF($O$7=1,Values!F79,IF($O$7=2,Values!P79,Values!Z79))</f>
        <v>368</v>
      </c>
      <c r="G80" s="191">
        <f>IF($O$7=1,Values!G79,IF($O$7=2,Values!Q79,Values!AA79))</f>
        <v>351</v>
      </c>
      <c r="H80" s="191">
        <f>IF($O$7=1,Values!H79,IF($O$7=2,Values!R79,Values!AB79))</f>
        <v>268</v>
      </c>
      <c r="I80" s="192">
        <f>IF($O$7=1,Values!I79,IF($O$7=2,Values!S79,Values!AC79))</f>
        <v>247</v>
      </c>
      <c r="J80" s="21">
        <f>IF($O$7=1,Values!J79,IF($O$7=2,Values!T79,Values!AD79))</f>
        <v>364.8</v>
      </c>
      <c r="K80" s="21">
        <f>IF($O$7=1,Values!K79,IF($O$7=2,Values!U79,Values!AE79))</f>
        <v>334.14285714285717</v>
      </c>
      <c r="AA80" s="60"/>
      <c r="AB80" s="286">
        <v>0.70833333333333293</v>
      </c>
      <c r="AC80" s="254">
        <f t="shared" si="11"/>
        <v>361</v>
      </c>
      <c r="AD80" s="254">
        <f t="shared" si="12"/>
        <v>367</v>
      </c>
      <c r="AE80" s="254">
        <f t="shared" si="13"/>
        <v>377</v>
      </c>
      <c r="AF80" s="254">
        <f t="shared" si="14"/>
        <v>368</v>
      </c>
      <c r="AG80" s="254">
        <f t="shared" si="15"/>
        <v>351</v>
      </c>
      <c r="AH80" s="254">
        <f t="shared" si="16"/>
        <v>268</v>
      </c>
      <c r="AI80" s="254">
        <f t="shared" si="16"/>
        <v>247</v>
      </c>
      <c r="AJ80" s="287">
        <f t="shared" si="9"/>
        <v>364.8</v>
      </c>
      <c r="AK80" s="287">
        <f t="shared" si="10"/>
        <v>334.142857142857</v>
      </c>
    </row>
    <row r="81" spans="2:37" x14ac:dyDescent="0.25">
      <c r="B81" s="43">
        <v>0.71874999999999956</v>
      </c>
      <c r="C81" s="190">
        <f>IF($O$7=1,Values!C80,IF($O$7=2,Values!M80,Values!W80))</f>
        <v>378</v>
      </c>
      <c r="D81" s="191">
        <f>IF($O$7=1,Values!D80,IF($O$7=2,Values!N80,Values!X80))</f>
        <v>366</v>
      </c>
      <c r="E81" s="191">
        <f>IF($O$7=1,Values!E80,IF($O$7=2,Values!O80,Values!Y80))</f>
        <v>402</v>
      </c>
      <c r="F81" s="191">
        <f>IF($O$7=1,Values!F80,IF($O$7=2,Values!P80,Values!Z80))</f>
        <v>378</v>
      </c>
      <c r="G81" s="191">
        <f>IF($O$7=1,Values!G80,IF($O$7=2,Values!Q80,Values!AA80))</f>
        <v>374</v>
      </c>
      <c r="H81" s="191">
        <f>IF($O$7=1,Values!H80,IF($O$7=2,Values!R80,Values!AB80))</f>
        <v>315</v>
      </c>
      <c r="I81" s="192">
        <f>IF($O$7=1,Values!I80,IF($O$7=2,Values!S80,Values!AC80))</f>
        <v>228</v>
      </c>
      <c r="J81" s="21">
        <f>IF($O$7=1,Values!J80,IF($O$7=2,Values!T80,Values!AD80))</f>
        <v>379.6</v>
      </c>
      <c r="K81" s="21">
        <f>IF($O$7=1,Values!K80,IF($O$7=2,Values!U80,Values!AE80))</f>
        <v>348.71428571428572</v>
      </c>
      <c r="AA81" s="60"/>
      <c r="AB81" s="286">
        <v>0.71874999999999956</v>
      </c>
      <c r="AC81" s="254">
        <f t="shared" si="11"/>
        <v>378</v>
      </c>
      <c r="AD81" s="254">
        <f t="shared" si="12"/>
        <v>366</v>
      </c>
      <c r="AE81" s="254">
        <f t="shared" si="13"/>
        <v>402</v>
      </c>
      <c r="AF81" s="254">
        <f t="shared" si="14"/>
        <v>378</v>
      </c>
      <c r="AG81" s="254">
        <f t="shared" si="15"/>
        <v>374</v>
      </c>
      <c r="AH81" s="254">
        <f t="shared" si="16"/>
        <v>315</v>
      </c>
      <c r="AI81" s="254">
        <f t="shared" si="16"/>
        <v>228</v>
      </c>
      <c r="AJ81" s="287">
        <f t="shared" si="9"/>
        <v>379.6</v>
      </c>
      <c r="AK81" s="287">
        <f t="shared" si="10"/>
        <v>348.71428571428601</v>
      </c>
    </row>
    <row r="82" spans="2:37" x14ac:dyDescent="0.25">
      <c r="B82" s="43">
        <v>0.72916666666666663</v>
      </c>
      <c r="C82" s="190">
        <f>IF($O$7=1,Values!C81,IF($O$7=2,Values!M81,Values!W81))</f>
        <v>365</v>
      </c>
      <c r="D82" s="191">
        <f>IF($O$7=1,Values!D81,IF($O$7=2,Values!N81,Values!X81))</f>
        <v>409</v>
      </c>
      <c r="E82" s="191">
        <f>IF($O$7=1,Values!E81,IF($O$7=2,Values!O81,Values!Y81))</f>
        <v>380</v>
      </c>
      <c r="F82" s="191">
        <f>IF($O$7=1,Values!F81,IF($O$7=2,Values!P81,Values!Z81))</f>
        <v>373</v>
      </c>
      <c r="G82" s="191">
        <f>IF($O$7=1,Values!G81,IF($O$7=2,Values!Q81,Values!AA81))</f>
        <v>353</v>
      </c>
      <c r="H82" s="191">
        <f>IF($O$7=1,Values!H81,IF($O$7=2,Values!R81,Values!AB81))</f>
        <v>254</v>
      </c>
      <c r="I82" s="192">
        <f>IF($O$7=1,Values!I81,IF($O$7=2,Values!S81,Values!AC81))</f>
        <v>226</v>
      </c>
      <c r="J82" s="21">
        <f>IF($O$7=1,Values!J81,IF($O$7=2,Values!T81,Values!AD81))</f>
        <v>376</v>
      </c>
      <c r="K82" s="21">
        <f>IF($O$7=1,Values!K81,IF($O$7=2,Values!U81,Values!AE81))</f>
        <v>337.14285714285717</v>
      </c>
      <c r="AA82" s="60"/>
      <c r="AB82" s="286">
        <v>0.72916666666666663</v>
      </c>
      <c r="AC82" s="254">
        <f t="shared" si="11"/>
        <v>365</v>
      </c>
      <c r="AD82" s="254">
        <f t="shared" si="12"/>
        <v>409</v>
      </c>
      <c r="AE82" s="254">
        <f t="shared" si="13"/>
        <v>380</v>
      </c>
      <c r="AF82" s="254">
        <f t="shared" si="14"/>
        <v>373</v>
      </c>
      <c r="AG82" s="254">
        <f t="shared" si="15"/>
        <v>353</v>
      </c>
      <c r="AH82" s="254">
        <f t="shared" si="16"/>
        <v>254</v>
      </c>
      <c r="AI82" s="254">
        <f t="shared" si="16"/>
        <v>226</v>
      </c>
      <c r="AJ82" s="287">
        <f t="shared" si="9"/>
        <v>376</v>
      </c>
      <c r="AK82" s="287">
        <f t="shared" si="10"/>
        <v>337.142857142857</v>
      </c>
    </row>
    <row r="83" spans="2:37" x14ac:dyDescent="0.25">
      <c r="B83" s="43">
        <v>0.73958333333333282</v>
      </c>
      <c r="C83" s="190">
        <f>IF($O$7=1,Values!C82,IF($O$7=2,Values!M82,Values!W82))</f>
        <v>346</v>
      </c>
      <c r="D83" s="191">
        <f>IF($O$7=1,Values!D82,IF($O$7=2,Values!N82,Values!X82))</f>
        <v>315</v>
      </c>
      <c r="E83" s="191">
        <f>IF($O$7=1,Values!E82,IF($O$7=2,Values!O82,Values!Y82))</f>
        <v>407</v>
      </c>
      <c r="F83" s="191">
        <f>IF($O$7=1,Values!F82,IF($O$7=2,Values!P82,Values!Z82))</f>
        <v>362</v>
      </c>
      <c r="G83" s="191">
        <f>IF($O$7=1,Values!G82,IF($O$7=2,Values!Q82,Values!AA82))</f>
        <v>345</v>
      </c>
      <c r="H83" s="191">
        <f>IF($O$7=1,Values!H82,IF($O$7=2,Values!R82,Values!AB82))</f>
        <v>271</v>
      </c>
      <c r="I83" s="192">
        <f>IF($O$7=1,Values!I82,IF($O$7=2,Values!S82,Values!AC82))</f>
        <v>186</v>
      </c>
      <c r="J83" s="21">
        <f>IF($O$7=1,Values!J82,IF($O$7=2,Values!T82,Values!AD82))</f>
        <v>355</v>
      </c>
      <c r="K83" s="21">
        <f>IF($O$7=1,Values!K82,IF($O$7=2,Values!U82,Values!AE82))</f>
        <v>318.85714285714283</v>
      </c>
      <c r="AA83" s="60"/>
      <c r="AB83" s="286">
        <v>0.73958333333333282</v>
      </c>
      <c r="AC83" s="254">
        <f t="shared" si="11"/>
        <v>346</v>
      </c>
      <c r="AD83" s="254">
        <f t="shared" si="12"/>
        <v>315</v>
      </c>
      <c r="AE83" s="254">
        <f t="shared" si="13"/>
        <v>407</v>
      </c>
      <c r="AF83" s="254">
        <f t="shared" si="14"/>
        <v>362</v>
      </c>
      <c r="AG83" s="254">
        <f t="shared" si="15"/>
        <v>345</v>
      </c>
      <c r="AH83" s="254">
        <f t="shared" si="16"/>
        <v>271</v>
      </c>
      <c r="AI83" s="254">
        <f t="shared" si="16"/>
        <v>186</v>
      </c>
      <c r="AJ83" s="287">
        <f t="shared" si="9"/>
        <v>355</v>
      </c>
      <c r="AK83" s="287">
        <f t="shared" si="10"/>
        <v>318.857142857143</v>
      </c>
    </row>
    <row r="84" spans="2:37" x14ac:dyDescent="0.25">
      <c r="B84" s="43">
        <v>0.75</v>
      </c>
      <c r="C84" s="190">
        <f>IF($O$7=1,Values!C83,IF($O$7=2,Values!M83,Values!W83))</f>
        <v>335</v>
      </c>
      <c r="D84" s="191">
        <f>IF($O$7=1,Values!D83,IF($O$7=2,Values!N83,Values!X83))</f>
        <v>341</v>
      </c>
      <c r="E84" s="191">
        <f>IF($O$7=1,Values!E83,IF($O$7=2,Values!O83,Values!Y83))</f>
        <v>347</v>
      </c>
      <c r="F84" s="191">
        <f>IF($O$7=1,Values!F83,IF($O$7=2,Values!P83,Values!Z83))</f>
        <v>357</v>
      </c>
      <c r="G84" s="191">
        <f>IF($O$7=1,Values!G83,IF($O$7=2,Values!Q83,Values!AA83))</f>
        <v>310</v>
      </c>
      <c r="H84" s="191">
        <f>IF($O$7=1,Values!H83,IF($O$7=2,Values!R83,Values!AB83))</f>
        <v>243</v>
      </c>
      <c r="I84" s="192">
        <f>IF($O$7=1,Values!I83,IF($O$7=2,Values!S83,Values!AC83))</f>
        <v>207</v>
      </c>
      <c r="J84" s="21">
        <f>IF($O$7=1,Values!J83,IF($O$7=2,Values!T83,Values!AD83))</f>
        <v>338</v>
      </c>
      <c r="K84" s="21">
        <f>IF($O$7=1,Values!K83,IF($O$7=2,Values!U83,Values!AE83))</f>
        <v>305.71428571428572</v>
      </c>
      <c r="AA84" s="60"/>
      <c r="AB84" s="286">
        <v>0.75</v>
      </c>
      <c r="AC84" s="254">
        <f t="shared" si="11"/>
        <v>335</v>
      </c>
      <c r="AD84" s="254">
        <f t="shared" si="12"/>
        <v>341</v>
      </c>
      <c r="AE84" s="254">
        <f t="shared" si="13"/>
        <v>347</v>
      </c>
      <c r="AF84" s="254">
        <f t="shared" si="14"/>
        <v>357</v>
      </c>
      <c r="AG84" s="254">
        <f t="shared" si="15"/>
        <v>310</v>
      </c>
      <c r="AH84" s="254">
        <f t="shared" si="16"/>
        <v>243</v>
      </c>
      <c r="AI84" s="254">
        <f t="shared" si="16"/>
        <v>207</v>
      </c>
      <c r="AJ84" s="287">
        <f t="shared" si="9"/>
        <v>338</v>
      </c>
      <c r="AK84" s="287">
        <f t="shared" si="10"/>
        <v>305.71428571428601</v>
      </c>
    </row>
    <row r="85" spans="2:37" x14ac:dyDescent="0.25">
      <c r="B85" s="43">
        <v>0.76041666666666663</v>
      </c>
      <c r="C85" s="190">
        <f>IF($O$7=1,Values!C84,IF($O$7=2,Values!M84,Values!W84))</f>
        <v>331</v>
      </c>
      <c r="D85" s="191">
        <f>IF($O$7=1,Values!D84,IF($O$7=2,Values!N84,Values!X84))</f>
        <v>356</v>
      </c>
      <c r="E85" s="191">
        <f>IF($O$7=1,Values!E84,IF($O$7=2,Values!O84,Values!Y84))</f>
        <v>348</v>
      </c>
      <c r="F85" s="191">
        <f>IF($O$7=1,Values!F84,IF($O$7=2,Values!P84,Values!Z84))</f>
        <v>335</v>
      </c>
      <c r="G85" s="191">
        <f>IF($O$7=1,Values!G84,IF($O$7=2,Values!Q84,Values!AA84))</f>
        <v>320</v>
      </c>
      <c r="H85" s="191">
        <f>IF($O$7=1,Values!H84,IF($O$7=2,Values!R84,Values!AB84))</f>
        <v>251</v>
      </c>
      <c r="I85" s="192">
        <f>IF($O$7=1,Values!I84,IF($O$7=2,Values!S84,Values!AC84))</f>
        <v>161</v>
      </c>
      <c r="J85" s="21">
        <f>IF($O$7=1,Values!J84,IF($O$7=2,Values!T84,Values!AD84))</f>
        <v>338</v>
      </c>
      <c r="K85" s="21">
        <f>IF($O$7=1,Values!K84,IF($O$7=2,Values!U84,Values!AE84))</f>
        <v>300.28571428571428</v>
      </c>
      <c r="AA85" s="60"/>
      <c r="AB85" s="286">
        <v>0.76041666666666663</v>
      </c>
      <c r="AC85" s="254">
        <f t="shared" si="11"/>
        <v>331</v>
      </c>
      <c r="AD85" s="254">
        <f t="shared" si="12"/>
        <v>356</v>
      </c>
      <c r="AE85" s="254">
        <f t="shared" si="13"/>
        <v>348</v>
      </c>
      <c r="AF85" s="254">
        <f t="shared" si="14"/>
        <v>335</v>
      </c>
      <c r="AG85" s="254">
        <f t="shared" si="15"/>
        <v>320</v>
      </c>
      <c r="AH85" s="254">
        <f t="shared" si="16"/>
        <v>251</v>
      </c>
      <c r="AI85" s="254">
        <f t="shared" si="16"/>
        <v>161</v>
      </c>
      <c r="AJ85" s="287">
        <f t="shared" si="9"/>
        <v>338</v>
      </c>
      <c r="AK85" s="287">
        <f t="shared" si="10"/>
        <v>300.28571428571399</v>
      </c>
    </row>
    <row r="86" spans="2:37" x14ac:dyDescent="0.25">
      <c r="B86" s="43">
        <v>0.7708333333333327</v>
      </c>
      <c r="C86" s="190">
        <f>IF($O$7=1,Values!C85,IF($O$7=2,Values!M85,Values!W85))</f>
        <v>274</v>
      </c>
      <c r="D86" s="191">
        <f>IF($O$7=1,Values!D85,IF($O$7=2,Values!N85,Values!X85))</f>
        <v>334</v>
      </c>
      <c r="E86" s="191">
        <f>IF($O$7=1,Values!E85,IF($O$7=2,Values!O85,Values!Y85))</f>
        <v>277</v>
      </c>
      <c r="F86" s="191">
        <f>IF($O$7=1,Values!F85,IF($O$7=2,Values!P85,Values!Z85))</f>
        <v>334</v>
      </c>
      <c r="G86" s="191">
        <f>IF($O$7=1,Values!G85,IF($O$7=2,Values!Q85,Values!AA85))</f>
        <v>289</v>
      </c>
      <c r="H86" s="191">
        <f>IF($O$7=1,Values!H85,IF($O$7=2,Values!R85,Values!AB85))</f>
        <v>244</v>
      </c>
      <c r="I86" s="192">
        <f>IF($O$7=1,Values!I85,IF($O$7=2,Values!S85,Values!AC85))</f>
        <v>168</v>
      </c>
      <c r="J86" s="21">
        <f>IF($O$7=1,Values!J85,IF($O$7=2,Values!T85,Values!AD85))</f>
        <v>301.60000000000002</v>
      </c>
      <c r="K86" s="21">
        <f>IF($O$7=1,Values!K85,IF($O$7=2,Values!U85,Values!AE85))</f>
        <v>274.28571428571428</v>
      </c>
      <c r="AA86" s="60"/>
      <c r="AB86" s="286">
        <v>0.7708333333333327</v>
      </c>
      <c r="AC86" s="254">
        <f t="shared" si="11"/>
        <v>274</v>
      </c>
      <c r="AD86" s="254">
        <f t="shared" si="12"/>
        <v>334</v>
      </c>
      <c r="AE86" s="254">
        <f t="shared" si="13"/>
        <v>277</v>
      </c>
      <c r="AF86" s="254">
        <f t="shared" si="14"/>
        <v>334</v>
      </c>
      <c r="AG86" s="254">
        <f t="shared" si="15"/>
        <v>289</v>
      </c>
      <c r="AH86" s="254">
        <f t="shared" si="16"/>
        <v>244</v>
      </c>
      <c r="AI86" s="254">
        <f t="shared" si="16"/>
        <v>168</v>
      </c>
      <c r="AJ86" s="287">
        <f t="shared" si="9"/>
        <v>301.60000000000002</v>
      </c>
      <c r="AK86" s="287">
        <f t="shared" si="10"/>
        <v>274.28571428571399</v>
      </c>
    </row>
    <row r="87" spans="2:37" x14ac:dyDescent="0.25">
      <c r="B87" s="43">
        <v>0.78125</v>
      </c>
      <c r="C87" s="190">
        <f>IF($O$7=1,Values!C86,IF($O$7=2,Values!M86,Values!W86))</f>
        <v>245</v>
      </c>
      <c r="D87" s="191">
        <f>IF($O$7=1,Values!D86,IF($O$7=2,Values!N86,Values!X86))</f>
        <v>291</v>
      </c>
      <c r="E87" s="191">
        <f>IF($O$7=1,Values!E86,IF($O$7=2,Values!O86,Values!Y86))</f>
        <v>285</v>
      </c>
      <c r="F87" s="191">
        <f>IF($O$7=1,Values!F86,IF($O$7=2,Values!P86,Values!Z86))</f>
        <v>284</v>
      </c>
      <c r="G87" s="191">
        <f>IF($O$7=1,Values!G86,IF($O$7=2,Values!Q86,Values!AA86))</f>
        <v>282</v>
      </c>
      <c r="H87" s="191">
        <f>IF($O$7=1,Values!H86,IF($O$7=2,Values!R86,Values!AB86))</f>
        <v>201</v>
      </c>
      <c r="I87" s="192">
        <f>IF($O$7=1,Values!I86,IF($O$7=2,Values!S86,Values!AC86))</f>
        <v>167</v>
      </c>
      <c r="J87" s="21">
        <f>IF($O$7=1,Values!J86,IF($O$7=2,Values!T86,Values!AD86))</f>
        <v>277.39999999999998</v>
      </c>
      <c r="K87" s="21">
        <f>IF($O$7=1,Values!K86,IF($O$7=2,Values!U86,Values!AE86))</f>
        <v>250.71428571428572</v>
      </c>
      <c r="AA87" s="60"/>
      <c r="AB87" s="286">
        <v>0.78125</v>
      </c>
      <c r="AC87" s="254">
        <f t="shared" si="11"/>
        <v>245</v>
      </c>
      <c r="AD87" s="254">
        <f t="shared" si="12"/>
        <v>291</v>
      </c>
      <c r="AE87" s="254">
        <f t="shared" si="13"/>
        <v>285</v>
      </c>
      <c r="AF87" s="254">
        <f t="shared" si="14"/>
        <v>284</v>
      </c>
      <c r="AG87" s="254">
        <f t="shared" si="15"/>
        <v>282</v>
      </c>
      <c r="AH87" s="254">
        <f t="shared" si="16"/>
        <v>201</v>
      </c>
      <c r="AI87" s="254">
        <f t="shared" si="16"/>
        <v>167</v>
      </c>
      <c r="AJ87" s="287">
        <f t="shared" si="9"/>
        <v>277.39999999999998</v>
      </c>
      <c r="AK87" s="287">
        <f t="shared" si="10"/>
        <v>250.71428571428601</v>
      </c>
    </row>
    <row r="88" spans="2:37" x14ac:dyDescent="0.25">
      <c r="B88" s="43">
        <v>0.79166666666666663</v>
      </c>
      <c r="C88" s="190">
        <f>IF($O$7=1,Values!C87,IF($O$7=2,Values!M87,Values!W87))</f>
        <v>204</v>
      </c>
      <c r="D88" s="191">
        <f>IF($O$7=1,Values!D87,IF($O$7=2,Values!N87,Values!X87))</f>
        <v>248</v>
      </c>
      <c r="E88" s="191">
        <f>IF($O$7=1,Values!E87,IF($O$7=2,Values!O87,Values!Y87))</f>
        <v>284</v>
      </c>
      <c r="F88" s="191">
        <f>IF($O$7=1,Values!F87,IF($O$7=2,Values!P87,Values!Z87))</f>
        <v>254</v>
      </c>
      <c r="G88" s="191">
        <f>IF($O$7=1,Values!G87,IF($O$7=2,Values!Q87,Values!AA87))</f>
        <v>236</v>
      </c>
      <c r="H88" s="191">
        <f>IF($O$7=1,Values!H87,IF($O$7=2,Values!R87,Values!AB87))</f>
        <v>211</v>
      </c>
      <c r="I88" s="192">
        <f>IF($O$7=1,Values!I87,IF($O$7=2,Values!S87,Values!AC87))</f>
        <v>156</v>
      </c>
      <c r="J88" s="21">
        <f>IF($O$7=1,Values!J87,IF($O$7=2,Values!T87,Values!AD87))</f>
        <v>245.2</v>
      </c>
      <c r="K88" s="21">
        <f>IF($O$7=1,Values!K87,IF($O$7=2,Values!U87,Values!AE87))</f>
        <v>227.57142857142858</v>
      </c>
      <c r="AA88" s="60"/>
      <c r="AB88" s="286">
        <v>0.79166666666666663</v>
      </c>
      <c r="AC88" s="254">
        <f t="shared" si="11"/>
        <v>204</v>
      </c>
      <c r="AD88" s="254">
        <f t="shared" si="12"/>
        <v>248</v>
      </c>
      <c r="AE88" s="254">
        <f t="shared" si="13"/>
        <v>284</v>
      </c>
      <c r="AF88" s="254">
        <f t="shared" si="14"/>
        <v>254</v>
      </c>
      <c r="AG88" s="254">
        <f t="shared" si="15"/>
        <v>236</v>
      </c>
      <c r="AH88" s="254">
        <f t="shared" si="16"/>
        <v>211</v>
      </c>
      <c r="AI88" s="254">
        <f t="shared" si="16"/>
        <v>156</v>
      </c>
      <c r="AJ88" s="287">
        <f t="shared" si="9"/>
        <v>245.2</v>
      </c>
      <c r="AK88" s="287">
        <f t="shared" si="10"/>
        <v>227.57142857142901</v>
      </c>
    </row>
    <row r="89" spans="2:37" x14ac:dyDescent="0.25">
      <c r="B89" s="43">
        <v>0.80208333333333259</v>
      </c>
      <c r="C89" s="190">
        <f>IF($O$7=1,Values!C88,IF($O$7=2,Values!M88,Values!W88))</f>
        <v>187</v>
      </c>
      <c r="D89" s="191">
        <f>IF($O$7=1,Values!D88,IF($O$7=2,Values!N88,Values!X88))</f>
        <v>239</v>
      </c>
      <c r="E89" s="191">
        <f>IF($O$7=1,Values!E88,IF($O$7=2,Values!O88,Values!Y88))</f>
        <v>240</v>
      </c>
      <c r="F89" s="191">
        <f>IF($O$7=1,Values!F88,IF($O$7=2,Values!P88,Values!Z88))</f>
        <v>224</v>
      </c>
      <c r="G89" s="191">
        <f>IF($O$7=1,Values!G88,IF($O$7=2,Values!Q88,Values!AA88))</f>
        <v>217</v>
      </c>
      <c r="H89" s="191">
        <f>IF($O$7=1,Values!H88,IF($O$7=2,Values!R88,Values!AB88))</f>
        <v>154</v>
      </c>
      <c r="I89" s="192">
        <f>IF($O$7=1,Values!I88,IF($O$7=2,Values!S88,Values!AC88))</f>
        <v>139</v>
      </c>
      <c r="J89" s="21">
        <f>IF($O$7=1,Values!J88,IF($O$7=2,Values!T88,Values!AD88))</f>
        <v>221.4</v>
      </c>
      <c r="K89" s="21">
        <f>IF($O$7=1,Values!K88,IF($O$7=2,Values!U88,Values!AE88))</f>
        <v>200</v>
      </c>
      <c r="AA89" s="60"/>
      <c r="AB89" s="286">
        <v>0.80208333333333259</v>
      </c>
      <c r="AC89" s="254">
        <f t="shared" si="11"/>
        <v>187</v>
      </c>
      <c r="AD89" s="254">
        <f t="shared" si="12"/>
        <v>239</v>
      </c>
      <c r="AE89" s="254">
        <f t="shared" si="13"/>
        <v>240</v>
      </c>
      <c r="AF89" s="254">
        <f t="shared" si="14"/>
        <v>224</v>
      </c>
      <c r="AG89" s="254">
        <f t="shared" si="15"/>
        <v>217</v>
      </c>
      <c r="AH89" s="254">
        <f t="shared" si="16"/>
        <v>154</v>
      </c>
      <c r="AI89" s="254">
        <f t="shared" si="16"/>
        <v>139</v>
      </c>
      <c r="AJ89" s="287">
        <f t="shared" si="9"/>
        <v>221.4</v>
      </c>
      <c r="AK89" s="287">
        <f t="shared" si="10"/>
        <v>200</v>
      </c>
    </row>
    <row r="90" spans="2:37" x14ac:dyDescent="0.25">
      <c r="B90" s="43">
        <v>0.8125</v>
      </c>
      <c r="C90" s="190">
        <f>IF($O$7=1,Values!C89,IF($O$7=2,Values!M89,Values!W89))</f>
        <v>148</v>
      </c>
      <c r="D90" s="191">
        <f>IF($O$7=1,Values!D89,IF($O$7=2,Values!N89,Values!X89))</f>
        <v>208</v>
      </c>
      <c r="E90" s="191">
        <f>IF($O$7=1,Values!E89,IF($O$7=2,Values!O89,Values!Y89))</f>
        <v>221</v>
      </c>
      <c r="F90" s="191">
        <f>IF($O$7=1,Values!F89,IF($O$7=2,Values!P89,Values!Z89))</f>
        <v>188</v>
      </c>
      <c r="G90" s="191">
        <f>IF($O$7=1,Values!G89,IF($O$7=2,Values!Q89,Values!AA89))</f>
        <v>205</v>
      </c>
      <c r="H90" s="191">
        <f>IF($O$7=1,Values!H89,IF($O$7=2,Values!R89,Values!AB89))</f>
        <v>139</v>
      </c>
      <c r="I90" s="192">
        <f>IF($O$7=1,Values!I89,IF($O$7=2,Values!S89,Values!AC89))</f>
        <v>140</v>
      </c>
      <c r="J90" s="21">
        <f>IF($O$7=1,Values!J89,IF($O$7=2,Values!T89,Values!AD89))</f>
        <v>194</v>
      </c>
      <c r="K90" s="21">
        <f>IF($O$7=1,Values!K89,IF($O$7=2,Values!U89,Values!AE89))</f>
        <v>178.42857142857142</v>
      </c>
      <c r="AA90" s="60"/>
      <c r="AB90" s="286">
        <v>0.8125</v>
      </c>
      <c r="AC90" s="254">
        <f t="shared" si="11"/>
        <v>148</v>
      </c>
      <c r="AD90" s="254">
        <f t="shared" si="12"/>
        <v>208</v>
      </c>
      <c r="AE90" s="254">
        <f t="shared" si="13"/>
        <v>221</v>
      </c>
      <c r="AF90" s="254">
        <f t="shared" si="14"/>
        <v>188</v>
      </c>
      <c r="AG90" s="254">
        <f t="shared" si="15"/>
        <v>205</v>
      </c>
      <c r="AH90" s="254">
        <f t="shared" si="16"/>
        <v>139</v>
      </c>
      <c r="AI90" s="254">
        <f t="shared" si="16"/>
        <v>140</v>
      </c>
      <c r="AJ90" s="287">
        <f t="shared" si="9"/>
        <v>194</v>
      </c>
      <c r="AK90" s="287">
        <f t="shared" si="10"/>
        <v>178.42857142857099</v>
      </c>
    </row>
    <row r="91" spans="2:37" x14ac:dyDescent="0.25">
      <c r="B91" s="43">
        <v>0.82291666666666663</v>
      </c>
      <c r="C91" s="190">
        <f>IF($O$7=1,Values!C90,IF($O$7=2,Values!M90,Values!W90))</f>
        <v>153</v>
      </c>
      <c r="D91" s="191">
        <f>IF($O$7=1,Values!D90,IF($O$7=2,Values!N90,Values!X90))</f>
        <v>171</v>
      </c>
      <c r="E91" s="191">
        <f>IF($O$7=1,Values!E90,IF($O$7=2,Values!O90,Values!Y90))</f>
        <v>160</v>
      </c>
      <c r="F91" s="191">
        <f>IF($O$7=1,Values!F90,IF($O$7=2,Values!P90,Values!Z90))</f>
        <v>167</v>
      </c>
      <c r="G91" s="191">
        <f>IF($O$7=1,Values!G90,IF($O$7=2,Values!Q90,Values!AA90))</f>
        <v>163</v>
      </c>
      <c r="H91" s="191">
        <f>IF($O$7=1,Values!H90,IF($O$7=2,Values!R90,Values!AB90))</f>
        <v>141</v>
      </c>
      <c r="I91" s="192">
        <f>IF($O$7=1,Values!I90,IF($O$7=2,Values!S90,Values!AC90))</f>
        <v>103</v>
      </c>
      <c r="J91" s="21">
        <f>IF($O$7=1,Values!J90,IF($O$7=2,Values!T90,Values!AD90))</f>
        <v>162.80000000000001</v>
      </c>
      <c r="K91" s="21">
        <f>IF($O$7=1,Values!K90,IF($O$7=2,Values!U90,Values!AE90))</f>
        <v>151.14285714285714</v>
      </c>
      <c r="AA91" s="60"/>
      <c r="AB91" s="286">
        <v>0.82291666666666663</v>
      </c>
      <c r="AC91" s="254">
        <f t="shared" si="11"/>
        <v>153</v>
      </c>
      <c r="AD91" s="254">
        <f t="shared" si="12"/>
        <v>171</v>
      </c>
      <c r="AE91" s="254">
        <f t="shared" si="13"/>
        <v>160</v>
      </c>
      <c r="AF91" s="254">
        <f t="shared" si="14"/>
        <v>167</v>
      </c>
      <c r="AG91" s="254">
        <f t="shared" si="15"/>
        <v>163</v>
      </c>
      <c r="AH91" s="254">
        <f t="shared" si="16"/>
        <v>141</v>
      </c>
      <c r="AI91" s="254">
        <f t="shared" si="16"/>
        <v>103</v>
      </c>
      <c r="AJ91" s="287">
        <f t="shared" si="9"/>
        <v>162.80000000000001</v>
      </c>
      <c r="AK91" s="287">
        <f t="shared" si="10"/>
        <v>151.142857142857</v>
      </c>
    </row>
    <row r="92" spans="2:37" x14ac:dyDescent="0.25">
      <c r="B92" s="43">
        <v>0.83333333333333337</v>
      </c>
      <c r="C92" s="190">
        <f>IF($O$7=1,Values!C91,IF($O$7=2,Values!M91,Values!W91))</f>
        <v>145</v>
      </c>
      <c r="D92" s="191">
        <f>IF($O$7=1,Values!D91,IF($O$7=2,Values!N91,Values!X91))</f>
        <v>207</v>
      </c>
      <c r="E92" s="191">
        <f>IF($O$7=1,Values!E91,IF($O$7=2,Values!O91,Values!Y91))</f>
        <v>144</v>
      </c>
      <c r="F92" s="191">
        <f>IF($O$7=1,Values!F91,IF($O$7=2,Values!P91,Values!Z91))</f>
        <v>177</v>
      </c>
      <c r="G92" s="191">
        <f>IF($O$7=1,Values!G91,IF($O$7=2,Values!Q91,Values!AA91))</f>
        <v>159</v>
      </c>
      <c r="H92" s="191">
        <f>IF($O$7=1,Values!H91,IF($O$7=2,Values!R91,Values!AB91))</f>
        <v>138</v>
      </c>
      <c r="I92" s="192">
        <f>IF($O$7=1,Values!I91,IF($O$7=2,Values!S91,Values!AC91))</f>
        <v>91</v>
      </c>
      <c r="J92" s="21">
        <f>IF($O$7=1,Values!J91,IF($O$7=2,Values!T91,Values!AD91))</f>
        <v>166.4</v>
      </c>
      <c r="K92" s="21">
        <f>IF($O$7=1,Values!K91,IF($O$7=2,Values!U91,Values!AE91))</f>
        <v>151.57142857142858</v>
      </c>
      <c r="AA92" s="60"/>
      <c r="AB92" s="286">
        <v>0.83333333333333337</v>
      </c>
      <c r="AC92" s="254">
        <f t="shared" si="11"/>
        <v>145</v>
      </c>
      <c r="AD92" s="254">
        <f t="shared" si="12"/>
        <v>207</v>
      </c>
      <c r="AE92" s="254">
        <f t="shared" si="13"/>
        <v>144</v>
      </c>
      <c r="AF92" s="254">
        <f t="shared" si="14"/>
        <v>177</v>
      </c>
      <c r="AG92" s="254">
        <f t="shared" si="15"/>
        <v>159</v>
      </c>
      <c r="AH92" s="254">
        <f t="shared" si="16"/>
        <v>138</v>
      </c>
      <c r="AI92" s="254">
        <f t="shared" si="16"/>
        <v>91</v>
      </c>
      <c r="AJ92" s="287">
        <f t="shared" si="9"/>
        <v>166.4</v>
      </c>
      <c r="AK92" s="287">
        <f t="shared" si="10"/>
        <v>151.57142857142901</v>
      </c>
    </row>
    <row r="93" spans="2:37" x14ac:dyDescent="0.25">
      <c r="B93" s="43">
        <v>0.84375</v>
      </c>
      <c r="C93" s="190">
        <f>IF($O$7=1,Values!C92,IF($O$7=2,Values!M92,Values!W92))</f>
        <v>122</v>
      </c>
      <c r="D93" s="191">
        <f>IF($O$7=1,Values!D92,IF($O$7=2,Values!N92,Values!X92))</f>
        <v>189</v>
      </c>
      <c r="E93" s="191">
        <f>IF($O$7=1,Values!E92,IF($O$7=2,Values!O92,Values!Y92))</f>
        <v>183</v>
      </c>
      <c r="F93" s="191">
        <f>IF($O$7=1,Values!F92,IF($O$7=2,Values!P92,Values!Z92))</f>
        <v>144</v>
      </c>
      <c r="G93" s="191">
        <f>IF($O$7=1,Values!G92,IF($O$7=2,Values!Q92,Values!AA92))</f>
        <v>114</v>
      </c>
      <c r="H93" s="191">
        <f>IF($O$7=1,Values!H92,IF($O$7=2,Values!R92,Values!AB92))</f>
        <v>118</v>
      </c>
      <c r="I93" s="192">
        <f>IF($O$7=1,Values!I92,IF($O$7=2,Values!S92,Values!AC92))</f>
        <v>99</v>
      </c>
      <c r="J93" s="21">
        <f>IF($O$7=1,Values!J92,IF($O$7=2,Values!T92,Values!AD92))</f>
        <v>150.4</v>
      </c>
      <c r="K93" s="21">
        <f>IF($O$7=1,Values!K92,IF($O$7=2,Values!U92,Values!AE92))</f>
        <v>138.42857142857142</v>
      </c>
      <c r="AA93" s="60"/>
      <c r="AB93" s="286">
        <v>0.84375</v>
      </c>
      <c r="AC93" s="254">
        <f t="shared" si="11"/>
        <v>122</v>
      </c>
      <c r="AD93" s="254">
        <f t="shared" si="12"/>
        <v>189</v>
      </c>
      <c r="AE93" s="254">
        <f t="shared" si="13"/>
        <v>183</v>
      </c>
      <c r="AF93" s="254">
        <f t="shared" si="14"/>
        <v>144</v>
      </c>
      <c r="AG93" s="254">
        <f t="shared" si="15"/>
        <v>114</v>
      </c>
      <c r="AH93" s="254">
        <f t="shared" si="16"/>
        <v>118</v>
      </c>
      <c r="AI93" s="254">
        <f t="shared" si="16"/>
        <v>99</v>
      </c>
      <c r="AJ93" s="287">
        <f t="shared" si="9"/>
        <v>150.4</v>
      </c>
      <c r="AK93" s="287">
        <f t="shared" si="10"/>
        <v>138.42857142857099</v>
      </c>
    </row>
    <row r="94" spans="2:37" x14ac:dyDescent="0.25">
      <c r="B94" s="43">
        <v>0.85416666666666663</v>
      </c>
      <c r="C94" s="190">
        <f>IF($O$7=1,Values!C93,IF($O$7=2,Values!M93,Values!W93))</f>
        <v>111</v>
      </c>
      <c r="D94" s="191">
        <f>IF($O$7=1,Values!D93,IF($O$7=2,Values!N93,Values!X93))</f>
        <v>133</v>
      </c>
      <c r="E94" s="191">
        <f>IF($O$7=1,Values!E93,IF($O$7=2,Values!O93,Values!Y93))</f>
        <v>162</v>
      </c>
      <c r="F94" s="191">
        <f>IF($O$7=1,Values!F93,IF($O$7=2,Values!P93,Values!Z93))</f>
        <v>136</v>
      </c>
      <c r="G94" s="191">
        <f>IF($O$7=1,Values!G93,IF($O$7=2,Values!Q93,Values!AA93))</f>
        <v>130</v>
      </c>
      <c r="H94" s="191">
        <f>IF($O$7=1,Values!H93,IF($O$7=2,Values!R93,Values!AB93))</f>
        <v>112</v>
      </c>
      <c r="I94" s="192">
        <f>IF($O$7=1,Values!I93,IF($O$7=2,Values!S93,Values!AC93))</f>
        <v>82</v>
      </c>
      <c r="J94" s="21">
        <f>IF($O$7=1,Values!J93,IF($O$7=2,Values!T93,Values!AD93))</f>
        <v>134.4</v>
      </c>
      <c r="K94" s="21">
        <f>IF($O$7=1,Values!K93,IF($O$7=2,Values!U93,Values!AE93))</f>
        <v>123.71428571428571</v>
      </c>
      <c r="AA94" s="60"/>
      <c r="AB94" s="286">
        <v>0.85416666666666663</v>
      </c>
      <c r="AC94" s="254">
        <f t="shared" si="11"/>
        <v>111</v>
      </c>
      <c r="AD94" s="254">
        <f t="shared" si="12"/>
        <v>133</v>
      </c>
      <c r="AE94" s="254">
        <f t="shared" si="13"/>
        <v>162</v>
      </c>
      <c r="AF94" s="254">
        <f t="shared" si="14"/>
        <v>136</v>
      </c>
      <c r="AG94" s="254">
        <f t="shared" si="15"/>
        <v>130</v>
      </c>
      <c r="AH94" s="254">
        <f t="shared" si="16"/>
        <v>112</v>
      </c>
      <c r="AI94" s="254">
        <f t="shared" si="16"/>
        <v>82</v>
      </c>
      <c r="AJ94" s="287">
        <f t="shared" si="9"/>
        <v>134.4</v>
      </c>
      <c r="AK94" s="287">
        <f t="shared" si="10"/>
        <v>123.71428571428601</v>
      </c>
    </row>
    <row r="95" spans="2:37" x14ac:dyDescent="0.25">
      <c r="B95" s="43">
        <v>0.86458333333333337</v>
      </c>
      <c r="C95" s="190">
        <f>IF($O$7=1,Values!C94,IF($O$7=2,Values!M94,Values!W94))</f>
        <v>108</v>
      </c>
      <c r="D95" s="191">
        <f>IF($O$7=1,Values!D94,IF($O$7=2,Values!N94,Values!X94))</f>
        <v>120</v>
      </c>
      <c r="E95" s="191">
        <f>IF($O$7=1,Values!E94,IF($O$7=2,Values!O94,Values!Y94))</f>
        <v>116</v>
      </c>
      <c r="F95" s="191">
        <f>IF($O$7=1,Values!F94,IF($O$7=2,Values!P94,Values!Z94))</f>
        <v>128</v>
      </c>
      <c r="G95" s="191">
        <f>IF($O$7=1,Values!G94,IF($O$7=2,Values!Q94,Values!AA94))</f>
        <v>119</v>
      </c>
      <c r="H95" s="191">
        <f>IF($O$7=1,Values!H94,IF($O$7=2,Values!R94,Values!AB94))</f>
        <v>106</v>
      </c>
      <c r="I95" s="192">
        <f>IF($O$7=1,Values!I94,IF($O$7=2,Values!S94,Values!AC94))</f>
        <v>75</v>
      </c>
      <c r="J95" s="21">
        <f>IF($O$7=1,Values!J94,IF($O$7=2,Values!T94,Values!AD94))</f>
        <v>118.2</v>
      </c>
      <c r="K95" s="21">
        <f>IF($O$7=1,Values!K94,IF($O$7=2,Values!U94,Values!AE94))</f>
        <v>110.28571428571429</v>
      </c>
      <c r="AA95" s="60"/>
      <c r="AB95" s="286">
        <v>0.86458333333333337</v>
      </c>
      <c r="AC95" s="254">
        <f t="shared" si="11"/>
        <v>108</v>
      </c>
      <c r="AD95" s="254">
        <f t="shared" si="12"/>
        <v>120</v>
      </c>
      <c r="AE95" s="254">
        <f t="shared" si="13"/>
        <v>116</v>
      </c>
      <c r="AF95" s="254">
        <f t="shared" si="14"/>
        <v>128</v>
      </c>
      <c r="AG95" s="254">
        <f t="shared" si="15"/>
        <v>119</v>
      </c>
      <c r="AH95" s="254">
        <f t="shared" si="16"/>
        <v>106</v>
      </c>
      <c r="AI95" s="254">
        <f t="shared" si="16"/>
        <v>75</v>
      </c>
      <c r="AJ95" s="287">
        <f t="shared" si="9"/>
        <v>118.2</v>
      </c>
      <c r="AK95" s="287">
        <f t="shared" si="10"/>
        <v>110.28571428571399</v>
      </c>
    </row>
    <row r="96" spans="2:37" x14ac:dyDescent="0.25">
      <c r="B96" s="43">
        <v>0.875</v>
      </c>
      <c r="C96" s="190">
        <f>IF($O$7=1,Values!C95,IF($O$7=2,Values!M95,Values!W95))</f>
        <v>93</v>
      </c>
      <c r="D96" s="191">
        <f>IF($O$7=1,Values!D95,IF($O$7=2,Values!N95,Values!X95))</f>
        <v>119</v>
      </c>
      <c r="E96" s="191">
        <f>IF($O$7=1,Values!E95,IF($O$7=2,Values!O95,Values!Y95))</f>
        <v>129</v>
      </c>
      <c r="F96" s="191">
        <f>IF($O$7=1,Values!F95,IF($O$7=2,Values!P95,Values!Z95))</f>
        <v>113</v>
      </c>
      <c r="G96" s="191">
        <f>IF($O$7=1,Values!G95,IF($O$7=2,Values!Q95,Values!AA95))</f>
        <v>94</v>
      </c>
      <c r="H96" s="191">
        <f>IF($O$7=1,Values!H95,IF($O$7=2,Values!R95,Values!AB95))</f>
        <v>79</v>
      </c>
      <c r="I96" s="192">
        <f>IF($O$7=1,Values!I95,IF($O$7=2,Values!S95,Values!AC95))</f>
        <v>72</v>
      </c>
      <c r="J96" s="21">
        <f>IF($O$7=1,Values!J95,IF($O$7=2,Values!T95,Values!AD95))</f>
        <v>109.6</v>
      </c>
      <c r="K96" s="21">
        <f>IF($O$7=1,Values!K95,IF($O$7=2,Values!U95,Values!AE95))</f>
        <v>99.857142857142861</v>
      </c>
      <c r="AA96" s="60"/>
      <c r="AB96" s="286">
        <v>0.875</v>
      </c>
      <c r="AC96" s="254">
        <f t="shared" si="11"/>
        <v>93</v>
      </c>
      <c r="AD96" s="254">
        <f t="shared" si="12"/>
        <v>119</v>
      </c>
      <c r="AE96" s="254">
        <f t="shared" si="13"/>
        <v>129</v>
      </c>
      <c r="AF96" s="254">
        <f t="shared" si="14"/>
        <v>113</v>
      </c>
      <c r="AG96" s="254">
        <f t="shared" si="15"/>
        <v>94</v>
      </c>
      <c r="AH96" s="254">
        <f t="shared" si="16"/>
        <v>79</v>
      </c>
      <c r="AI96" s="254">
        <f t="shared" si="16"/>
        <v>72</v>
      </c>
      <c r="AJ96" s="287">
        <f t="shared" si="9"/>
        <v>109.6</v>
      </c>
      <c r="AK96" s="287">
        <f t="shared" si="10"/>
        <v>99.857142857142904</v>
      </c>
    </row>
    <row r="97" spans="2:37" x14ac:dyDescent="0.25">
      <c r="B97" s="43">
        <v>0.88541666666666663</v>
      </c>
      <c r="C97" s="190">
        <f>IF($O$7=1,Values!C96,IF($O$7=2,Values!M96,Values!W96))</f>
        <v>103</v>
      </c>
      <c r="D97" s="191">
        <f>IF($O$7=1,Values!D96,IF($O$7=2,Values!N96,Values!X96))</f>
        <v>103</v>
      </c>
      <c r="E97" s="191">
        <f>IF($O$7=1,Values!E96,IF($O$7=2,Values!O96,Values!Y96))</f>
        <v>143</v>
      </c>
      <c r="F97" s="191">
        <f>IF($O$7=1,Values!F96,IF($O$7=2,Values!P96,Values!Z96))</f>
        <v>117</v>
      </c>
      <c r="G97" s="191">
        <f>IF($O$7=1,Values!G96,IF($O$7=2,Values!Q96,Values!AA96))</f>
        <v>131</v>
      </c>
      <c r="H97" s="191">
        <f>IF($O$7=1,Values!H96,IF($O$7=2,Values!R96,Values!AB96))</f>
        <v>103</v>
      </c>
      <c r="I97" s="192">
        <f>IF($O$7=1,Values!I96,IF($O$7=2,Values!S96,Values!AC96))</f>
        <v>63</v>
      </c>
      <c r="J97" s="21">
        <f>IF($O$7=1,Values!J96,IF($O$7=2,Values!T96,Values!AD96))</f>
        <v>119.4</v>
      </c>
      <c r="K97" s="21">
        <f>IF($O$7=1,Values!K96,IF($O$7=2,Values!U96,Values!AE96))</f>
        <v>109</v>
      </c>
      <c r="AA97" s="60"/>
      <c r="AB97" s="286">
        <v>0.88541666666666663</v>
      </c>
      <c r="AC97" s="254">
        <f t="shared" si="11"/>
        <v>103</v>
      </c>
      <c r="AD97" s="254">
        <f t="shared" si="12"/>
        <v>103</v>
      </c>
      <c r="AE97" s="254">
        <f t="shared" si="13"/>
        <v>143</v>
      </c>
      <c r="AF97" s="254">
        <f t="shared" si="14"/>
        <v>117</v>
      </c>
      <c r="AG97" s="254">
        <f t="shared" si="15"/>
        <v>131</v>
      </c>
      <c r="AH97" s="254">
        <f t="shared" si="16"/>
        <v>103</v>
      </c>
      <c r="AI97" s="254">
        <f t="shared" si="16"/>
        <v>63</v>
      </c>
      <c r="AJ97" s="287">
        <f t="shared" si="9"/>
        <v>119.4</v>
      </c>
      <c r="AK97" s="287">
        <f t="shared" si="10"/>
        <v>109</v>
      </c>
    </row>
    <row r="98" spans="2:37" x14ac:dyDescent="0.25">
      <c r="B98" s="43">
        <v>0.89583333333333337</v>
      </c>
      <c r="C98" s="190">
        <f>IF($O$7=1,Values!C97,IF($O$7=2,Values!M97,Values!W97))</f>
        <v>95</v>
      </c>
      <c r="D98" s="191">
        <f>IF($O$7=1,Values!D97,IF($O$7=2,Values!N97,Values!X97))</f>
        <v>70</v>
      </c>
      <c r="E98" s="191">
        <f>IF($O$7=1,Values!E97,IF($O$7=2,Values!O97,Values!Y97))</f>
        <v>117</v>
      </c>
      <c r="F98" s="191">
        <f>IF($O$7=1,Values!F97,IF($O$7=2,Values!P97,Values!Z97))</f>
        <v>103</v>
      </c>
      <c r="G98" s="191">
        <f>IF($O$7=1,Values!G97,IF($O$7=2,Values!Q97,Values!AA97))</f>
        <v>88</v>
      </c>
      <c r="H98" s="191">
        <f>IF($O$7=1,Values!H97,IF($O$7=2,Values!R97,Values!AB97))</f>
        <v>68</v>
      </c>
      <c r="I98" s="192">
        <f>IF($O$7=1,Values!I97,IF($O$7=2,Values!S97,Values!AC97))</f>
        <v>65</v>
      </c>
      <c r="J98" s="21">
        <f>IF($O$7=1,Values!J97,IF($O$7=2,Values!T97,Values!AD97))</f>
        <v>94.6</v>
      </c>
      <c r="K98" s="21">
        <f>IF($O$7=1,Values!K97,IF($O$7=2,Values!U97,Values!AE97))</f>
        <v>86.571428571428569</v>
      </c>
      <c r="AA98" s="60"/>
      <c r="AB98" s="286">
        <v>0.89583333333333337</v>
      </c>
      <c r="AC98" s="254">
        <f t="shared" si="11"/>
        <v>95</v>
      </c>
      <c r="AD98" s="254">
        <f t="shared" si="12"/>
        <v>70</v>
      </c>
      <c r="AE98" s="254">
        <f t="shared" si="13"/>
        <v>117</v>
      </c>
      <c r="AF98" s="254">
        <f t="shared" si="14"/>
        <v>103</v>
      </c>
      <c r="AG98" s="254">
        <f t="shared" si="15"/>
        <v>88</v>
      </c>
      <c r="AH98" s="254">
        <f t="shared" si="16"/>
        <v>68</v>
      </c>
      <c r="AI98" s="254">
        <f t="shared" si="16"/>
        <v>65</v>
      </c>
      <c r="AJ98" s="287">
        <f t="shared" si="9"/>
        <v>94.6</v>
      </c>
      <c r="AK98" s="287">
        <f t="shared" si="10"/>
        <v>86.571428571428598</v>
      </c>
    </row>
    <row r="99" spans="2:37" x14ac:dyDescent="0.25">
      <c r="B99" s="43">
        <v>0.90625</v>
      </c>
      <c r="C99" s="190">
        <f>IF($O$7=1,Values!C98,IF($O$7=2,Values!M98,Values!W98))</f>
        <v>96</v>
      </c>
      <c r="D99" s="191">
        <f>IF($O$7=1,Values!D98,IF($O$7=2,Values!N98,Values!X98))</f>
        <v>84</v>
      </c>
      <c r="E99" s="191">
        <f>IF($O$7=1,Values!E98,IF($O$7=2,Values!O98,Values!Y98))</f>
        <v>77</v>
      </c>
      <c r="F99" s="191">
        <f>IF($O$7=1,Values!F98,IF($O$7=2,Values!P98,Values!Z98))</f>
        <v>78</v>
      </c>
      <c r="G99" s="191">
        <f>IF($O$7=1,Values!G98,IF($O$7=2,Values!Q98,Values!AA98))</f>
        <v>103</v>
      </c>
      <c r="H99" s="191">
        <f>IF($O$7=1,Values!H98,IF($O$7=2,Values!R98,Values!AB98))</f>
        <v>91</v>
      </c>
      <c r="I99" s="192">
        <f>IF($O$7=1,Values!I98,IF($O$7=2,Values!S98,Values!AC98))</f>
        <v>62</v>
      </c>
      <c r="J99" s="21">
        <f>IF($O$7=1,Values!J98,IF($O$7=2,Values!T98,Values!AD98))</f>
        <v>87.6</v>
      </c>
      <c r="K99" s="21">
        <f>IF($O$7=1,Values!K98,IF($O$7=2,Values!U98,Values!AE98))</f>
        <v>84.428571428571431</v>
      </c>
      <c r="AA99" s="60"/>
      <c r="AB99" s="286">
        <v>0.90625</v>
      </c>
      <c r="AC99" s="254">
        <f t="shared" si="11"/>
        <v>96</v>
      </c>
      <c r="AD99" s="254">
        <f t="shared" si="12"/>
        <v>84</v>
      </c>
      <c r="AE99" s="254">
        <f t="shared" si="13"/>
        <v>77</v>
      </c>
      <c r="AF99" s="254">
        <f t="shared" si="14"/>
        <v>78</v>
      </c>
      <c r="AG99" s="254">
        <f t="shared" si="15"/>
        <v>103</v>
      </c>
      <c r="AH99" s="254">
        <f t="shared" si="16"/>
        <v>91</v>
      </c>
      <c r="AI99" s="254">
        <f t="shared" si="16"/>
        <v>62</v>
      </c>
      <c r="AJ99" s="287">
        <f t="shared" si="9"/>
        <v>87.6</v>
      </c>
      <c r="AK99" s="287">
        <f t="shared" si="10"/>
        <v>84.428571428571402</v>
      </c>
    </row>
    <row r="100" spans="2:37" x14ac:dyDescent="0.25">
      <c r="B100" s="43">
        <v>0.91666666666666663</v>
      </c>
      <c r="C100" s="190">
        <f>IF($O$7=1,Values!C99,IF($O$7=2,Values!M99,Values!W99))</f>
        <v>75</v>
      </c>
      <c r="D100" s="191">
        <f>IF($O$7=1,Values!D99,IF($O$7=2,Values!N99,Values!X99))</f>
        <v>87</v>
      </c>
      <c r="E100" s="191">
        <f>IF($O$7=1,Values!E99,IF($O$7=2,Values!O99,Values!Y99))</f>
        <v>91</v>
      </c>
      <c r="F100" s="191">
        <f>IF($O$7=1,Values!F99,IF($O$7=2,Values!P99,Values!Z99))</f>
        <v>109</v>
      </c>
      <c r="G100" s="191">
        <f>IF($O$7=1,Values!G99,IF($O$7=2,Values!Q99,Values!AA99))</f>
        <v>140</v>
      </c>
      <c r="H100" s="191">
        <f>IF($O$7=1,Values!H99,IF($O$7=2,Values!R99,Values!AB99))</f>
        <v>111</v>
      </c>
      <c r="I100" s="192">
        <f>IF($O$7=1,Values!I99,IF($O$7=2,Values!S99,Values!AC99))</f>
        <v>65</v>
      </c>
      <c r="J100" s="21">
        <f>IF($O$7=1,Values!J99,IF($O$7=2,Values!T99,Values!AD99))</f>
        <v>100.4</v>
      </c>
      <c r="K100" s="21">
        <f>IF($O$7=1,Values!K99,IF($O$7=2,Values!U99,Values!AE99))</f>
        <v>96.857142857142861</v>
      </c>
      <c r="AA100" s="60"/>
      <c r="AB100" s="286">
        <v>0.91666666666666663</v>
      </c>
      <c r="AC100" s="254">
        <f t="shared" si="11"/>
        <v>75</v>
      </c>
      <c r="AD100" s="254">
        <f t="shared" si="12"/>
        <v>87</v>
      </c>
      <c r="AE100" s="254">
        <f t="shared" si="13"/>
        <v>91</v>
      </c>
      <c r="AF100" s="254">
        <f t="shared" si="14"/>
        <v>109</v>
      </c>
      <c r="AG100" s="254">
        <f t="shared" si="15"/>
        <v>140</v>
      </c>
      <c r="AH100" s="254">
        <f t="shared" si="16"/>
        <v>111</v>
      </c>
      <c r="AI100" s="254">
        <f t="shared" si="16"/>
        <v>65</v>
      </c>
      <c r="AJ100" s="287">
        <f t="shared" si="9"/>
        <v>100.4</v>
      </c>
      <c r="AK100" s="287">
        <f t="shared" si="10"/>
        <v>96.857142857142904</v>
      </c>
    </row>
    <row r="101" spans="2:37" x14ac:dyDescent="0.25">
      <c r="B101" s="43">
        <v>0.92708333333333337</v>
      </c>
      <c r="C101" s="190">
        <f>IF($O$7=1,Values!C100,IF($O$7=2,Values!M100,Values!W100))</f>
        <v>93</v>
      </c>
      <c r="D101" s="191">
        <f>IF($O$7=1,Values!D100,IF($O$7=2,Values!N100,Values!X100))</f>
        <v>78</v>
      </c>
      <c r="E101" s="191">
        <f>IF($O$7=1,Values!E100,IF($O$7=2,Values!O100,Values!Y100))</f>
        <v>104</v>
      </c>
      <c r="F101" s="191">
        <f>IF($O$7=1,Values!F100,IF($O$7=2,Values!P100,Values!Z100))</f>
        <v>82</v>
      </c>
      <c r="G101" s="191">
        <f>IF($O$7=1,Values!G100,IF($O$7=2,Values!Q100,Values!AA100))</f>
        <v>128</v>
      </c>
      <c r="H101" s="191">
        <f>IF($O$7=1,Values!H100,IF($O$7=2,Values!R100,Values!AB100))</f>
        <v>103</v>
      </c>
      <c r="I101" s="192">
        <f>IF($O$7=1,Values!I100,IF($O$7=2,Values!S100,Values!AC100))</f>
        <v>49</v>
      </c>
      <c r="J101" s="21">
        <f>IF($O$7=1,Values!J100,IF($O$7=2,Values!T100,Values!AD100))</f>
        <v>97</v>
      </c>
      <c r="K101" s="21">
        <f>IF($O$7=1,Values!K100,IF($O$7=2,Values!U100,Values!AE100))</f>
        <v>91</v>
      </c>
      <c r="AA101" s="60"/>
      <c r="AB101" s="286">
        <v>0.92708333333333337</v>
      </c>
      <c r="AC101" s="254">
        <f t="shared" si="11"/>
        <v>93</v>
      </c>
      <c r="AD101" s="254">
        <f t="shared" si="12"/>
        <v>78</v>
      </c>
      <c r="AE101" s="254">
        <f t="shared" si="13"/>
        <v>104</v>
      </c>
      <c r="AF101" s="254">
        <f t="shared" si="14"/>
        <v>82</v>
      </c>
      <c r="AG101" s="254">
        <f t="shared" si="15"/>
        <v>128</v>
      </c>
      <c r="AH101" s="254">
        <f t="shared" si="16"/>
        <v>103</v>
      </c>
      <c r="AI101" s="254">
        <f t="shared" si="16"/>
        <v>49</v>
      </c>
      <c r="AJ101" s="287">
        <f t="shared" si="9"/>
        <v>97</v>
      </c>
      <c r="AK101" s="287">
        <f t="shared" si="10"/>
        <v>91</v>
      </c>
    </row>
    <row r="102" spans="2:37" x14ac:dyDescent="0.25">
      <c r="B102" s="43">
        <v>0.9375</v>
      </c>
      <c r="C102" s="190">
        <f>IF($O$7=1,Values!C101,IF($O$7=2,Values!M101,Values!W101))</f>
        <v>39</v>
      </c>
      <c r="D102" s="191">
        <f>IF($O$7=1,Values!D101,IF($O$7=2,Values!N101,Values!X101))</f>
        <v>58</v>
      </c>
      <c r="E102" s="191">
        <f>IF($O$7=1,Values!E101,IF($O$7=2,Values!O101,Values!Y101))</f>
        <v>63</v>
      </c>
      <c r="F102" s="191">
        <f>IF($O$7=1,Values!F101,IF($O$7=2,Values!P101,Values!Z101))</f>
        <v>97</v>
      </c>
      <c r="G102" s="191">
        <f>IF($O$7=1,Values!G101,IF($O$7=2,Values!Q101,Values!AA101))</f>
        <v>109</v>
      </c>
      <c r="H102" s="191">
        <f>IF($O$7=1,Values!H101,IF($O$7=2,Values!R101,Values!AB101))</f>
        <v>88</v>
      </c>
      <c r="I102" s="192">
        <f>IF($O$7=1,Values!I101,IF($O$7=2,Values!S101,Values!AC101))</f>
        <v>46</v>
      </c>
      <c r="J102" s="21">
        <f>IF($O$7=1,Values!J101,IF($O$7=2,Values!T101,Values!AD101))</f>
        <v>73.2</v>
      </c>
      <c r="K102" s="21">
        <f>IF($O$7=1,Values!K101,IF($O$7=2,Values!U101,Values!AE101))</f>
        <v>71.428571428571431</v>
      </c>
      <c r="AA102" s="60"/>
      <c r="AB102" s="286">
        <v>0.9375</v>
      </c>
      <c r="AC102" s="254">
        <f t="shared" si="11"/>
        <v>39</v>
      </c>
      <c r="AD102" s="254">
        <f t="shared" si="12"/>
        <v>58</v>
      </c>
      <c r="AE102" s="254">
        <f t="shared" si="13"/>
        <v>63</v>
      </c>
      <c r="AF102" s="254">
        <f t="shared" si="14"/>
        <v>97</v>
      </c>
      <c r="AG102" s="254">
        <f t="shared" si="15"/>
        <v>109</v>
      </c>
      <c r="AH102" s="254">
        <f t="shared" si="16"/>
        <v>88</v>
      </c>
      <c r="AI102" s="254">
        <f t="shared" si="16"/>
        <v>46</v>
      </c>
      <c r="AJ102" s="287">
        <f t="shared" si="9"/>
        <v>73.2</v>
      </c>
      <c r="AK102" s="287">
        <f t="shared" si="10"/>
        <v>71.428571428571402</v>
      </c>
    </row>
    <row r="103" spans="2:37" x14ac:dyDescent="0.25">
      <c r="B103" s="43">
        <v>0.94791666666666663</v>
      </c>
      <c r="C103" s="190">
        <f>IF($O$7=1,Values!C102,IF($O$7=2,Values!M102,Values!W102))</f>
        <v>32</v>
      </c>
      <c r="D103" s="191">
        <f>IF($O$7=1,Values!D102,IF($O$7=2,Values!N102,Values!X102))</f>
        <v>64</v>
      </c>
      <c r="E103" s="191">
        <f>IF($O$7=1,Values!E102,IF($O$7=2,Values!O102,Values!Y102))</f>
        <v>42</v>
      </c>
      <c r="F103" s="191">
        <f>IF($O$7=1,Values!F102,IF($O$7=2,Values!P102,Values!Z102))</f>
        <v>94</v>
      </c>
      <c r="G103" s="191">
        <f>IF($O$7=1,Values!G102,IF($O$7=2,Values!Q102,Values!AA102))</f>
        <v>81</v>
      </c>
      <c r="H103" s="191">
        <f>IF($O$7=1,Values!H102,IF($O$7=2,Values!R102,Values!AB102))</f>
        <v>86</v>
      </c>
      <c r="I103" s="192">
        <f>IF($O$7=1,Values!I102,IF($O$7=2,Values!S102,Values!AC102))</f>
        <v>52</v>
      </c>
      <c r="J103" s="21">
        <f>IF($O$7=1,Values!J102,IF($O$7=2,Values!T102,Values!AD102))</f>
        <v>62.6</v>
      </c>
      <c r="K103" s="21">
        <f>IF($O$7=1,Values!K102,IF($O$7=2,Values!U102,Values!AE102))</f>
        <v>64.428571428571431</v>
      </c>
      <c r="AA103" s="60"/>
      <c r="AB103" s="286">
        <v>0.94791666666666663</v>
      </c>
      <c r="AC103" s="254">
        <f t="shared" si="11"/>
        <v>32</v>
      </c>
      <c r="AD103" s="254">
        <f t="shared" si="12"/>
        <v>64</v>
      </c>
      <c r="AE103" s="254">
        <f t="shared" si="13"/>
        <v>42</v>
      </c>
      <c r="AF103" s="254">
        <f t="shared" si="14"/>
        <v>94</v>
      </c>
      <c r="AG103" s="254">
        <f t="shared" si="15"/>
        <v>81</v>
      </c>
      <c r="AH103" s="254">
        <f t="shared" si="16"/>
        <v>86</v>
      </c>
      <c r="AI103" s="254">
        <f t="shared" si="16"/>
        <v>52</v>
      </c>
      <c r="AJ103" s="287">
        <f t="shared" si="9"/>
        <v>62.6</v>
      </c>
      <c r="AK103" s="287">
        <f t="shared" si="10"/>
        <v>64.428571428571402</v>
      </c>
    </row>
    <row r="104" spans="2:37" x14ac:dyDescent="0.25">
      <c r="B104" s="43">
        <v>0.95833333333333337</v>
      </c>
      <c r="C104" s="190">
        <f>IF($O$7=1,Values!C103,IF($O$7=2,Values!M103,Values!W103))</f>
        <v>43</v>
      </c>
      <c r="D104" s="191">
        <f>IF($O$7=1,Values!D103,IF($O$7=2,Values!N103,Values!X103))</f>
        <v>45</v>
      </c>
      <c r="E104" s="191">
        <f>IF($O$7=1,Values!E103,IF($O$7=2,Values!O103,Values!Y103))</f>
        <v>66</v>
      </c>
      <c r="F104" s="191">
        <f>IF($O$7=1,Values!F103,IF($O$7=2,Values!P103,Values!Z103))</f>
        <v>55</v>
      </c>
      <c r="G104" s="191">
        <f>IF($O$7=1,Values!G103,IF($O$7=2,Values!Q103,Values!AA103))</f>
        <v>71</v>
      </c>
      <c r="H104" s="191">
        <f>IF($O$7=1,Values!H103,IF($O$7=2,Values!R103,Values!AB103))</f>
        <v>65</v>
      </c>
      <c r="I104" s="192">
        <f>IF($O$7=1,Values!I103,IF($O$7=2,Values!S103,Values!AC103))</f>
        <v>32</v>
      </c>
      <c r="J104" s="21">
        <f>IF($O$7=1,Values!J103,IF($O$7=2,Values!T103,Values!AD103))</f>
        <v>56</v>
      </c>
      <c r="K104" s="21">
        <f>IF($O$7=1,Values!K103,IF($O$7=2,Values!U103,Values!AE103))</f>
        <v>53.857142857142854</v>
      </c>
      <c r="AA104" s="60"/>
      <c r="AB104" s="286">
        <v>0.95833333333333337</v>
      </c>
      <c r="AC104" s="254">
        <f t="shared" si="11"/>
        <v>43</v>
      </c>
      <c r="AD104" s="254">
        <f t="shared" si="12"/>
        <v>45</v>
      </c>
      <c r="AE104" s="254">
        <f t="shared" si="13"/>
        <v>66</v>
      </c>
      <c r="AF104" s="254">
        <f t="shared" si="14"/>
        <v>55</v>
      </c>
      <c r="AG104" s="254">
        <f t="shared" si="15"/>
        <v>71</v>
      </c>
      <c r="AH104" s="254">
        <f t="shared" si="16"/>
        <v>65</v>
      </c>
      <c r="AI104" s="254">
        <f t="shared" si="16"/>
        <v>32</v>
      </c>
      <c r="AJ104" s="287">
        <f t="shared" si="9"/>
        <v>56</v>
      </c>
      <c r="AK104" s="287">
        <f t="shared" si="10"/>
        <v>53.857142857142897</v>
      </c>
    </row>
    <row r="105" spans="2:37" x14ac:dyDescent="0.25">
      <c r="B105" s="43">
        <v>0.96875</v>
      </c>
      <c r="C105" s="190">
        <f>IF($O$7=1,Values!C104,IF($O$7=2,Values!M104,Values!W104))</f>
        <v>29</v>
      </c>
      <c r="D105" s="191">
        <f>IF($O$7=1,Values!D104,IF($O$7=2,Values!N104,Values!X104))</f>
        <v>30</v>
      </c>
      <c r="E105" s="191">
        <f>IF($O$7=1,Values!E104,IF($O$7=2,Values!O104,Values!Y104))</f>
        <v>47</v>
      </c>
      <c r="F105" s="191">
        <f>IF($O$7=1,Values!F104,IF($O$7=2,Values!P104,Values!Z104))</f>
        <v>35</v>
      </c>
      <c r="G105" s="191">
        <f>IF($O$7=1,Values!G104,IF($O$7=2,Values!Q104,Values!AA104))</f>
        <v>66</v>
      </c>
      <c r="H105" s="191">
        <f>IF($O$7=1,Values!H104,IF($O$7=2,Values!R104,Values!AB104))</f>
        <v>66</v>
      </c>
      <c r="I105" s="192">
        <f>IF($O$7=1,Values!I104,IF($O$7=2,Values!S104,Values!AC104))</f>
        <v>24</v>
      </c>
      <c r="J105" s="21">
        <f>IF($O$7=1,Values!J104,IF($O$7=2,Values!T104,Values!AD104))</f>
        <v>41.4</v>
      </c>
      <c r="K105" s="21">
        <f>IF($O$7=1,Values!K104,IF($O$7=2,Values!U104,Values!AE104))</f>
        <v>42.428571428571431</v>
      </c>
      <c r="AA105" s="60"/>
      <c r="AB105" s="286">
        <v>0.96875</v>
      </c>
      <c r="AC105" s="254">
        <f t="shared" si="11"/>
        <v>29</v>
      </c>
      <c r="AD105" s="254">
        <f t="shared" si="12"/>
        <v>30</v>
      </c>
      <c r="AE105" s="254">
        <f t="shared" si="13"/>
        <v>47</v>
      </c>
      <c r="AF105" s="254">
        <f t="shared" si="14"/>
        <v>35</v>
      </c>
      <c r="AG105" s="254">
        <f t="shared" si="15"/>
        <v>66</v>
      </c>
      <c r="AH105" s="254">
        <f t="shared" si="16"/>
        <v>66</v>
      </c>
      <c r="AI105" s="254">
        <f t="shared" si="16"/>
        <v>24</v>
      </c>
      <c r="AJ105" s="287">
        <f t="shared" si="9"/>
        <v>41.4</v>
      </c>
      <c r="AK105" s="287">
        <f t="shared" si="10"/>
        <v>42.428571428571402</v>
      </c>
    </row>
    <row r="106" spans="2:37" x14ac:dyDescent="0.25">
      <c r="B106" s="43">
        <v>0.97916666666666663</v>
      </c>
      <c r="C106" s="190">
        <f>IF($O$7=1,Values!C105,IF($O$7=2,Values!M105,Values!W105))</f>
        <v>23</v>
      </c>
      <c r="D106" s="191">
        <f>IF($O$7=1,Values!D105,IF($O$7=2,Values!N105,Values!X105))</f>
        <v>25</v>
      </c>
      <c r="E106" s="191">
        <f>IF($O$7=1,Values!E105,IF($O$7=2,Values!O105,Values!Y105))</f>
        <v>25</v>
      </c>
      <c r="F106" s="191">
        <f>IF($O$7=1,Values!F105,IF($O$7=2,Values!P105,Values!Z105))</f>
        <v>37</v>
      </c>
      <c r="G106" s="191">
        <f>IF($O$7=1,Values!G105,IF($O$7=2,Values!Q105,Values!AA105))</f>
        <v>77</v>
      </c>
      <c r="H106" s="191">
        <f>IF($O$7=1,Values!H105,IF($O$7=2,Values!R105,Values!AB105))</f>
        <v>72</v>
      </c>
      <c r="I106" s="192">
        <f>IF($O$7=1,Values!I105,IF($O$7=2,Values!S105,Values!AC105))</f>
        <v>18</v>
      </c>
      <c r="J106" s="21">
        <f>IF($O$7=1,Values!J105,IF($O$7=2,Values!T105,Values!AD105))</f>
        <v>37.4</v>
      </c>
      <c r="K106" s="21">
        <f>IF($O$7=1,Values!K105,IF($O$7=2,Values!U105,Values!AE105))</f>
        <v>39.571428571428569</v>
      </c>
      <c r="AA106" s="60"/>
      <c r="AB106" s="286">
        <v>0.97916666666666663</v>
      </c>
      <c r="AC106" s="254">
        <f t="shared" si="11"/>
        <v>23</v>
      </c>
      <c r="AD106" s="254">
        <f t="shared" si="12"/>
        <v>25</v>
      </c>
      <c r="AE106" s="254">
        <f t="shared" si="13"/>
        <v>25</v>
      </c>
      <c r="AF106" s="254">
        <f t="shared" si="14"/>
        <v>37</v>
      </c>
      <c r="AG106" s="254">
        <f t="shared" si="15"/>
        <v>77</v>
      </c>
      <c r="AH106" s="254">
        <f t="shared" si="16"/>
        <v>72</v>
      </c>
      <c r="AI106" s="254">
        <f t="shared" si="16"/>
        <v>18</v>
      </c>
      <c r="AJ106" s="287">
        <f t="shared" si="9"/>
        <v>37.4</v>
      </c>
      <c r="AK106" s="287">
        <f t="shared" si="10"/>
        <v>39.571428571428598</v>
      </c>
    </row>
    <row r="107" spans="2:37" x14ac:dyDescent="0.25">
      <c r="B107" s="43">
        <v>0.98958333333333337</v>
      </c>
      <c r="C107" s="190">
        <f>IF($O$7=1,Values!C106,IF($O$7=2,Values!M106,Values!W106))</f>
        <v>13</v>
      </c>
      <c r="D107" s="191">
        <f>IF($O$7=1,Values!D106,IF($O$7=2,Values!N106,Values!X106))</f>
        <v>17</v>
      </c>
      <c r="E107" s="191">
        <f>IF($O$7=1,Values!E106,IF($O$7=2,Values!O106,Values!Y106))</f>
        <v>22</v>
      </c>
      <c r="F107" s="191">
        <f>IF($O$7=1,Values!F106,IF($O$7=2,Values!P106,Values!Z106))</f>
        <v>28</v>
      </c>
      <c r="G107" s="191">
        <f>IF($O$7=1,Values!G106,IF($O$7=2,Values!Q106,Values!AA106))</f>
        <v>46</v>
      </c>
      <c r="H107" s="191">
        <f>IF($O$7=1,Values!H106,IF($O$7=2,Values!R106,Values!AB106))</f>
        <v>61</v>
      </c>
      <c r="I107" s="192">
        <f>IF($O$7=1,Values!I106,IF($O$7=2,Values!S106,Values!AC106))</f>
        <v>16</v>
      </c>
      <c r="J107" s="21">
        <f>IF($O$7=1,Values!J106,IF($O$7=2,Values!T106,Values!AD106))</f>
        <v>25.2</v>
      </c>
      <c r="K107" s="21">
        <f>IF($O$7=1,Values!K106,IF($O$7=2,Values!U106,Values!AE106))</f>
        <v>29</v>
      </c>
      <c r="AA107" s="60"/>
      <c r="AB107" s="286">
        <v>0.98958333333333337</v>
      </c>
      <c r="AC107" s="254">
        <f t="shared" si="11"/>
        <v>13</v>
      </c>
      <c r="AD107" s="254">
        <f t="shared" si="12"/>
        <v>17</v>
      </c>
      <c r="AE107" s="254">
        <f t="shared" si="13"/>
        <v>22</v>
      </c>
      <c r="AF107" s="254">
        <f t="shared" si="14"/>
        <v>28</v>
      </c>
      <c r="AG107" s="254">
        <f t="shared" si="15"/>
        <v>46</v>
      </c>
      <c r="AH107" s="254">
        <f t="shared" si="16"/>
        <v>61</v>
      </c>
      <c r="AI107" s="254">
        <f t="shared" si="16"/>
        <v>16</v>
      </c>
      <c r="AJ107" s="287">
        <f t="shared" si="9"/>
        <v>25.2</v>
      </c>
      <c r="AK107" s="287">
        <f t="shared" si="10"/>
        <v>29</v>
      </c>
    </row>
    <row r="108" spans="2:37" x14ac:dyDescent="0.25">
      <c r="B108" s="328" t="s">
        <v>35</v>
      </c>
      <c r="C108" s="329">
        <f>IF($O$7=1,Values!C107,IF($O$7=2,Values!M107,Values!W107))</f>
        <v>14501</v>
      </c>
      <c r="D108" s="330">
        <f>IF($O$7=1,Values!D107,IF($O$7=2,Values!N107,Values!X107))</f>
        <v>14739</v>
      </c>
      <c r="E108" s="330">
        <f>IF($O$7=1,Values!E107,IF($O$7=2,Values!O107,Values!Y107))</f>
        <v>14862</v>
      </c>
      <c r="F108" s="330">
        <f>IF($O$7=1,Values!F107,IF($O$7=2,Values!P107,Values!Z107))</f>
        <v>14751</v>
      </c>
      <c r="G108" s="330">
        <f>IF($O$7=1,Values!G107,IF($O$7=2,Values!Q107,Values!AA107))</f>
        <v>14570</v>
      </c>
      <c r="H108" s="330">
        <f>IF($O$7=1,Values!H107,IF($O$7=2,Values!R107,Values!AB107))</f>
        <v>12630</v>
      </c>
      <c r="I108" s="331">
        <f>IF($O$7=1,Values!I107,IF($O$7=2,Values!S107,Values!AC107))</f>
        <v>9848</v>
      </c>
      <c r="J108" s="332">
        <f>IF($O$7=1,Values!J107,IF($O$7=2,Values!T107,Values!AD107))</f>
        <v>14684.599999999997</v>
      </c>
      <c r="K108" s="332">
        <f>IF($O$7=1,Values!K107,IF($O$7=2,Values!U107,Values!AE107))</f>
        <v>13700.142857142859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16664</v>
      </c>
      <c r="D109" s="337">
        <f>IF($O$7=1,Values!D108,IF($O$7=2,Values!N108,Values!X108))</f>
        <v>17261</v>
      </c>
      <c r="E109" s="337">
        <f>IF($O$7=1,Values!E108,IF($O$7=2,Values!O108,Values!Y108))</f>
        <v>17467</v>
      </c>
      <c r="F109" s="337">
        <f>IF($O$7=1,Values!F108,IF($O$7=2,Values!P108,Values!Z108))</f>
        <v>17210</v>
      </c>
      <c r="G109" s="337">
        <f>IF($O$7=1,Values!G108,IF($O$7=2,Values!Q108,Values!AA108))</f>
        <v>16902</v>
      </c>
      <c r="H109" s="337">
        <f>IF($O$7=1,Values!H108,IF($O$7=2,Values!R108,Values!AB108))</f>
        <v>14304</v>
      </c>
      <c r="I109" s="338">
        <f>IF($O$7=1,Values!I108,IF($O$7=2,Values!S108,Values!AC108))</f>
        <v>11094</v>
      </c>
      <c r="J109" s="339">
        <f>IF($O$7=1,Values!J108,IF($O$7=2,Values!T108,Values!AD108))</f>
        <v>17100.799999999996</v>
      </c>
      <c r="K109" s="339">
        <f>IF($O$7=1,Values!K108,IF($O$7=2,Values!U108,Values!AE108))</f>
        <v>15843.142857142859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17011</v>
      </c>
      <c r="D110" s="342">
        <f>IF($O$7=1,Values!D109,IF($O$7=2,Values!N109,Values!X109))</f>
        <v>17665</v>
      </c>
      <c r="E110" s="342">
        <f>IF($O$7=1,Values!E109,IF($O$7=2,Values!O109,Values!Y109))</f>
        <v>17927</v>
      </c>
      <c r="F110" s="342">
        <f>IF($O$7=1,Values!F109,IF($O$7=2,Values!P109,Values!Z109))</f>
        <v>17747</v>
      </c>
      <c r="G110" s="342">
        <f>IF($O$7=1,Values!G109,IF($O$7=2,Values!Q109,Values!AA109))</f>
        <v>17620</v>
      </c>
      <c r="H110" s="342">
        <f>IF($O$7=1,Values!H109,IF($O$7=2,Values!R109,Values!AB109))</f>
        <v>14956</v>
      </c>
      <c r="I110" s="343">
        <f>IF($O$7=1,Values!I109,IF($O$7=2,Values!S109,Values!AC109))</f>
        <v>11396</v>
      </c>
      <c r="J110" s="344">
        <f>IF($O$7=1,Values!J109,IF($O$7=2,Values!T109,Values!AD109))</f>
        <v>17594</v>
      </c>
      <c r="K110" s="344">
        <f>IF($O$7=1,Values!K109,IF($O$7=2,Values!U109,Values!AE109))</f>
        <v>16331.714285714286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17410</v>
      </c>
      <c r="D111" s="347">
        <f>IF($O$7=1,Values!D110,IF($O$7=2,Values!N110,Values!X110))</f>
        <v>18046</v>
      </c>
      <c r="E111" s="347">
        <f>IF($O$7=1,Values!E110,IF($O$7=2,Values!O110,Values!Y110))</f>
        <v>18331</v>
      </c>
      <c r="F111" s="347">
        <f>IF($O$7=1,Values!F110,IF($O$7=2,Values!P110,Values!Z110))</f>
        <v>18167</v>
      </c>
      <c r="G111" s="347">
        <f>IF($O$7=1,Values!G110,IF($O$7=2,Values!Q110,Values!AA110))</f>
        <v>18010</v>
      </c>
      <c r="H111" s="347">
        <f>IF($O$7=1,Values!H110,IF($O$7=2,Values!R110,Values!AB110))</f>
        <v>15432</v>
      </c>
      <c r="I111" s="348">
        <f>IF($O$7=1,Values!I110,IF($O$7=2,Values!S110,Values!AC110))</f>
        <v>11938</v>
      </c>
      <c r="J111" s="349">
        <f>IF($O$7=1,Values!J110,IF($O$7=2,Values!T110,Values!AD110))</f>
        <v>17992.800000000003</v>
      </c>
      <c r="K111" s="349">
        <f>IF($O$7=1,Values!K110,IF($O$7=2,Values!U110,Values!AE110))</f>
        <v>16762.000000000004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48 - Wellsway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53</v>
      </c>
      <c r="D12" s="188">
        <f>IF($O$7=1,Values!D115,IF($O$7=2,Values!N115,Values!X115))</f>
        <v>41</v>
      </c>
      <c r="E12" s="188">
        <f>IF($O$7=1,Values!E115,IF($O$7=2,Values!O115,Values!Y115))</f>
        <v>47</v>
      </c>
      <c r="F12" s="188">
        <f>IF($O$7=1,Values!F115,IF($O$7=2,Values!P115,Values!Z115))</f>
        <v>66</v>
      </c>
      <c r="G12" s="188">
        <f>IF($O$7=1,Values!G115,IF($O$7=2,Values!Q115,Values!AA115))</f>
        <v>56</v>
      </c>
      <c r="H12" s="188">
        <f>IF($O$7=1,Values!H115,IF($O$7=2,Values!R115,Values!AB115))</f>
        <v>137</v>
      </c>
      <c r="I12" s="189">
        <f>IF($O$7=1,Values!I115,IF($O$7=2,Values!S115,Values!AC115))</f>
        <v>194</v>
      </c>
      <c r="J12" s="189">
        <f>IF($O$7=1,Values!J115,IF($O$7=2,Values!T115,Values!AD115))</f>
        <v>52.6</v>
      </c>
      <c r="K12" s="189">
        <f>IF($O$7=1,Values!K115,IF($O$7=2,Values!U115,Values!AE115))</f>
        <v>84.857142857142861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53</v>
      </c>
      <c r="AD12" s="285">
        <f t="shared" ref="AD12:AI12" si="0">IFERROR(VALUE(0&amp;SUBSTITUTE(D12,"*","")),"-")</f>
        <v>41</v>
      </c>
      <c r="AE12" s="285">
        <f t="shared" si="0"/>
        <v>47</v>
      </c>
      <c r="AF12" s="285">
        <f t="shared" si="0"/>
        <v>66</v>
      </c>
      <c r="AG12" s="285">
        <f t="shared" si="0"/>
        <v>56</v>
      </c>
      <c r="AH12" s="285">
        <f t="shared" si="0"/>
        <v>137</v>
      </c>
      <c r="AI12" s="285">
        <f t="shared" si="0"/>
        <v>194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42</v>
      </c>
      <c r="D13" s="191">
        <f>IF($O$7=1,Values!D116,IF($O$7=2,Values!N116,Values!X116))</f>
        <v>25</v>
      </c>
      <c r="E13" s="191">
        <f>IF($O$7=1,Values!E116,IF($O$7=2,Values!O116,Values!Y116))</f>
        <v>37</v>
      </c>
      <c r="F13" s="191">
        <f>IF($O$7=1,Values!F116,IF($O$7=2,Values!P116,Values!Z116))</f>
        <v>46</v>
      </c>
      <c r="G13" s="191">
        <f>IF($O$7=1,Values!G116,IF($O$7=2,Values!Q116,Values!AA116))</f>
        <v>25</v>
      </c>
      <c r="H13" s="191">
        <f>IF($O$7=1,Values!H116,IF($O$7=2,Values!R116,Values!AB116))</f>
        <v>92</v>
      </c>
      <c r="I13" s="192">
        <f>IF($O$7=1,Values!I116,IF($O$7=2,Values!S116,Values!AC116))</f>
        <v>121</v>
      </c>
      <c r="J13" s="192">
        <f>IF($O$7=1,Values!J116,IF($O$7=2,Values!T116,Values!AD116))</f>
        <v>35</v>
      </c>
      <c r="K13" s="192">
        <f>IF($O$7=1,Values!K116,IF($O$7=2,Values!U116,Values!AE116))</f>
        <v>55.428571428571431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42</v>
      </c>
      <c r="AD13" s="285">
        <f t="shared" ref="AD13:AD35" si="2">IFERROR(VALUE(0&amp;SUBSTITUTE(D13,"*","")),"-")</f>
        <v>25</v>
      </c>
      <c r="AE13" s="285">
        <f t="shared" ref="AE13:AE35" si="3">IFERROR(VALUE(0&amp;SUBSTITUTE(E13,"*","")),"-")</f>
        <v>37</v>
      </c>
      <c r="AF13" s="285">
        <f t="shared" ref="AF13:AF35" si="4">IFERROR(VALUE(0&amp;SUBSTITUTE(F13,"*","")),"-")</f>
        <v>46</v>
      </c>
      <c r="AG13" s="285">
        <f t="shared" ref="AG13:AG35" si="5">IFERROR(VALUE(0&amp;SUBSTITUTE(G13,"*","")),"-")</f>
        <v>25</v>
      </c>
      <c r="AH13" s="285">
        <f t="shared" ref="AH13:AH35" si="6">IFERROR(VALUE(0&amp;SUBSTITUTE(H13,"*","")),"-")</f>
        <v>92</v>
      </c>
      <c r="AI13" s="285">
        <f t="shared" ref="AI13:AI35" si="7">IFERROR(VALUE(0&amp;SUBSTITUTE(I13,"*","")),"-")</f>
        <v>121</v>
      </c>
      <c r="AJ13" s="287">
        <f t="shared" ref="AJ13:AJ35" si="8">IFERROR(VALUE(0&amp;SUBSTITUTE(J13,"*","")),"-")</f>
        <v>35</v>
      </c>
      <c r="AK13" s="287">
        <f t="shared" ref="AK13:AK35" si="9">IFERROR(VALUE(0&amp;SUBSTITUTE(K13,"*","")),"-")</f>
        <v>55.428571428571402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19</v>
      </c>
      <c r="D14" s="191">
        <f>IF($O$7=1,Values!D117,IF($O$7=2,Values!N117,Values!X117))</f>
        <v>16</v>
      </c>
      <c r="E14" s="191">
        <f>IF($O$7=1,Values!E117,IF($O$7=2,Values!O117,Values!Y117))</f>
        <v>17</v>
      </c>
      <c r="F14" s="191">
        <f>IF($O$7=1,Values!F117,IF($O$7=2,Values!P117,Values!Z117))</f>
        <v>24</v>
      </c>
      <c r="G14" s="191">
        <f>IF($O$7=1,Values!G117,IF($O$7=2,Values!Q117,Values!AA117))</f>
        <v>14</v>
      </c>
      <c r="H14" s="191">
        <f>IF($O$7=1,Values!H117,IF($O$7=2,Values!R117,Values!AB117))</f>
        <v>63</v>
      </c>
      <c r="I14" s="192">
        <f>IF($O$7=1,Values!I117,IF($O$7=2,Values!S117,Values!AC117))</f>
        <v>82</v>
      </c>
      <c r="J14" s="192">
        <f>IF($O$7=1,Values!J117,IF($O$7=2,Values!T117,Values!AD117))</f>
        <v>18</v>
      </c>
      <c r="K14" s="192">
        <f>IF($O$7=1,Values!K117,IF($O$7=2,Values!U117,Values!AE117))</f>
        <v>33.571428571428569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19</v>
      </c>
      <c r="AD14" s="285">
        <f t="shared" si="2"/>
        <v>16</v>
      </c>
      <c r="AE14" s="285">
        <f t="shared" si="3"/>
        <v>17</v>
      </c>
      <c r="AF14" s="285">
        <f t="shared" si="4"/>
        <v>24</v>
      </c>
      <c r="AG14" s="285">
        <f t="shared" si="5"/>
        <v>14</v>
      </c>
      <c r="AH14" s="285">
        <f t="shared" si="6"/>
        <v>63</v>
      </c>
      <c r="AI14" s="285">
        <f t="shared" si="7"/>
        <v>82</v>
      </c>
      <c r="AJ14" s="287">
        <f t="shared" si="8"/>
        <v>18</v>
      </c>
      <c r="AK14" s="287">
        <f t="shared" si="9"/>
        <v>33.571428571428598</v>
      </c>
      <c r="AL14" s="57"/>
    </row>
    <row r="15" spans="1:74" x14ac:dyDescent="0.25">
      <c r="B15" s="43">
        <v>0.125</v>
      </c>
      <c r="C15" s="190">
        <f>IF($O$7=1,Values!C118,IF($O$7=2,Values!M118,Values!W118))</f>
        <v>33</v>
      </c>
      <c r="D15" s="191">
        <f>IF($O$7=1,Values!D118,IF($O$7=2,Values!N118,Values!X118))</f>
        <v>34</v>
      </c>
      <c r="E15" s="191">
        <f>IF($O$7=1,Values!E118,IF($O$7=2,Values!O118,Values!Y118))</f>
        <v>38</v>
      </c>
      <c r="F15" s="191">
        <f>IF($O$7=1,Values!F118,IF($O$7=2,Values!P118,Values!Z118))</f>
        <v>32</v>
      </c>
      <c r="G15" s="191">
        <f>IF($O$7=1,Values!G118,IF($O$7=2,Values!Q118,Values!AA118))</f>
        <v>37</v>
      </c>
      <c r="H15" s="191">
        <f>IF($O$7=1,Values!H118,IF($O$7=2,Values!R118,Values!AB118))</f>
        <v>58</v>
      </c>
      <c r="I15" s="192">
        <f>IF($O$7=1,Values!I118,IF($O$7=2,Values!S118,Values!AC118))</f>
        <v>60</v>
      </c>
      <c r="J15" s="192">
        <f>IF($O$7=1,Values!J118,IF($O$7=2,Values!T118,Values!AD118))</f>
        <v>34.799999999999997</v>
      </c>
      <c r="K15" s="192">
        <f>IF($O$7=1,Values!K118,IF($O$7=2,Values!U118,Values!AE118))</f>
        <v>41.714285714285715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33</v>
      </c>
      <c r="AD15" s="285">
        <f t="shared" si="2"/>
        <v>34</v>
      </c>
      <c r="AE15" s="285">
        <f t="shared" si="3"/>
        <v>38</v>
      </c>
      <c r="AF15" s="285">
        <f t="shared" si="4"/>
        <v>32</v>
      </c>
      <c r="AG15" s="285">
        <f t="shared" si="5"/>
        <v>37</v>
      </c>
      <c r="AH15" s="285">
        <f t="shared" si="6"/>
        <v>58</v>
      </c>
      <c r="AI15" s="285">
        <f t="shared" si="7"/>
        <v>60</v>
      </c>
      <c r="AJ15" s="287">
        <f t="shared" si="8"/>
        <v>34.799999999999997</v>
      </c>
      <c r="AK15" s="287">
        <f t="shared" si="9"/>
        <v>41.714285714285701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58</v>
      </c>
      <c r="D16" s="191">
        <f>IF($O$7=1,Values!D119,IF($O$7=2,Values!N119,Values!X119))</f>
        <v>65</v>
      </c>
      <c r="E16" s="191">
        <f>IF($O$7=1,Values!E119,IF($O$7=2,Values!O119,Values!Y119))</f>
        <v>65</v>
      </c>
      <c r="F16" s="191">
        <f>IF($O$7=1,Values!F119,IF($O$7=2,Values!P119,Values!Z119))</f>
        <v>73</v>
      </c>
      <c r="G16" s="191">
        <f>IF($O$7=1,Values!G119,IF($O$7=2,Values!Q119,Values!AA119))</f>
        <v>69</v>
      </c>
      <c r="H16" s="191">
        <f>IF($O$7=1,Values!H119,IF($O$7=2,Values!R119,Values!AB119))</f>
        <v>56</v>
      </c>
      <c r="I16" s="192">
        <f>IF($O$7=1,Values!I119,IF($O$7=2,Values!S119,Values!AC119))</f>
        <v>47</v>
      </c>
      <c r="J16" s="192">
        <f>IF($O$7=1,Values!J119,IF($O$7=2,Values!T119,Values!AD119))</f>
        <v>66</v>
      </c>
      <c r="K16" s="192">
        <f>IF($O$7=1,Values!K119,IF($O$7=2,Values!U119,Values!AE119))</f>
        <v>61.857142857142854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58</v>
      </c>
      <c r="AD16" s="285">
        <f t="shared" si="2"/>
        <v>65</v>
      </c>
      <c r="AE16" s="285">
        <f t="shared" si="3"/>
        <v>65</v>
      </c>
      <c r="AF16" s="285">
        <f t="shared" si="4"/>
        <v>73</v>
      </c>
      <c r="AG16" s="285">
        <f t="shared" si="5"/>
        <v>69</v>
      </c>
      <c r="AH16" s="285">
        <f t="shared" si="6"/>
        <v>56</v>
      </c>
      <c r="AI16" s="285">
        <f t="shared" si="7"/>
        <v>47</v>
      </c>
      <c r="AJ16" s="287">
        <f t="shared" si="8"/>
        <v>66</v>
      </c>
      <c r="AK16" s="287">
        <f t="shared" si="9"/>
        <v>61.857142857142897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194</v>
      </c>
      <c r="D17" s="191">
        <f>IF($O$7=1,Values!D120,IF($O$7=2,Values!N120,Values!X120))</f>
        <v>200</v>
      </c>
      <c r="E17" s="191">
        <f>IF($O$7=1,Values!E120,IF($O$7=2,Values!O120,Values!Y120))</f>
        <v>200</v>
      </c>
      <c r="F17" s="191">
        <f>IF($O$7=1,Values!F120,IF($O$7=2,Values!P120,Values!Z120))</f>
        <v>179</v>
      </c>
      <c r="G17" s="191">
        <f>IF($O$7=1,Values!G120,IF($O$7=2,Values!Q120,Values!AA120))</f>
        <v>189</v>
      </c>
      <c r="H17" s="191">
        <f>IF($O$7=1,Values!H120,IF($O$7=2,Values!R120,Values!AB120))</f>
        <v>70</v>
      </c>
      <c r="I17" s="192">
        <f>IF($O$7=1,Values!I120,IF($O$7=2,Values!S120,Values!AC120))</f>
        <v>38</v>
      </c>
      <c r="J17" s="192">
        <f>IF($O$7=1,Values!J120,IF($O$7=2,Values!T120,Values!AD120))</f>
        <v>192.4</v>
      </c>
      <c r="K17" s="192">
        <f>IF($O$7=1,Values!K120,IF($O$7=2,Values!U120,Values!AE120))</f>
        <v>152.85714285714286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194</v>
      </c>
      <c r="AD17" s="285">
        <f t="shared" si="2"/>
        <v>200</v>
      </c>
      <c r="AE17" s="285">
        <f t="shared" si="3"/>
        <v>200</v>
      </c>
      <c r="AF17" s="285">
        <f t="shared" si="4"/>
        <v>179</v>
      </c>
      <c r="AG17" s="285">
        <f t="shared" si="5"/>
        <v>189</v>
      </c>
      <c r="AH17" s="285">
        <f t="shared" si="6"/>
        <v>70</v>
      </c>
      <c r="AI17" s="285">
        <f t="shared" si="7"/>
        <v>38</v>
      </c>
      <c r="AJ17" s="287">
        <f t="shared" si="8"/>
        <v>192.4</v>
      </c>
      <c r="AK17" s="287">
        <f t="shared" si="9"/>
        <v>152.857142857143</v>
      </c>
      <c r="AL17" s="57"/>
    </row>
    <row r="18" spans="2:38" x14ac:dyDescent="0.25">
      <c r="B18" s="43">
        <v>0.25</v>
      </c>
      <c r="C18" s="190">
        <f>IF($O$7=1,Values!C121,IF($O$7=2,Values!M121,Values!W121))</f>
        <v>598</v>
      </c>
      <c r="D18" s="191">
        <f>IF($O$7=1,Values!D121,IF($O$7=2,Values!N121,Values!X121))</f>
        <v>631</v>
      </c>
      <c r="E18" s="191">
        <f>IF($O$7=1,Values!E121,IF($O$7=2,Values!O121,Values!Y121))</f>
        <v>629</v>
      </c>
      <c r="F18" s="191">
        <f>IF($O$7=1,Values!F121,IF($O$7=2,Values!P121,Values!Z121))</f>
        <v>630</v>
      </c>
      <c r="G18" s="191">
        <f>IF($O$7=1,Values!G121,IF($O$7=2,Values!Q121,Values!AA121))</f>
        <v>573</v>
      </c>
      <c r="H18" s="191">
        <f>IF($O$7=1,Values!H121,IF($O$7=2,Values!R121,Values!AB121))</f>
        <v>214</v>
      </c>
      <c r="I18" s="192">
        <f>IF($O$7=1,Values!I121,IF($O$7=2,Values!S121,Values!AC121))</f>
        <v>99</v>
      </c>
      <c r="J18" s="192">
        <f>IF($O$7=1,Values!J121,IF($O$7=2,Values!T121,Values!AD121))</f>
        <v>612.20000000000005</v>
      </c>
      <c r="K18" s="192">
        <f>IF($O$7=1,Values!K121,IF($O$7=2,Values!U121,Values!AE121))</f>
        <v>482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598</v>
      </c>
      <c r="AD18" s="285">
        <f t="shared" si="2"/>
        <v>631</v>
      </c>
      <c r="AE18" s="285">
        <f t="shared" si="3"/>
        <v>629</v>
      </c>
      <c r="AF18" s="285">
        <f t="shared" si="4"/>
        <v>630</v>
      </c>
      <c r="AG18" s="285">
        <f t="shared" si="5"/>
        <v>573</v>
      </c>
      <c r="AH18" s="285">
        <f t="shared" si="6"/>
        <v>214</v>
      </c>
      <c r="AI18" s="285">
        <f t="shared" si="7"/>
        <v>99</v>
      </c>
      <c r="AJ18" s="287">
        <f t="shared" si="8"/>
        <v>612.20000000000005</v>
      </c>
      <c r="AK18" s="287">
        <f t="shared" si="9"/>
        <v>482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1395</v>
      </c>
      <c r="D19" s="191">
        <f>IF($O$7=1,Values!D122,IF($O$7=2,Values!N122,Values!X122))</f>
        <v>1333</v>
      </c>
      <c r="E19" s="191">
        <f>IF($O$7=1,Values!E122,IF($O$7=2,Values!O122,Values!Y122))</f>
        <v>1350</v>
      </c>
      <c r="F19" s="191">
        <f>IF($O$7=1,Values!F122,IF($O$7=2,Values!P122,Values!Z122))</f>
        <v>1397</v>
      </c>
      <c r="G19" s="191">
        <f>IF($O$7=1,Values!G122,IF($O$7=2,Values!Q122,Values!AA122))</f>
        <v>1333</v>
      </c>
      <c r="H19" s="191">
        <f>IF($O$7=1,Values!H122,IF($O$7=2,Values!R122,Values!AB122))</f>
        <v>408</v>
      </c>
      <c r="I19" s="192">
        <f>IF($O$7=1,Values!I122,IF($O$7=2,Values!S122,Values!AC122))</f>
        <v>207</v>
      </c>
      <c r="J19" s="192">
        <f>IF($O$7=1,Values!J122,IF($O$7=2,Values!T122,Values!AD122))</f>
        <v>1361.6</v>
      </c>
      <c r="K19" s="192">
        <f>IF($O$7=1,Values!K122,IF($O$7=2,Values!U122,Values!AE122))</f>
        <v>1060.4285714285713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1395</v>
      </c>
      <c r="AD19" s="285">
        <f t="shared" si="2"/>
        <v>1333</v>
      </c>
      <c r="AE19" s="285">
        <f t="shared" si="3"/>
        <v>1350</v>
      </c>
      <c r="AF19" s="285">
        <f t="shared" si="4"/>
        <v>1397</v>
      </c>
      <c r="AG19" s="285">
        <f t="shared" si="5"/>
        <v>1333</v>
      </c>
      <c r="AH19" s="285">
        <f t="shared" si="6"/>
        <v>408</v>
      </c>
      <c r="AI19" s="285">
        <f t="shared" si="7"/>
        <v>207</v>
      </c>
      <c r="AJ19" s="287">
        <f t="shared" si="8"/>
        <v>1361.6</v>
      </c>
      <c r="AK19" s="287">
        <f t="shared" si="9"/>
        <v>1060.42857142857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1277</v>
      </c>
      <c r="D20" s="191">
        <f>IF($O$7=1,Values!D123,IF($O$7=2,Values!N123,Values!X123))</f>
        <v>1292</v>
      </c>
      <c r="E20" s="191">
        <f>IF($O$7=1,Values!E123,IF($O$7=2,Values!O123,Values!Y123))</f>
        <v>1275</v>
      </c>
      <c r="F20" s="191">
        <f>IF($O$7=1,Values!F123,IF($O$7=2,Values!P123,Values!Z123))</f>
        <v>1247</v>
      </c>
      <c r="G20" s="191">
        <f>IF($O$7=1,Values!G123,IF($O$7=2,Values!Q123,Values!AA123))</f>
        <v>1125</v>
      </c>
      <c r="H20" s="191">
        <f>IF($O$7=1,Values!H123,IF($O$7=2,Values!R123,Values!AB123))</f>
        <v>800</v>
      </c>
      <c r="I20" s="192">
        <f>IF($O$7=1,Values!I123,IF($O$7=2,Values!S123,Values!AC123))</f>
        <v>325</v>
      </c>
      <c r="J20" s="192">
        <f>IF($O$7=1,Values!J123,IF($O$7=2,Values!T123,Values!AD123))</f>
        <v>1243.2</v>
      </c>
      <c r="K20" s="192">
        <f>IF($O$7=1,Values!K123,IF($O$7=2,Values!U123,Values!AE123))</f>
        <v>1048.7142857142858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1277</v>
      </c>
      <c r="AD20" s="285">
        <f>IFERROR(VALUE(0&amp;SUBSTITUTE(D20,"*","")),"-")</f>
        <v>1292</v>
      </c>
      <c r="AE20" s="285">
        <f t="shared" si="3"/>
        <v>1275</v>
      </c>
      <c r="AF20" s="285">
        <f t="shared" si="4"/>
        <v>1247</v>
      </c>
      <c r="AG20" s="285">
        <f t="shared" si="5"/>
        <v>1125</v>
      </c>
      <c r="AH20" s="285">
        <f t="shared" si="6"/>
        <v>800</v>
      </c>
      <c r="AI20" s="285">
        <f t="shared" si="7"/>
        <v>325</v>
      </c>
      <c r="AJ20" s="287">
        <f t="shared" si="8"/>
        <v>1243.2</v>
      </c>
      <c r="AK20" s="287">
        <f t="shared" si="9"/>
        <v>1048.7142857142901</v>
      </c>
      <c r="AL20" s="57"/>
    </row>
    <row r="21" spans="2:38" x14ac:dyDescent="0.25">
      <c r="B21" s="43">
        <v>0.375</v>
      </c>
      <c r="C21" s="190">
        <f>IF($O$7=1,Values!C124,IF($O$7=2,Values!M124,Values!W124))</f>
        <v>1159</v>
      </c>
      <c r="D21" s="191">
        <f>IF($O$7=1,Values!D124,IF($O$7=2,Values!N124,Values!X124))</f>
        <v>1173</v>
      </c>
      <c r="E21" s="191">
        <f>IF($O$7=1,Values!E124,IF($O$7=2,Values!O124,Values!Y124))</f>
        <v>1241</v>
      </c>
      <c r="F21" s="191">
        <f>IF($O$7=1,Values!F124,IF($O$7=2,Values!P124,Values!Z124))</f>
        <v>1192</v>
      </c>
      <c r="G21" s="191">
        <f>IF($O$7=1,Values!G124,IF($O$7=2,Values!Q124,Values!AA124))</f>
        <v>1156</v>
      </c>
      <c r="H21" s="191">
        <f>IF($O$7=1,Values!H124,IF($O$7=2,Values!R124,Values!AB124))</f>
        <v>1081</v>
      </c>
      <c r="I21" s="192">
        <f>IF($O$7=1,Values!I124,IF($O$7=2,Values!S124,Values!AC124))</f>
        <v>678</v>
      </c>
      <c r="J21" s="192">
        <f>IF($O$7=1,Values!J124,IF($O$7=2,Values!T124,Values!AD124))</f>
        <v>1184.2</v>
      </c>
      <c r="K21" s="192">
        <f>IF($O$7=1,Values!K124,IF($O$7=2,Values!U124,Values!AE124))</f>
        <v>1097.1428571428571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1159</v>
      </c>
      <c r="AD21" s="285">
        <f t="shared" si="2"/>
        <v>1173</v>
      </c>
      <c r="AE21" s="285">
        <f t="shared" si="3"/>
        <v>1241</v>
      </c>
      <c r="AF21" s="285">
        <f t="shared" si="4"/>
        <v>1192</v>
      </c>
      <c r="AG21" s="285">
        <f t="shared" si="5"/>
        <v>1156</v>
      </c>
      <c r="AH21" s="285">
        <f t="shared" si="6"/>
        <v>1081</v>
      </c>
      <c r="AI21" s="285">
        <f t="shared" si="7"/>
        <v>678</v>
      </c>
      <c r="AJ21" s="287">
        <f t="shared" si="8"/>
        <v>1184.2</v>
      </c>
      <c r="AK21" s="287">
        <f t="shared" si="9"/>
        <v>1097.1428571428601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962</v>
      </c>
      <c r="D22" s="191">
        <f>IF($O$7=1,Values!D125,IF($O$7=2,Values!N125,Values!X125))</f>
        <v>1021</v>
      </c>
      <c r="E22" s="191">
        <f>IF($O$7=1,Values!E125,IF($O$7=2,Values!O125,Values!Y125))</f>
        <v>1049</v>
      </c>
      <c r="F22" s="191">
        <f>IF($O$7=1,Values!F125,IF($O$7=2,Values!P125,Values!Z125))</f>
        <v>1075</v>
      </c>
      <c r="G22" s="191">
        <f>IF($O$7=1,Values!G125,IF($O$7=2,Values!Q125,Values!AA125))</f>
        <v>1076</v>
      </c>
      <c r="H22" s="191">
        <f>IF($O$7=1,Values!H125,IF($O$7=2,Values!R125,Values!AB125))</f>
        <v>1215</v>
      </c>
      <c r="I22" s="192">
        <f>IF($O$7=1,Values!I125,IF($O$7=2,Values!S125,Values!AC125))</f>
        <v>944</v>
      </c>
      <c r="J22" s="192">
        <f>IF($O$7=1,Values!J125,IF($O$7=2,Values!T125,Values!AD125))</f>
        <v>1036.5999999999999</v>
      </c>
      <c r="K22" s="192">
        <f>IF($O$7=1,Values!K125,IF($O$7=2,Values!U125,Values!AE125))</f>
        <v>1048.8571428571429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962</v>
      </c>
      <c r="AD22" s="285">
        <f t="shared" si="2"/>
        <v>1021</v>
      </c>
      <c r="AE22" s="285">
        <f t="shared" si="3"/>
        <v>1049</v>
      </c>
      <c r="AF22" s="285">
        <f t="shared" si="4"/>
        <v>1075</v>
      </c>
      <c r="AG22" s="285">
        <f t="shared" si="5"/>
        <v>1076</v>
      </c>
      <c r="AH22" s="285">
        <f t="shared" si="6"/>
        <v>1215</v>
      </c>
      <c r="AI22" s="285">
        <f t="shared" si="7"/>
        <v>944</v>
      </c>
      <c r="AJ22" s="287">
        <f t="shared" si="8"/>
        <v>1036.5999999999999</v>
      </c>
      <c r="AK22" s="287">
        <f t="shared" si="9"/>
        <v>1048.8571428571399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981</v>
      </c>
      <c r="D23" s="191">
        <f>IF($O$7=1,Values!D126,IF($O$7=2,Values!N126,Values!X126))</f>
        <v>1021</v>
      </c>
      <c r="E23" s="191">
        <f>IF($O$7=1,Values!E126,IF($O$7=2,Values!O126,Values!Y126))</f>
        <v>967</v>
      </c>
      <c r="F23" s="191">
        <f>IF($O$7=1,Values!F126,IF($O$7=2,Values!P126,Values!Z126))</f>
        <v>1007</v>
      </c>
      <c r="G23" s="191">
        <f>IF($O$7=1,Values!G126,IF($O$7=2,Values!Q126,Values!AA126))</f>
        <v>1063</v>
      </c>
      <c r="H23" s="191">
        <f>IF($O$7=1,Values!H126,IF($O$7=2,Values!R126,Values!AB126))</f>
        <v>1214</v>
      </c>
      <c r="I23" s="192">
        <f>IF($O$7=1,Values!I126,IF($O$7=2,Values!S126,Values!AC126))</f>
        <v>962</v>
      </c>
      <c r="J23" s="192">
        <f>IF($O$7=1,Values!J126,IF($O$7=2,Values!T126,Values!AD126))</f>
        <v>1007.8</v>
      </c>
      <c r="K23" s="192">
        <f>IF($O$7=1,Values!K126,IF($O$7=2,Values!U126,Values!AE126))</f>
        <v>1030.7142857142858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981</v>
      </c>
      <c r="AD23" s="285">
        <f t="shared" si="2"/>
        <v>1021</v>
      </c>
      <c r="AE23" s="285">
        <f t="shared" si="3"/>
        <v>967</v>
      </c>
      <c r="AF23" s="285">
        <f t="shared" si="4"/>
        <v>1007</v>
      </c>
      <c r="AG23" s="285">
        <f t="shared" si="5"/>
        <v>1063</v>
      </c>
      <c r="AH23" s="285">
        <f t="shared" si="6"/>
        <v>1214</v>
      </c>
      <c r="AI23" s="285">
        <f t="shared" si="7"/>
        <v>962</v>
      </c>
      <c r="AJ23" s="287">
        <f t="shared" si="8"/>
        <v>1007.8</v>
      </c>
      <c r="AK23" s="287">
        <f t="shared" si="9"/>
        <v>1030.7142857142901</v>
      </c>
      <c r="AL23" s="57"/>
    </row>
    <row r="24" spans="2:38" x14ac:dyDescent="0.25">
      <c r="B24" s="43">
        <v>0.5</v>
      </c>
      <c r="C24" s="190">
        <f>IF($O$7=1,Values!C127,IF($O$7=2,Values!M127,Values!W127))</f>
        <v>1044</v>
      </c>
      <c r="D24" s="191">
        <f>IF($O$7=1,Values!D127,IF($O$7=2,Values!N127,Values!X127))</f>
        <v>1051</v>
      </c>
      <c r="E24" s="191">
        <f>IF($O$7=1,Values!E127,IF($O$7=2,Values!O127,Values!Y127))</f>
        <v>1063</v>
      </c>
      <c r="F24" s="191">
        <f>IF($O$7=1,Values!F127,IF($O$7=2,Values!P127,Values!Z127))</f>
        <v>1041</v>
      </c>
      <c r="G24" s="191">
        <f>IF($O$7=1,Values!G127,IF($O$7=2,Values!Q127,Values!AA127))</f>
        <v>1083</v>
      </c>
      <c r="H24" s="191">
        <f>IF($O$7=1,Values!H127,IF($O$7=2,Values!R127,Values!AB127))</f>
        <v>1273</v>
      </c>
      <c r="I24" s="192">
        <f>IF($O$7=1,Values!I127,IF($O$7=2,Values!S127,Values!AC127))</f>
        <v>1092</v>
      </c>
      <c r="J24" s="192">
        <f>IF($O$7=1,Values!J127,IF($O$7=2,Values!T127,Values!AD127))</f>
        <v>1056.4000000000001</v>
      </c>
      <c r="K24" s="192">
        <f>IF($O$7=1,Values!K127,IF($O$7=2,Values!U127,Values!AE127))</f>
        <v>1092.4285714285713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1044</v>
      </c>
      <c r="AD24" s="285">
        <f t="shared" si="2"/>
        <v>1051</v>
      </c>
      <c r="AE24" s="285">
        <f t="shared" si="3"/>
        <v>1063</v>
      </c>
      <c r="AF24" s="285">
        <f t="shared" si="4"/>
        <v>1041</v>
      </c>
      <c r="AG24" s="285">
        <f t="shared" si="5"/>
        <v>1083</v>
      </c>
      <c r="AH24" s="285">
        <f t="shared" si="6"/>
        <v>1273</v>
      </c>
      <c r="AI24" s="285">
        <f t="shared" si="7"/>
        <v>1092</v>
      </c>
      <c r="AJ24" s="287">
        <f t="shared" si="8"/>
        <v>1056.4000000000001</v>
      </c>
      <c r="AK24" s="287">
        <f t="shared" si="9"/>
        <v>1092.42857142857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1135</v>
      </c>
      <c r="D25" s="191">
        <f>IF($O$7=1,Values!D128,IF($O$7=2,Values!N128,Values!X128))</f>
        <v>1095</v>
      </c>
      <c r="E25" s="191">
        <f>IF($O$7=1,Values!E128,IF($O$7=2,Values!O128,Values!Y128))</f>
        <v>1184</v>
      </c>
      <c r="F25" s="191">
        <f>IF($O$7=1,Values!F128,IF($O$7=2,Values!P128,Values!Z128))</f>
        <v>1087</v>
      </c>
      <c r="G25" s="191">
        <f>IF($O$7=1,Values!G128,IF($O$7=2,Values!Q128,Values!AA128))</f>
        <v>1123</v>
      </c>
      <c r="H25" s="191">
        <f>IF($O$7=1,Values!H128,IF($O$7=2,Values!R128,Values!AB128))</f>
        <v>1267</v>
      </c>
      <c r="I25" s="192">
        <f>IF($O$7=1,Values!I128,IF($O$7=2,Values!S128,Values!AC128))</f>
        <v>1072</v>
      </c>
      <c r="J25" s="192">
        <f>IF($O$7=1,Values!J128,IF($O$7=2,Values!T128,Values!AD128))</f>
        <v>1124.8</v>
      </c>
      <c r="K25" s="192">
        <f>IF($O$7=1,Values!K128,IF($O$7=2,Values!U128,Values!AE128))</f>
        <v>1137.5714285714287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1135</v>
      </c>
      <c r="AD25" s="285">
        <f t="shared" si="2"/>
        <v>1095</v>
      </c>
      <c r="AE25" s="285">
        <f t="shared" si="3"/>
        <v>1184</v>
      </c>
      <c r="AF25" s="285">
        <f t="shared" si="4"/>
        <v>1087</v>
      </c>
      <c r="AG25" s="285">
        <f t="shared" si="5"/>
        <v>1123</v>
      </c>
      <c r="AH25" s="285">
        <f t="shared" si="6"/>
        <v>1267</v>
      </c>
      <c r="AI25" s="285">
        <f t="shared" si="7"/>
        <v>1072</v>
      </c>
      <c r="AJ25" s="287">
        <f t="shared" si="8"/>
        <v>1124.8</v>
      </c>
      <c r="AK25" s="287">
        <f t="shared" si="9"/>
        <v>1137.57142857143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1208</v>
      </c>
      <c r="D26" s="191">
        <f>IF($O$7=1,Values!D129,IF($O$7=2,Values!N129,Values!X129))</f>
        <v>1160</v>
      </c>
      <c r="E26" s="191">
        <f>IF($O$7=1,Values!E129,IF($O$7=2,Values!O129,Values!Y129))</f>
        <v>1191</v>
      </c>
      <c r="F26" s="191">
        <f>IF($O$7=1,Values!F129,IF($O$7=2,Values!P129,Values!Z129))</f>
        <v>1210</v>
      </c>
      <c r="G26" s="191">
        <f>IF($O$7=1,Values!G129,IF($O$7=2,Values!Q129,Values!AA129))</f>
        <v>1266</v>
      </c>
      <c r="H26" s="191">
        <f>IF($O$7=1,Values!H129,IF($O$7=2,Values!R129,Values!AB129))</f>
        <v>1158</v>
      </c>
      <c r="I26" s="192">
        <f>IF($O$7=1,Values!I129,IF($O$7=2,Values!S129,Values!AC129))</f>
        <v>985</v>
      </c>
      <c r="J26" s="192">
        <f>IF($O$7=1,Values!J129,IF($O$7=2,Values!T129,Values!AD129))</f>
        <v>1207</v>
      </c>
      <c r="K26" s="192">
        <f>IF($O$7=1,Values!K129,IF($O$7=2,Values!U129,Values!AE129))</f>
        <v>1168.2857142857142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1208</v>
      </c>
      <c r="AD26" s="285">
        <f t="shared" si="2"/>
        <v>1160</v>
      </c>
      <c r="AE26" s="285">
        <f t="shared" si="3"/>
        <v>1191</v>
      </c>
      <c r="AF26" s="285">
        <f t="shared" si="4"/>
        <v>1210</v>
      </c>
      <c r="AG26" s="285">
        <f t="shared" si="5"/>
        <v>1266</v>
      </c>
      <c r="AH26" s="285">
        <f t="shared" si="6"/>
        <v>1158</v>
      </c>
      <c r="AI26" s="285">
        <f t="shared" si="7"/>
        <v>985</v>
      </c>
      <c r="AJ26" s="287">
        <f t="shared" si="8"/>
        <v>1207</v>
      </c>
      <c r="AK26" s="287">
        <f t="shared" si="9"/>
        <v>1168.2857142857099</v>
      </c>
      <c r="AL26" s="57"/>
    </row>
    <row r="27" spans="2:38" x14ac:dyDescent="0.25">
      <c r="B27" s="43">
        <v>0.625</v>
      </c>
      <c r="C27" s="190">
        <f>IF($O$7=1,Values!C130,IF($O$7=2,Values!M130,Values!W130))</f>
        <v>1294</v>
      </c>
      <c r="D27" s="191">
        <f>IF($O$7=1,Values!D130,IF($O$7=2,Values!N130,Values!X130))</f>
        <v>1339</v>
      </c>
      <c r="E27" s="191">
        <f>IF($O$7=1,Values!E130,IF($O$7=2,Values!O130,Values!Y130))</f>
        <v>1328</v>
      </c>
      <c r="F27" s="191">
        <f>IF($O$7=1,Values!F130,IF($O$7=2,Values!P130,Values!Z130))</f>
        <v>1271</v>
      </c>
      <c r="G27" s="191">
        <f>IF($O$7=1,Values!G130,IF($O$7=2,Values!Q130,Values!AA130))</f>
        <v>1304</v>
      </c>
      <c r="H27" s="191">
        <f>IF($O$7=1,Values!H130,IF($O$7=2,Values!R130,Values!AB130))</f>
        <v>1087</v>
      </c>
      <c r="I27" s="192">
        <f>IF($O$7=1,Values!I130,IF($O$7=2,Values!S130,Values!AC130))</f>
        <v>1017</v>
      </c>
      <c r="J27" s="192">
        <f>IF($O$7=1,Values!J130,IF($O$7=2,Values!T130,Values!AD130))</f>
        <v>1307.2</v>
      </c>
      <c r="K27" s="192">
        <f>IF($O$7=1,Values!K130,IF($O$7=2,Values!U130,Values!AE130))</f>
        <v>1234.2857142857142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1294</v>
      </c>
      <c r="AD27" s="285">
        <f t="shared" si="2"/>
        <v>1339</v>
      </c>
      <c r="AE27" s="285">
        <f t="shared" si="3"/>
        <v>1328</v>
      </c>
      <c r="AF27" s="285">
        <f t="shared" si="4"/>
        <v>1271</v>
      </c>
      <c r="AG27" s="285">
        <f t="shared" si="5"/>
        <v>1304</v>
      </c>
      <c r="AH27" s="285">
        <f t="shared" si="6"/>
        <v>1087</v>
      </c>
      <c r="AI27" s="285">
        <f t="shared" si="7"/>
        <v>1017</v>
      </c>
      <c r="AJ27" s="287">
        <f t="shared" si="8"/>
        <v>1307.2</v>
      </c>
      <c r="AK27" s="287">
        <f t="shared" si="9"/>
        <v>1234.2857142857099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1411</v>
      </c>
      <c r="D28" s="191">
        <f>IF($O$7=1,Values!D131,IF($O$7=2,Values!N131,Values!X131))</f>
        <v>1475</v>
      </c>
      <c r="E28" s="191">
        <f>IF($O$7=1,Values!E131,IF($O$7=2,Values!O131,Values!Y131))</f>
        <v>1391</v>
      </c>
      <c r="F28" s="191">
        <f>IF($O$7=1,Values!F131,IF($O$7=2,Values!P131,Values!Z131))</f>
        <v>1433</v>
      </c>
      <c r="G28" s="191">
        <f>IF($O$7=1,Values!G131,IF($O$7=2,Values!Q131,Values!AA131))</f>
        <v>1417</v>
      </c>
      <c r="H28" s="191">
        <f>IF($O$7=1,Values!H131,IF($O$7=2,Values!R131,Values!AB131))</f>
        <v>1080</v>
      </c>
      <c r="I28" s="192">
        <f>IF($O$7=1,Values!I131,IF($O$7=2,Values!S131,Values!AC131))</f>
        <v>976</v>
      </c>
      <c r="J28" s="192">
        <f>IF($O$7=1,Values!J131,IF($O$7=2,Values!T131,Values!AD131))</f>
        <v>1425.4</v>
      </c>
      <c r="K28" s="192">
        <f>IF($O$7=1,Values!K131,IF($O$7=2,Values!U131,Values!AE131))</f>
        <v>1311.8571428571429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1411</v>
      </c>
      <c r="AD28" s="285">
        <f t="shared" si="2"/>
        <v>1475</v>
      </c>
      <c r="AE28" s="285">
        <f t="shared" si="3"/>
        <v>1391</v>
      </c>
      <c r="AF28" s="285">
        <f t="shared" si="4"/>
        <v>1433</v>
      </c>
      <c r="AG28" s="285">
        <f t="shared" si="5"/>
        <v>1417</v>
      </c>
      <c r="AH28" s="285">
        <f t="shared" si="6"/>
        <v>1080</v>
      </c>
      <c r="AI28" s="285">
        <f t="shared" si="7"/>
        <v>976</v>
      </c>
      <c r="AJ28" s="287">
        <f t="shared" si="8"/>
        <v>1425.4</v>
      </c>
      <c r="AK28" s="287">
        <f t="shared" si="9"/>
        <v>1311.8571428571399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1450</v>
      </c>
      <c r="D29" s="191">
        <f>IF($O$7=1,Values!D132,IF($O$7=2,Values!N132,Values!X132))</f>
        <v>1457</v>
      </c>
      <c r="E29" s="191">
        <f>IF($O$7=1,Values!E132,IF($O$7=2,Values!O132,Values!Y132))</f>
        <v>1566</v>
      </c>
      <c r="F29" s="191">
        <f>IF($O$7=1,Values!F132,IF($O$7=2,Values!P132,Values!Z132))</f>
        <v>1481</v>
      </c>
      <c r="G29" s="191">
        <f>IF($O$7=1,Values!G132,IF($O$7=2,Values!Q132,Values!AA132))</f>
        <v>1423</v>
      </c>
      <c r="H29" s="191">
        <f>IF($O$7=1,Values!H132,IF($O$7=2,Values!R132,Values!AB132))</f>
        <v>1108</v>
      </c>
      <c r="I29" s="192">
        <f>IF($O$7=1,Values!I132,IF($O$7=2,Values!S132,Values!AC132))</f>
        <v>887</v>
      </c>
      <c r="J29" s="192">
        <f>IF($O$7=1,Values!J132,IF($O$7=2,Values!T132,Values!AD132))</f>
        <v>1475.4</v>
      </c>
      <c r="K29" s="192">
        <f>IF($O$7=1,Values!K132,IF($O$7=2,Values!U132,Values!AE132))</f>
        <v>1338.8571428571429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1450</v>
      </c>
      <c r="AD29" s="285">
        <f t="shared" si="2"/>
        <v>1457</v>
      </c>
      <c r="AE29" s="285">
        <f t="shared" si="3"/>
        <v>1566</v>
      </c>
      <c r="AF29" s="285">
        <f t="shared" si="4"/>
        <v>1481</v>
      </c>
      <c r="AG29" s="285">
        <f t="shared" si="5"/>
        <v>1423</v>
      </c>
      <c r="AH29" s="285">
        <f t="shared" si="6"/>
        <v>1108</v>
      </c>
      <c r="AI29" s="285">
        <f t="shared" si="7"/>
        <v>887</v>
      </c>
      <c r="AJ29" s="287">
        <f t="shared" si="8"/>
        <v>1475.4</v>
      </c>
      <c r="AK29" s="287">
        <f t="shared" si="9"/>
        <v>1338.8571428571399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1185</v>
      </c>
      <c r="D30" s="191">
        <f>IF($O$7=1,Values!D133,IF($O$7=2,Values!N133,Values!X133))</f>
        <v>1322</v>
      </c>
      <c r="E30" s="191">
        <f>IF($O$7=1,Values!E133,IF($O$7=2,Values!O133,Values!Y133))</f>
        <v>1257</v>
      </c>
      <c r="F30" s="191">
        <f>IF($O$7=1,Values!F133,IF($O$7=2,Values!P133,Values!Z133))</f>
        <v>1310</v>
      </c>
      <c r="G30" s="191">
        <f>IF($O$7=1,Values!G133,IF($O$7=2,Values!Q133,Values!AA133))</f>
        <v>1201</v>
      </c>
      <c r="H30" s="191">
        <f>IF($O$7=1,Values!H133,IF($O$7=2,Values!R133,Values!AB133))</f>
        <v>939</v>
      </c>
      <c r="I30" s="192">
        <f>IF($O$7=1,Values!I133,IF($O$7=2,Values!S133,Values!AC133))</f>
        <v>703</v>
      </c>
      <c r="J30" s="192">
        <f>IF($O$7=1,Values!J133,IF($O$7=2,Values!T133,Values!AD133))</f>
        <v>1255</v>
      </c>
      <c r="K30" s="192">
        <f>IF($O$7=1,Values!K133,IF($O$7=2,Values!U133,Values!AE133))</f>
        <v>1131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1185</v>
      </c>
      <c r="AD30" s="285">
        <f t="shared" si="2"/>
        <v>1322</v>
      </c>
      <c r="AE30" s="285">
        <f t="shared" si="3"/>
        <v>1257</v>
      </c>
      <c r="AF30" s="285">
        <f t="shared" si="4"/>
        <v>1310</v>
      </c>
      <c r="AG30" s="285">
        <f t="shared" si="5"/>
        <v>1201</v>
      </c>
      <c r="AH30" s="285">
        <f t="shared" si="6"/>
        <v>939</v>
      </c>
      <c r="AI30" s="285">
        <f t="shared" si="7"/>
        <v>703</v>
      </c>
      <c r="AJ30" s="287">
        <f t="shared" si="8"/>
        <v>1255</v>
      </c>
      <c r="AK30" s="287">
        <f t="shared" si="9"/>
        <v>1131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692</v>
      </c>
      <c r="D31" s="191">
        <f>IF($O$7=1,Values!D134,IF($O$7=2,Values!N134,Values!X134))</f>
        <v>866</v>
      </c>
      <c r="E31" s="191">
        <f>IF($O$7=1,Values!E134,IF($O$7=2,Values!O134,Values!Y134))</f>
        <v>905</v>
      </c>
      <c r="F31" s="191">
        <f>IF($O$7=1,Values!F134,IF($O$7=2,Values!P134,Values!Z134))</f>
        <v>833</v>
      </c>
      <c r="G31" s="191">
        <f>IF($O$7=1,Values!G134,IF($O$7=2,Values!Q134,Values!AA134))</f>
        <v>821</v>
      </c>
      <c r="H31" s="191">
        <f>IF($O$7=1,Values!H134,IF($O$7=2,Values!R134,Values!AB134))</f>
        <v>645</v>
      </c>
      <c r="I31" s="192">
        <f>IF($O$7=1,Values!I134,IF($O$7=2,Values!S134,Values!AC134))</f>
        <v>538</v>
      </c>
      <c r="J31" s="192">
        <f>IF($O$7=1,Values!J134,IF($O$7=2,Values!T134,Values!AD134))</f>
        <v>823.4</v>
      </c>
      <c r="K31" s="192">
        <f>IF($O$7=1,Values!K134,IF($O$7=2,Values!U134,Values!AE134))</f>
        <v>757.14285714285711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692</v>
      </c>
      <c r="AD31" s="285">
        <f t="shared" si="2"/>
        <v>866</v>
      </c>
      <c r="AE31" s="285">
        <f t="shared" si="3"/>
        <v>905</v>
      </c>
      <c r="AF31" s="285">
        <f t="shared" si="4"/>
        <v>833</v>
      </c>
      <c r="AG31" s="285">
        <f t="shared" si="5"/>
        <v>821</v>
      </c>
      <c r="AH31" s="285">
        <f t="shared" si="6"/>
        <v>645</v>
      </c>
      <c r="AI31" s="285">
        <f t="shared" si="7"/>
        <v>538</v>
      </c>
      <c r="AJ31" s="287">
        <f t="shared" si="8"/>
        <v>823.4</v>
      </c>
      <c r="AK31" s="287">
        <f t="shared" si="9"/>
        <v>757.142857142857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486</v>
      </c>
      <c r="D32" s="191">
        <f>IF($O$7=1,Values!D135,IF($O$7=2,Values!N135,Values!X135))</f>
        <v>649</v>
      </c>
      <c r="E32" s="191">
        <f>IF($O$7=1,Values!E135,IF($O$7=2,Values!O135,Values!Y135))</f>
        <v>605</v>
      </c>
      <c r="F32" s="191">
        <f>IF($O$7=1,Values!F135,IF($O$7=2,Values!P135,Values!Z135))</f>
        <v>585</v>
      </c>
      <c r="G32" s="191">
        <f>IF($O$7=1,Values!G135,IF($O$7=2,Values!Q135,Values!AA135))</f>
        <v>522</v>
      </c>
      <c r="H32" s="191">
        <f>IF($O$7=1,Values!H135,IF($O$7=2,Values!R135,Values!AB135))</f>
        <v>474</v>
      </c>
      <c r="I32" s="192">
        <f>IF($O$7=1,Values!I135,IF($O$7=2,Values!S135,Values!AC135))</f>
        <v>347</v>
      </c>
      <c r="J32" s="192">
        <f>IF($O$7=1,Values!J135,IF($O$7=2,Values!T135,Values!AD135))</f>
        <v>569.4</v>
      </c>
      <c r="K32" s="192">
        <f>IF($O$7=1,Values!K135,IF($O$7=2,Values!U135,Values!AE135))</f>
        <v>524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486</v>
      </c>
      <c r="AD32" s="285">
        <f t="shared" si="2"/>
        <v>649</v>
      </c>
      <c r="AE32" s="285">
        <f t="shared" si="3"/>
        <v>605</v>
      </c>
      <c r="AF32" s="285">
        <f t="shared" si="4"/>
        <v>585</v>
      </c>
      <c r="AG32" s="285">
        <f t="shared" si="5"/>
        <v>522</v>
      </c>
      <c r="AH32" s="285">
        <f t="shared" si="6"/>
        <v>474</v>
      </c>
      <c r="AI32" s="285">
        <f t="shared" si="7"/>
        <v>347</v>
      </c>
      <c r="AJ32" s="287">
        <f t="shared" si="8"/>
        <v>569.4</v>
      </c>
      <c r="AK32" s="287">
        <f t="shared" si="9"/>
        <v>524</v>
      </c>
      <c r="AL32" s="57"/>
    </row>
    <row r="33" spans="2:38" x14ac:dyDescent="0.25">
      <c r="B33" s="43">
        <v>0.875</v>
      </c>
      <c r="C33" s="190">
        <f>IF($O$7=1,Values!C136,IF($O$7=2,Values!M136,Values!W136))</f>
        <v>387</v>
      </c>
      <c r="D33" s="191">
        <f>IF($O$7=1,Values!D136,IF($O$7=2,Values!N136,Values!X136))</f>
        <v>376</v>
      </c>
      <c r="E33" s="191">
        <f>IF($O$7=1,Values!E136,IF($O$7=2,Values!O136,Values!Y136))</f>
        <v>466</v>
      </c>
      <c r="F33" s="191">
        <f>IF($O$7=1,Values!F136,IF($O$7=2,Values!P136,Values!Z136))</f>
        <v>411</v>
      </c>
      <c r="G33" s="191">
        <f>IF($O$7=1,Values!G136,IF($O$7=2,Values!Q136,Values!AA136))</f>
        <v>416</v>
      </c>
      <c r="H33" s="191">
        <f>IF($O$7=1,Values!H136,IF($O$7=2,Values!R136,Values!AB136))</f>
        <v>341</v>
      </c>
      <c r="I33" s="192">
        <f>IF($O$7=1,Values!I136,IF($O$7=2,Values!S136,Values!AC136))</f>
        <v>262</v>
      </c>
      <c r="J33" s="192">
        <f>IF($O$7=1,Values!J136,IF($O$7=2,Values!T136,Values!AD136))</f>
        <v>411.2</v>
      </c>
      <c r="K33" s="192">
        <f>IF($O$7=1,Values!K136,IF($O$7=2,Values!U136,Values!AE136))</f>
        <v>379.85714285714283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387</v>
      </c>
      <c r="AD33" s="285">
        <f t="shared" si="2"/>
        <v>376</v>
      </c>
      <c r="AE33" s="285">
        <f t="shared" si="3"/>
        <v>466</v>
      </c>
      <c r="AF33" s="285">
        <f t="shared" si="4"/>
        <v>411</v>
      </c>
      <c r="AG33" s="285">
        <f t="shared" si="5"/>
        <v>416</v>
      </c>
      <c r="AH33" s="285">
        <f t="shared" si="6"/>
        <v>341</v>
      </c>
      <c r="AI33" s="285">
        <f t="shared" si="7"/>
        <v>262</v>
      </c>
      <c r="AJ33" s="287">
        <f t="shared" si="8"/>
        <v>411.2</v>
      </c>
      <c r="AK33" s="287">
        <f t="shared" si="9"/>
        <v>379.857142857143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239</v>
      </c>
      <c r="D34" s="191">
        <f>IF($O$7=1,Values!D137,IF($O$7=2,Values!N137,Values!X137))</f>
        <v>287</v>
      </c>
      <c r="E34" s="191">
        <f>IF($O$7=1,Values!E137,IF($O$7=2,Values!O137,Values!Y137))</f>
        <v>300</v>
      </c>
      <c r="F34" s="191">
        <f>IF($O$7=1,Values!F137,IF($O$7=2,Values!P137,Values!Z137))</f>
        <v>382</v>
      </c>
      <c r="G34" s="191">
        <f>IF($O$7=1,Values!G137,IF($O$7=2,Values!Q137,Values!AA137))</f>
        <v>458</v>
      </c>
      <c r="H34" s="191">
        <f>IF($O$7=1,Values!H137,IF($O$7=2,Values!R137,Values!AB137))</f>
        <v>388</v>
      </c>
      <c r="I34" s="192">
        <f>IF($O$7=1,Values!I137,IF($O$7=2,Values!S137,Values!AC137))</f>
        <v>212</v>
      </c>
      <c r="J34" s="192">
        <f>IF($O$7=1,Values!J137,IF($O$7=2,Values!T137,Values!AD137))</f>
        <v>333.2</v>
      </c>
      <c r="K34" s="192">
        <f>IF($O$7=1,Values!K137,IF($O$7=2,Values!U137,Values!AE137))</f>
        <v>323.71428571428572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239</v>
      </c>
      <c r="AD34" s="285">
        <f t="shared" si="2"/>
        <v>287</v>
      </c>
      <c r="AE34" s="285">
        <f t="shared" si="3"/>
        <v>300</v>
      </c>
      <c r="AF34" s="285">
        <f t="shared" si="4"/>
        <v>382</v>
      </c>
      <c r="AG34" s="285">
        <f t="shared" si="5"/>
        <v>458</v>
      </c>
      <c r="AH34" s="285">
        <f t="shared" si="6"/>
        <v>388</v>
      </c>
      <c r="AI34" s="285">
        <f t="shared" si="7"/>
        <v>212</v>
      </c>
      <c r="AJ34" s="287">
        <f t="shared" si="8"/>
        <v>333.2</v>
      </c>
      <c r="AK34" s="287">
        <f t="shared" si="9"/>
        <v>323.71428571428601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108</v>
      </c>
      <c r="D35" s="191">
        <f>IF($O$7=1,Values!D138,IF($O$7=2,Values!N138,Values!X138))</f>
        <v>117</v>
      </c>
      <c r="E35" s="191">
        <f>IF($O$7=1,Values!E138,IF($O$7=2,Values!O138,Values!Y138))</f>
        <v>160</v>
      </c>
      <c r="F35" s="191">
        <f>IF($O$7=1,Values!F138,IF($O$7=2,Values!P138,Values!Z138))</f>
        <v>155</v>
      </c>
      <c r="G35" s="191">
        <f>IF($O$7=1,Values!G138,IF($O$7=2,Values!Q138,Values!AA138))</f>
        <v>260</v>
      </c>
      <c r="H35" s="191">
        <f>IF($O$7=1,Values!H138,IF($O$7=2,Values!R138,Values!AB138))</f>
        <v>264</v>
      </c>
      <c r="I35" s="192">
        <f>IF($O$7=1,Values!I138,IF($O$7=2,Values!S138,Values!AC138))</f>
        <v>90</v>
      </c>
      <c r="J35" s="192">
        <f>IF($O$7=1,Values!J138,IF($O$7=2,Values!T138,Values!AD138))</f>
        <v>160</v>
      </c>
      <c r="K35" s="192">
        <f>IF($O$7=1,Values!K138,IF($O$7=2,Values!U138,Values!AE138))</f>
        <v>164.85714285714286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108</v>
      </c>
      <c r="AD35" s="285">
        <f t="shared" si="2"/>
        <v>117</v>
      </c>
      <c r="AE35" s="285">
        <f t="shared" si="3"/>
        <v>160</v>
      </c>
      <c r="AF35" s="285">
        <f t="shared" si="4"/>
        <v>155</v>
      </c>
      <c r="AG35" s="285">
        <f t="shared" si="5"/>
        <v>260</v>
      </c>
      <c r="AH35" s="285">
        <f t="shared" si="6"/>
        <v>264</v>
      </c>
      <c r="AI35" s="285">
        <f t="shared" si="7"/>
        <v>90</v>
      </c>
      <c r="AJ35" s="287">
        <f t="shared" si="8"/>
        <v>160</v>
      </c>
      <c r="AK35" s="287">
        <f t="shared" si="9"/>
        <v>164.857142857143</v>
      </c>
      <c r="AL35" s="57"/>
    </row>
    <row r="36" spans="2:38" x14ac:dyDescent="0.25">
      <c r="B36" s="328" t="s">
        <v>35</v>
      </c>
      <c r="C36" s="329">
        <f>IF($O$7=1,Values!C139,IF($O$7=2,Values!M139,Values!W139))</f>
        <v>14501</v>
      </c>
      <c r="D36" s="330">
        <f>IF($O$7=1,Values!D139,IF($O$7=2,Values!N139,Values!X139))</f>
        <v>14739</v>
      </c>
      <c r="E36" s="330">
        <f>IF($O$7=1,Values!E139,IF($O$7=2,Values!O139,Values!Y139))</f>
        <v>14862</v>
      </c>
      <c r="F36" s="330">
        <f>IF($O$7=1,Values!F139,IF($O$7=2,Values!P139,Values!Z139))</f>
        <v>14751</v>
      </c>
      <c r="G36" s="330">
        <f>IF($O$7=1,Values!G139,IF($O$7=2,Values!Q139,Values!AA139))</f>
        <v>14570</v>
      </c>
      <c r="H36" s="330">
        <f>IF($O$7=1,Values!H139,IF($O$7=2,Values!R139,Values!AB139))</f>
        <v>12630</v>
      </c>
      <c r="I36" s="331">
        <f>IF($O$7=1,Values!I139,IF($O$7=2,Values!S139,Values!AC139))</f>
        <v>9848</v>
      </c>
      <c r="J36" s="332">
        <f>IF($O$7=1,Values!J139,IF($O$7=2,Values!T139,Values!AD139))</f>
        <v>14684.600000000002</v>
      </c>
      <c r="K36" s="332">
        <f>IF($O$7=1,Values!K139,IF($O$7=2,Values!U139,Values!AE139))</f>
        <v>13700.142857142857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16664</v>
      </c>
      <c r="D37" s="337">
        <f>IF($O$7=1,Values!D140,IF($O$7=2,Values!N140,Values!X140))</f>
        <v>17261</v>
      </c>
      <c r="E37" s="337">
        <f>IF($O$7=1,Values!E140,IF($O$7=2,Values!O140,Values!Y140))</f>
        <v>17467</v>
      </c>
      <c r="F37" s="337">
        <f>IF($O$7=1,Values!F140,IF($O$7=2,Values!P140,Values!Z140))</f>
        <v>17210</v>
      </c>
      <c r="G37" s="337">
        <f>IF($O$7=1,Values!G140,IF($O$7=2,Values!Q140,Values!AA140))</f>
        <v>16902</v>
      </c>
      <c r="H37" s="337">
        <f>IF($O$7=1,Values!H140,IF($O$7=2,Values!R140,Values!AB140))</f>
        <v>14304</v>
      </c>
      <c r="I37" s="338">
        <f>IF($O$7=1,Values!I140,IF($O$7=2,Values!S140,Values!AC140))</f>
        <v>11094</v>
      </c>
      <c r="J37" s="339">
        <f>IF($O$7=1,Values!J140,IF($O$7=2,Values!T140,Values!AD140))</f>
        <v>17100.8</v>
      </c>
      <c r="K37" s="339">
        <f>IF($O$7=1,Values!K140,IF($O$7=2,Values!U140,Values!AE140))</f>
        <v>15843.142857142857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17011</v>
      </c>
      <c r="D38" s="342">
        <f>IF($O$7=1,Values!D141,IF($O$7=2,Values!N141,Values!X141))</f>
        <v>17665</v>
      </c>
      <c r="E38" s="342">
        <f>IF($O$7=1,Values!E141,IF($O$7=2,Values!O141,Values!Y141))</f>
        <v>17927</v>
      </c>
      <c r="F38" s="342">
        <f>IF($O$7=1,Values!F141,IF($O$7=2,Values!P141,Values!Z141))</f>
        <v>17747</v>
      </c>
      <c r="G38" s="342">
        <f>IF($O$7=1,Values!G141,IF($O$7=2,Values!Q141,Values!AA141))</f>
        <v>17620</v>
      </c>
      <c r="H38" s="342">
        <f>IF($O$7=1,Values!H141,IF($O$7=2,Values!R141,Values!AB141))</f>
        <v>14956</v>
      </c>
      <c r="I38" s="343">
        <f>IF($O$7=1,Values!I141,IF($O$7=2,Values!S141,Values!AC141))</f>
        <v>11396</v>
      </c>
      <c r="J38" s="344">
        <f>IF($O$7=1,Values!J141,IF($O$7=2,Values!T141,Values!AD141))</f>
        <v>17594</v>
      </c>
      <c r="K38" s="344">
        <f>IF($O$7=1,Values!K141,IF($O$7=2,Values!U141,Values!AE141))</f>
        <v>16331.714285714286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17410</v>
      </c>
      <c r="D39" s="347">
        <f>IF($O$7=1,Values!D142,IF($O$7=2,Values!N142,Values!X142))</f>
        <v>18046</v>
      </c>
      <c r="E39" s="347">
        <f>IF($O$7=1,Values!E142,IF($O$7=2,Values!O142,Values!Y142))</f>
        <v>18331</v>
      </c>
      <c r="F39" s="347">
        <f>IF($O$7=1,Values!F142,IF($O$7=2,Values!P142,Values!Z142))</f>
        <v>18167</v>
      </c>
      <c r="G39" s="347">
        <f>IF($O$7=1,Values!G142,IF($O$7=2,Values!Q142,Values!AA142))</f>
        <v>18010</v>
      </c>
      <c r="H39" s="347">
        <f>IF($O$7=1,Values!H142,IF($O$7=2,Values!R142,Values!AB142))</f>
        <v>15432</v>
      </c>
      <c r="I39" s="348">
        <f>IF($O$7=1,Values!I142,IF($O$7=2,Values!S142,Values!AC142))</f>
        <v>11938</v>
      </c>
      <c r="J39" s="349">
        <f>IF($O$7=1,Values!J142,IF($O$7=2,Values!T142,Values!AD142))</f>
        <v>17992.800000000003</v>
      </c>
      <c r="K39" s="349">
        <f>IF($O$7=1,Values!K142,IF($O$7=2,Values!U142,Values!AE142))</f>
        <v>16761.999999999996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48 - Wellsway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21</v>
      </c>
      <c r="D17" s="314">
        <f ca="1">IFERROR(VALUE(0&amp;SUBSTITUTE(C17,"*","")),0)</f>
        <v>21</v>
      </c>
      <c r="E17" s="255">
        <f ca="1">OFFSET(Values!D149,($AO$4-1)*102,($AP$4-1)*14)</f>
        <v>0</v>
      </c>
      <c r="F17" s="256">
        <f ca="1">OFFSET(Values!E149,($AO$4-1)*102,($AP$4-1)*14)</f>
        <v>20</v>
      </c>
      <c r="G17" s="256">
        <f ca="1">OFFSET(Values!F149,($AO$4-1)*102,($AP$4-1)*14)</f>
        <v>0</v>
      </c>
      <c r="H17" s="256">
        <f ca="1">OFFSET(Values!G149,($AO$4-1)*102,($AP$4-1)*14)</f>
        <v>1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13</v>
      </c>
      <c r="D18" s="315">
        <f t="shared" ref="D18:D81" ca="1" si="0">IFERROR(VALUE(0&amp;SUBSTITUTE(C18,"*","")),0)</f>
        <v>13</v>
      </c>
      <c r="E18" s="258">
        <f ca="1">OFFSET(Values!D150,($AO$4-1)*102,($AP$4-1)*14)</f>
        <v>1</v>
      </c>
      <c r="F18" s="258">
        <f ca="1">OFFSET(Values!E150,($AO$4-1)*102,($AP$4-1)*14)</f>
        <v>12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10</v>
      </c>
      <c r="D19" s="315">
        <f t="shared" ca="1" si="0"/>
        <v>10</v>
      </c>
      <c r="E19" s="258">
        <f ca="1">OFFSET(Values!D151,($AO$4-1)*102,($AP$4-1)*14)</f>
        <v>0</v>
      </c>
      <c r="F19" s="258">
        <f ca="1">OFFSET(Values!E151,($AO$4-1)*102,($AP$4-1)*14)</f>
        <v>10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9</v>
      </c>
      <c r="D20" s="315">
        <f t="shared" ca="1" si="0"/>
        <v>9</v>
      </c>
      <c r="E20" s="258">
        <f ca="1">OFFSET(Values!D152,($AO$4-1)*102,($AP$4-1)*14)</f>
        <v>2</v>
      </c>
      <c r="F20" s="258">
        <f ca="1">OFFSET(Values!E152,($AO$4-1)*102,($AP$4-1)*14)</f>
        <v>7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13</v>
      </c>
      <c r="D21" s="315">
        <f t="shared" ca="1" si="0"/>
        <v>13</v>
      </c>
      <c r="E21" s="258">
        <f ca="1">OFFSET(Values!D153,($AO$4-1)*102,($AP$4-1)*14)</f>
        <v>0</v>
      </c>
      <c r="F21" s="258">
        <f ca="1">OFFSET(Values!E153,($AO$4-1)*102,($AP$4-1)*14)</f>
        <v>10</v>
      </c>
      <c r="G21" s="258">
        <f ca="1">OFFSET(Values!F153,($AO$4-1)*102,($AP$4-1)*14)</f>
        <v>0</v>
      </c>
      <c r="H21" s="258">
        <f ca="1">OFFSET(Values!G153,($AO$4-1)*102,($AP$4-1)*14)</f>
        <v>2</v>
      </c>
      <c r="I21" s="258">
        <f ca="1">OFFSET(Values!H153,($AO$4-1)*102,($AP$4-1)*14)</f>
        <v>1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10</v>
      </c>
      <c r="D22" s="315">
        <f t="shared" ca="1" si="0"/>
        <v>10</v>
      </c>
      <c r="E22" s="258">
        <f ca="1">OFFSET(Values!D154,($AO$4-1)*102,($AP$4-1)*14)</f>
        <v>0</v>
      </c>
      <c r="F22" s="258">
        <f ca="1">OFFSET(Values!E154,($AO$4-1)*102,($AP$4-1)*14)</f>
        <v>10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12</v>
      </c>
      <c r="D23" s="315">
        <f t="shared" ca="1" si="0"/>
        <v>12</v>
      </c>
      <c r="E23" s="258">
        <f ca="1">OFFSET(Values!D155,($AO$4-1)*102,($AP$4-1)*14)</f>
        <v>0</v>
      </c>
      <c r="F23" s="258">
        <f ca="1">OFFSET(Values!E155,($AO$4-1)*102,($AP$4-1)*14)</f>
        <v>11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1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7</v>
      </c>
      <c r="D24" s="315">
        <f t="shared" ca="1" si="0"/>
        <v>7</v>
      </c>
      <c r="E24" s="258">
        <f ca="1">OFFSET(Values!D156,($AO$4-1)*102,($AP$4-1)*14)</f>
        <v>0</v>
      </c>
      <c r="F24" s="258">
        <f ca="1">OFFSET(Values!E156,($AO$4-1)*102,($AP$4-1)*14)</f>
        <v>5</v>
      </c>
      <c r="G24" s="258">
        <f ca="1">OFFSET(Values!F156,($AO$4-1)*102,($AP$4-1)*14)</f>
        <v>0</v>
      </c>
      <c r="H24" s="258">
        <f ca="1">OFFSET(Values!G156,($AO$4-1)*102,($AP$4-1)*14)</f>
        <v>2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3</v>
      </c>
      <c r="D25" s="315">
        <f t="shared" ca="1" si="0"/>
        <v>3</v>
      </c>
      <c r="E25" s="258">
        <f ca="1">OFFSET(Values!D157,($AO$4-1)*102,($AP$4-1)*14)</f>
        <v>0</v>
      </c>
      <c r="F25" s="258">
        <f ca="1">OFFSET(Values!E157,($AO$4-1)*102,($AP$4-1)*14)</f>
        <v>1</v>
      </c>
      <c r="G25" s="258">
        <f ca="1">OFFSET(Values!F157,($AO$4-1)*102,($AP$4-1)*14)</f>
        <v>0</v>
      </c>
      <c r="H25" s="258">
        <f ca="1">OFFSET(Values!G157,($AO$4-1)*102,($AP$4-1)*14)</f>
        <v>2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4</v>
      </c>
      <c r="D26" s="315">
        <f t="shared" ca="1" si="0"/>
        <v>4</v>
      </c>
      <c r="E26" s="258">
        <f ca="1">OFFSET(Values!D158,($AO$4-1)*102,($AP$4-1)*14)</f>
        <v>0</v>
      </c>
      <c r="F26" s="258">
        <f ca="1">OFFSET(Values!E158,($AO$4-1)*102,($AP$4-1)*14)</f>
        <v>3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1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3</v>
      </c>
      <c r="D27" s="315">
        <f t="shared" ca="1" si="0"/>
        <v>3</v>
      </c>
      <c r="E27" s="258">
        <f ca="1">OFFSET(Values!D159,($AO$4-1)*102,($AP$4-1)*14)</f>
        <v>0</v>
      </c>
      <c r="F27" s="258">
        <f ca="1">OFFSET(Values!E159,($AO$4-1)*102,($AP$4-1)*14)</f>
        <v>3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9</v>
      </c>
      <c r="D28" s="315">
        <f t="shared" ca="1" si="0"/>
        <v>9</v>
      </c>
      <c r="E28" s="258">
        <f ca="1">OFFSET(Values!D160,($AO$4-1)*102,($AP$4-1)*14)</f>
        <v>0</v>
      </c>
      <c r="F28" s="258">
        <f ca="1">OFFSET(Values!E160,($AO$4-1)*102,($AP$4-1)*14)</f>
        <v>7</v>
      </c>
      <c r="G28" s="258">
        <f ca="1">OFFSET(Values!F160,($AO$4-1)*102,($AP$4-1)*14)</f>
        <v>0</v>
      </c>
      <c r="H28" s="258">
        <f ca="1">OFFSET(Values!G160,($AO$4-1)*102,($AP$4-1)*14)</f>
        <v>2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8</v>
      </c>
      <c r="D29" s="315">
        <f t="shared" ca="1" si="0"/>
        <v>8</v>
      </c>
      <c r="E29" s="258">
        <f ca="1">OFFSET(Values!D161,($AO$4-1)*102,($AP$4-1)*14)</f>
        <v>0</v>
      </c>
      <c r="F29" s="258">
        <f ca="1">OFFSET(Values!E161,($AO$4-1)*102,($AP$4-1)*14)</f>
        <v>6</v>
      </c>
      <c r="G29" s="258">
        <f ca="1">OFFSET(Values!F161,($AO$4-1)*102,($AP$4-1)*14)</f>
        <v>0</v>
      </c>
      <c r="H29" s="258">
        <f ca="1">OFFSET(Values!G161,($AO$4-1)*102,($AP$4-1)*14)</f>
        <v>2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13</v>
      </c>
      <c r="D30" s="315">
        <f t="shared" ca="1" si="0"/>
        <v>13</v>
      </c>
      <c r="E30" s="258">
        <f ca="1">OFFSET(Values!D162,($AO$4-1)*102,($AP$4-1)*14)</f>
        <v>0</v>
      </c>
      <c r="F30" s="258">
        <f ca="1">OFFSET(Values!E162,($AO$4-1)*102,($AP$4-1)*14)</f>
        <v>7</v>
      </c>
      <c r="G30" s="258">
        <f ca="1">OFFSET(Values!F162,($AO$4-1)*102,($AP$4-1)*14)</f>
        <v>0</v>
      </c>
      <c r="H30" s="258">
        <f ca="1">OFFSET(Values!G162,($AO$4-1)*102,($AP$4-1)*14)</f>
        <v>5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1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4</v>
      </c>
      <c r="D31" s="315">
        <f t="shared" ca="1" si="0"/>
        <v>4</v>
      </c>
      <c r="E31" s="258">
        <f ca="1">OFFSET(Values!D163,($AO$4-1)*102,($AP$4-1)*14)</f>
        <v>0</v>
      </c>
      <c r="F31" s="258">
        <f ca="1">OFFSET(Values!E163,($AO$4-1)*102,($AP$4-1)*14)</f>
        <v>4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8</v>
      </c>
      <c r="D32" s="315">
        <f t="shared" ca="1" si="0"/>
        <v>8</v>
      </c>
      <c r="E32" s="258">
        <f ca="1">OFFSET(Values!D164,($AO$4-1)*102,($AP$4-1)*14)</f>
        <v>0</v>
      </c>
      <c r="F32" s="258">
        <f ca="1">OFFSET(Values!E164,($AO$4-1)*102,($AP$4-1)*14)</f>
        <v>7</v>
      </c>
      <c r="G32" s="258">
        <f ca="1">OFFSET(Values!F164,($AO$4-1)*102,($AP$4-1)*14)</f>
        <v>0</v>
      </c>
      <c r="H32" s="258">
        <f ca="1">OFFSET(Values!G164,($AO$4-1)*102,($AP$4-1)*14)</f>
        <v>1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6</v>
      </c>
      <c r="D33" s="315">
        <f t="shared" ca="1" si="0"/>
        <v>6</v>
      </c>
      <c r="E33" s="258">
        <f ca="1">OFFSET(Values!D165,($AO$4-1)*102,($AP$4-1)*14)</f>
        <v>0</v>
      </c>
      <c r="F33" s="258">
        <f ca="1">OFFSET(Values!E165,($AO$4-1)*102,($AP$4-1)*14)</f>
        <v>4</v>
      </c>
      <c r="G33" s="258">
        <f ca="1">OFFSET(Values!F165,($AO$4-1)*102,($AP$4-1)*14)</f>
        <v>1</v>
      </c>
      <c r="H33" s="258">
        <f ca="1">OFFSET(Values!G165,($AO$4-1)*102,($AP$4-1)*14)</f>
        <v>1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15</v>
      </c>
      <c r="D34" s="315">
        <f t="shared" ca="1" si="0"/>
        <v>15</v>
      </c>
      <c r="E34" s="258">
        <f ca="1">OFFSET(Values!D166,($AO$4-1)*102,($AP$4-1)*14)</f>
        <v>0</v>
      </c>
      <c r="F34" s="258">
        <f ca="1">OFFSET(Values!E166,($AO$4-1)*102,($AP$4-1)*14)</f>
        <v>11</v>
      </c>
      <c r="G34" s="258">
        <f ca="1">OFFSET(Values!F166,($AO$4-1)*102,($AP$4-1)*14)</f>
        <v>0</v>
      </c>
      <c r="H34" s="258">
        <f ca="1">OFFSET(Values!G166,($AO$4-1)*102,($AP$4-1)*14)</f>
        <v>2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2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19</v>
      </c>
      <c r="D35" s="315">
        <f t="shared" ca="1" si="0"/>
        <v>19</v>
      </c>
      <c r="E35" s="258">
        <f ca="1">OFFSET(Values!D167,($AO$4-1)*102,($AP$4-1)*14)</f>
        <v>0</v>
      </c>
      <c r="F35" s="258">
        <f ca="1">OFFSET(Values!E167,($AO$4-1)*102,($AP$4-1)*14)</f>
        <v>12</v>
      </c>
      <c r="G35" s="258">
        <f ca="1">OFFSET(Values!F167,($AO$4-1)*102,($AP$4-1)*14)</f>
        <v>0</v>
      </c>
      <c r="H35" s="258">
        <f ca="1">OFFSET(Values!G167,($AO$4-1)*102,($AP$4-1)*14)</f>
        <v>2</v>
      </c>
      <c r="I35" s="258">
        <f ca="1">OFFSET(Values!H167,($AO$4-1)*102,($AP$4-1)*14)</f>
        <v>1</v>
      </c>
      <c r="J35" s="258">
        <f ca="1">OFFSET(Values!I167,($AO$4-1)*102,($AP$4-1)*14)</f>
        <v>1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3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18</v>
      </c>
      <c r="D36" s="315">
        <f t="shared" ca="1" si="0"/>
        <v>18</v>
      </c>
      <c r="E36" s="258">
        <f ca="1">OFFSET(Values!D168,($AO$4-1)*102,($AP$4-1)*14)</f>
        <v>0</v>
      </c>
      <c r="F36" s="258">
        <f ca="1">OFFSET(Values!E168,($AO$4-1)*102,($AP$4-1)*14)</f>
        <v>16</v>
      </c>
      <c r="G36" s="258">
        <f ca="1">OFFSET(Values!F168,($AO$4-1)*102,($AP$4-1)*14)</f>
        <v>0</v>
      </c>
      <c r="H36" s="258">
        <f ca="1">OFFSET(Values!G168,($AO$4-1)*102,($AP$4-1)*14)</f>
        <v>1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1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26</v>
      </c>
      <c r="D37" s="315">
        <f t="shared" ca="1" si="0"/>
        <v>26</v>
      </c>
      <c r="E37" s="258">
        <f ca="1">OFFSET(Values!D169,($AO$4-1)*102,($AP$4-1)*14)</f>
        <v>0</v>
      </c>
      <c r="F37" s="258">
        <f ca="1">OFFSET(Values!E169,($AO$4-1)*102,($AP$4-1)*14)</f>
        <v>24</v>
      </c>
      <c r="G37" s="258">
        <f ca="1">OFFSET(Values!F169,($AO$4-1)*102,($AP$4-1)*14)</f>
        <v>0</v>
      </c>
      <c r="H37" s="258">
        <f ca="1">OFFSET(Values!G169,($AO$4-1)*102,($AP$4-1)*14)</f>
        <v>1</v>
      </c>
      <c r="I37" s="258">
        <f ca="1">OFFSET(Values!H169,($AO$4-1)*102,($AP$4-1)*14)</f>
        <v>1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32</v>
      </c>
      <c r="D38" s="315">
        <f t="shared" ca="1" si="0"/>
        <v>32</v>
      </c>
      <c r="E38" s="258">
        <f ca="1">OFFSET(Values!D170,($AO$4-1)*102,($AP$4-1)*14)</f>
        <v>1</v>
      </c>
      <c r="F38" s="258">
        <f ca="1">OFFSET(Values!E170,($AO$4-1)*102,($AP$4-1)*14)</f>
        <v>29</v>
      </c>
      <c r="G38" s="258">
        <f ca="1">OFFSET(Values!F170,($AO$4-1)*102,($AP$4-1)*14)</f>
        <v>0</v>
      </c>
      <c r="H38" s="258">
        <f ca="1">OFFSET(Values!G170,($AO$4-1)*102,($AP$4-1)*14)</f>
        <v>1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1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63</v>
      </c>
      <c r="D39" s="315">
        <f t="shared" ca="1" si="0"/>
        <v>63</v>
      </c>
      <c r="E39" s="258">
        <f ca="1">OFFSET(Values!D171,($AO$4-1)*102,($AP$4-1)*14)</f>
        <v>1</v>
      </c>
      <c r="F39" s="258">
        <f ca="1">OFFSET(Values!E171,($AO$4-1)*102,($AP$4-1)*14)</f>
        <v>54</v>
      </c>
      <c r="G39" s="258">
        <f ca="1">OFFSET(Values!F171,($AO$4-1)*102,($AP$4-1)*14)</f>
        <v>0</v>
      </c>
      <c r="H39" s="258">
        <f ca="1">OFFSET(Values!G171,($AO$4-1)*102,($AP$4-1)*14)</f>
        <v>6</v>
      </c>
      <c r="I39" s="258">
        <f ca="1">OFFSET(Values!H171,($AO$4-1)*102,($AP$4-1)*14)</f>
        <v>0</v>
      </c>
      <c r="J39" s="258">
        <f ca="1">OFFSET(Values!I171,($AO$4-1)*102,($AP$4-1)*14)</f>
        <v>1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1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73</v>
      </c>
      <c r="D40" s="315">
        <f t="shared" ca="1" si="0"/>
        <v>73</v>
      </c>
      <c r="E40" s="258">
        <f ca="1">OFFSET(Values!D172,($AO$4-1)*102,($AP$4-1)*14)</f>
        <v>0</v>
      </c>
      <c r="F40" s="258">
        <f ca="1">OFFSET(Values!E172,($AO$4-1)*102,($AP$4-1)*14)</f>
        <v>67</v>
      </c>
      <c r="G40" s="258">
        <f ca="1">OFFSET(Values!F172,($AO$4-1)*102,($AP$4-1)*14)</f>
        <v>0</v>
      </c>
      <c r="H40" s="258">
        <f ca="1">OFFSET(Values!G172,($AO$4-1)*102,($AP$4-1)*14)</f>
        <v>4</v>
      </c>
      <c r="I40" s="258">
        <f ca="1">OFFSET(Values!H172,($AO$4-1)*102,($AP$4-1)*14)</f>
        <v>1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1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102</v>
      </c>
      <c r="D41" s="315">
        <f t="shared" ca="1" si="0"/>
        <v>102</v>
      </c>
      <c r="E41" s="264">
        <f ca="1">OFFSET(Values!D173,($AO$4-1)*102,($AP$4-1)*14)</f>
        <v>3</v>
      </c>
      <c r="F41" s="258">
        <f ca="1">OFFSET(Values!E173,($AO$4-1)*102,($AP$4-1)*14)</f>
        <v>91</v>
      </c>
      <c r="G41" s="258">
        <f ca="1">OFFSET(Values!F173,($AO$4-1)*102,($AP$4-1)*14)</f>
        <v>0</v>
      </c>
      <c r="H41" s="258">
        <f ca="1">OFFSET(Values!G173,($AO$4-1)*102,($AP$4-1)*14)</f>
        <v>4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1</v>
      </c>
      <c r="M41" s="258">
        <f ca="1">OFFSET(Values!L173,($AO$4-1)*102,($AP$4-1)*14)</f>
        <v>2</v>
      </c>
      <c r="N41" s="258">
        <f ca="1">OFFSET(Values!M173,($AO$4-1)*102,($AP$4-1)*14)</f>
        <v>1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112</v>
      </c>
      <c r="D42" s="315">
        <f t="shared" ca="1" si="0"/>
        <v>112</v>
      </c>
      <c r="E42" s="258">
        <f ca="1">OFFSET(Values!D174,($AO$4-1)*102,($AP$4-1)*14)</f>
        <v>2</v>
      </c>
      <c r="F42" s="258">
        <f ca="1">OFFSET(Values!E174,($AO$4-1)*102,($AP$4-1)*14)</f>
        <v>94</v>
      </c>
      <c r="G42" s="258">
        <f ca="1">OFFSET(Values!F174,($AO$4-1)*102,($AP$4-1)*14)</f>
        <v>0</v>
      </c>
      <c r="H42" s="258">
        <f ca="1">OFFSET(Values!G174,($AO$4-1)*102,($AP$4-1)*14)</f>
        <v>14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1</v>
      </c>
      <c r="N42" s="258">
        <f ca="1">OFFSET(Values!M174,($AO$4-1)*102,($AP$4-1)*14)</f>
        <v>1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169</v>
      </c>
      <c r="D43" s="315">
        <f t="shared" ca="1" si="0"/>
        <v>169</v>
      </c>
      <c r="E43" s="258">
        <f ca="1">OFFSET(Values!D175,($AO$4-1)*102,($AP$4-1)*14)</f>
        <v>1</v>
      </c>
      <c r="F43" s="258">
        <f ca="1">OFFSET(Values!E175,($AO$4-1)*102,($AP$4-1)*14)</f>
        <v>147</v>
      </c>
      <c r="G43" s="258">
        <f ca="1">OFFSET(Values!F175,($AO$4-1)*102,($AP$4-1)*14)</f>
        <v>0</v>
      </c>
      <c r="H43" s="258">
        <f ca="1">OFFSET(Values!G175,($AO$4-1)*102,($AP$4-1)*14)</f>
        <v>16</v>
      </c>
      <c r="I43" s="258">
        <f ca="1">OFFSET(Values!H175,($AO$4-1)*102,($AP$4-1)*14)</f>
        <v>3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1</v>
      </c>
      <c r="N43" s="258">
        <f ca="1">OFFSET(Values!M175,($AO$4-1)*102,($AP$4-1)*14)</f>
        <v>0</v>
      </c>
      <c r="O43" s="258">
        <f ca="1">OFFSET(Values!N175,($AO$4-1)*102,($AP$4-1)*14)</f>
        <v>1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215</v>
      </c>
      <c r="D44" s="315">
        <f t="shared" ca="1" si="0"/>
        <v>215</v>
      </c>
      <c r="E44" s="258">
        <f ca="1">OFFSET(Values!D176,($AO$4-1)*102,($AP$4-1)*14)</f>
        <v>1</v>
      </c>
      <c r="F44" s="258">
        <f ca="1">OFFSET(Values!E176,($AO$4-1)*102,($AP$4-1)*14)</f>
        <v>195</v>
      </c>
      <c r="G44" s="258">
        <f ca="1">OFFSET(Values!F176,($AO$4-1)*102,($AP$4-1)*14)</f>
        <v>0</v>
      </c>
      <c r="H44" s="258">
        <f ca="1">OFFSET(Values!G176,($AO$4-1)*102,($AP$4-1)*14)</f>
        <v>19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311</v>
      </c>
      <c r="D45" s="315">
        <f t="shared" ca="1" si="0"/>
        <v>311</v>
      </c>
      <c r="E45" s="258">
        <f ca="1">OFFSET(Values!D177,($AO$4-1)*102,($AP$4-1)*14)</f>
        <v>5</v>
      </c>
      <c r="F45" s="258">
        <f ca="1">OFFSET(Values!E177,($AO$4-1)*102,($AP$4-1)*14)</f>
        <v>279</v>
      </c>
      <c r="G45" s="258">
        <f ca="1">OFFSET(Values!F177,($AO$4-1)*102,($AP$4-1)*14)</f>
        <v>1</v>
      </c>
      <c r="H45" s="258">
        <f ca="1">OFFSET(Values!G177,($AO$4-1)*102,($AP$4-1)*14)</f>
        <v>19</v>
      </c>
      <c r="I45" s="258">
        <f ca="1">OFFSET(Values!H177,($AO$4-1)*102,($AP$4-1)*14)</f>
        <v>1</v>
      </c>
      <c r="J45" s="258">
        <f ca="1">OFFSET(Values!I177,($AO$4-1)*102,($AP$4-1)*14)</f>
        <v>2</v>
      </c>
      <c r="K45" s="258">
        <f ca="1">OFFSET(Values!J177,($AO$4-1)*102,($AP$4-1)*14)</f>
        <v>0</v>
      </c>
      <c r="L45" s="258">
        <f ca="1">OFFSET(Values!K177,($AO$4-1)*102,($AP$4-1)*14)</f>
        <v>1</v>
      </c>
      <c r="M45" s="258">
        <f ca="1">OFFSET(Values!L177,($AO$4-1)*102,($AP$4-1)*14)</f>
        <v>1</v>
      </c>
      <c r="N45" s="258">
        <f ca="1">OFFSET(Values!M177,($AO$4-1)*102,($AP$4-1)*14)</f>
        <v>1</v>
      </c>
      <c r="O45" s="258">
        <f ca="1">OFFSET(Values!N177,($AO$4-1)*102,($AP$4-1)*14)</f>
        <v>0</v>
      </c>
      <c r="P45" s="259">
        <f ca="1">OFFSET(Values!O177,($AO$4-1)*102,($AP$4-1)*14)</f>
        <v>1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358</v>
      </c>
      <c r="D46" s="315">
        <f t="shared" ca="1" si="0"/>
        <v>358</v>
      </c>
      <c r="E46" s="258">
        <f ca="1">OFFSET(Values!D178,($AO$4-1)*102,($AP$4-1)*14)</f>
        <v>1</v>
      </c>
      <c r="F46" s="258">
        <f ca="1">OFFSET(Values!E178,($AO$4-1)*102,($AP$4-1)*14)</f>
        <v>304</v>
      </c>
      <c r="G46" s="258">
        <f ca="1">OFFSET(Values!F178,($AO$4-1)*102,($AP$4-1)*14)</f>
        <v>3</v>
      </c>
      <c r="H46" s="258">
        <f ca="1">OFFSET(Values!G178,($AO$4-1)*102,($AP$4-1)*14)</f>
        <v>38</v>
      </c>
      <c r="I46" s="258">
        <f ca="1">OFFSET(Values!H178,($AO$4-1)*102,($AP$4-1)*14)</f>
        <v>8</v>
      </c>
      <c r="J46" s="258">
        <f ca="1">OFFSET(Values!I178,($AO$4-1)*102,($AP$4-1)*14)</f>
        <v>2</v>
      </c>
      <c r="K46" s="258">
        <f ca="1">OFFSET(Values!J178,($AO$4-1)*102,($AP$4-1)*14)</f>
        <v>1</v>
      </c>
      <c r="L46" s="258">
        <f ca="1">OFFSET(Values!K178,($AO$4-1)*102,($AP$4-1)*14)</f>
        <v>1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368</v>
      </c>
      <c r="D47" s="315">
        <f t="shared" ca="1" si="0"/>
        <v>368</v>
      </c>
      <c r="E47" s="258">
        <f ca="1">OFFSET(Values!D179,($AO$4-1)*102,($AP$4-1)*14)</f>
        <v>6</v>
      </c>
      <c r="F47" s="258">
        <f ca="1">OFFSET(Values!E179,($AO$4-1)*102,($AP$4-1)*14)</f>
        <v>333</v>
      </c>
      <c r="G47" s="258">
        <f ca="1">OFFSET(Values!F179,($AO$4-1)*102,($AP$4-1)*14)</f>
        <v>3</v>
      </c>
      <c r="H47" s="258">
        <f ca="1">OFFSET(Values!G179,($AO$4-1)*102,($AP$4-1)*14)</f>
        <v>23</v>
      </c>
      <c r="I47" s="258">
        <f ca="1">OFFSET(Values!H179,($AO$4-1)*102,($AP$4-1)*14)</f>
        <v>1</v>
      </c>
      <c r="J47" s="258">
        <f ca="1">OFFSET(Values!I179,($AO$4-1)*102,($AP$4-1)*14)</f>
        <v>0</v>
      </c>
      <c r="K47" s="258">
        <f ca="1">OFFSET(Values!J179,($AO$4-1)*102,($AP$4-1)*14)</f>
        <v>1</v>
      </c>
      <c r="L47" s="258">
        <f ca="1">OFFSET(Values!K179,($AO$4-1)*102,($AP$4-1)*14)</f>
        <v>1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358</v>
      </c>
      <c r="D48" s="315">
        <f t="shared" ca="1" si="0"/>
        <v>358</v>
      </c>
      <c r="E48" s="258">
        <f ca="1">OFFSET(Values!D180,($AO$4-1)*102,($AP$4-1)*14)</f>
        <v>4</v>
      </c>
      <c r="F48" s="258">
        <f ca="1">OFFSET(Values!E180,($AO$4-1)*102,($AP$4-1)*14)</f>
        <v>330</v>
      </c>
      <c r="G48" s="258">
        <f ca="1">OFFSET(Values!F180,($AO$4-1)*102,($AP$4-1)*14)</f>
        <v>2</v>
      </c>
      <c r="H48" s="258">
        <f ca="1">OFFSET(Values!G180,($AO$4-1)*102,($AP$4-1)*14)</f>
        <v>17</v>
      </c>
      <c r="I48" s="258">
        <f ca="1">OFFSET(Values!H180,($AO$4-1)*102,($AP$4-1)*14)</f>
        <v>2</v>
      </c>
      <c r="J48" s="258">
        <f ca="1">OFFSET(Values!I180,($AO$4-1)*102,($AP$4-1)*14)</f>
        <v>1</v>
      </c>
      <c r="K48" s="258">
        <f ca="1">OFFSET(Values!J180,($AO$4-1)*102,($AP$4-1)*14)</f>
        <v>0</v>
      </c>
      <c r="L48" s="258">
        <f ca="1">OFFSET(Values!K180,($AO$4-1)*102,($AP$4-1)*14)</f>
        <v>1</v>
      </c>
      <c r="M48" s="258">
        <f ca="1">OFFSET(Values!L180,($AO$4-1)*102,($AP$4-1)*14)</f>
        <v>0</v>
      </c>
      <c r="N48" s="258">
        <f ca="1">OFFSET(Values!M180,($AO$4-1)*102,($AP$4-1)*14)</f>
        <v>1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320</v>
      </c>
      <c r="D49" s="315">
        <f t="shared" ca="1" si="0"/>
        <v>320</v>
      </c>
      <c r="E49" s="258">
        <f ca="1">OFFSET(Values!D181,($AO$4-1)*102,($AP$4-1)*14)</f>
        <v>6</v>
      </c>
      <c r="F49" s="258">
        <f ca="1">OFFSET(Values!E181,($AO$4-1)*102,($AP$4-1)*14)</f>
        <v>283</v>
      </c>
      <c r="G49" s="258">
        <f ca="1">OFFSET(Values!F181,($AO$4-1)*102,($AP$4-1)*14)</f>
        <v>3</v>
      </c>
      <c r="H49" s="258">
        <f ca="1">OFFSET(Values!G181,($AO$4-1)*102,($AP$4-1)*14)</f>
        <v>23</v>
      </c>
      <c r="I49" s="258">
        <f ca="1">OFFSET(Values!H181,($AO$4-1)*102,($AP$4-1)*14)</f>
        <v>0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1</v>
      </c>
      <c r="M49" s="258">
        <f ca="1">OFFSET(Values!L181,($AO$4-1)*102,($AP$4-1)*14)</f>
        <v>2</v>
      </c>
      <c r="N49" s="258">
        <f ca="1">OFFSET(Values!M181,($AO$4-1)*102,($AP$4-1)*14)</f>
        <v>1</v>
      </c>
      <c r="O49" s="258">
        <f ca="1">OFFSET(Values!N181,($AO$4-1)*102,($AP$4-1)*14)</f>
        <v>1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300</v>
      </c>
      <c r="D50" s="315">
        <f t="shared" ca="1" si="0"/>
        <v>300</v>
      </c>
      <c r="E50" s="258">
        <f ca="1">OFFSET(Values!D182,($AO$4-1)*102,($AP$4-1)*14)</f>
        <v>6</v>
      </c>
      <c r="F50" s="258">
        <f ca="1">OFFSET(Values!E182,($AO$4-1)*102,($AP$4-1)*14)</f>
        <v>271</v>
      </c>
      <c r="G50" s="258">
        <f ca="1">OFFSET(Values!F182,($AO$4-1)*102,($AP$4-1)*14)</f>
        <v>1</v>
      </c>
      <c r="H50" s="258">
        <f ca="1">OFFSET(Values!G182,($AO$4-1)*102,($AP$4-1)*14)</f>
        <v>19</v>
      </c>
      <c r="I50" s="258">
        <f ca="1">OFFSET(Values!H182,($AO$4-1)*102,($AP$4-1)*14)</f>
        <v>1</v>
      </c>
      <c r="J50" s="258">
        <f ca="1">OFFSET(Values!I182,($AO$4-1)*102,($AP$4-1)*14)</f>
        <v>1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1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331</v>
      </c>
      <c r="D51" s="315">
        <f t="shared" ca="1" si="0"/>
        <v>331</v>
      </c>
      <c r="E51" s="258">
        <f ca="1">OFFSET(Values!D183,($AO$4-1)*102,($AP$4-1)*14)</f>
        <v>7</v>
      </c>
      <c r="F51" s="258">
        <f ca="1">OFFSET(Values!E183,($AO$4-1)*102,($AP$4-1)*14)</f>
        <v>295</v>
      </c>
      <c r="G51" s="258">
        <f ca="1">OFFSET(Values!F183,($AO$4-1)*102,($AP$4-1)*14)</f>
        <v>1</v>
      </c>
      <c r="H51" s="258">
        <f ca="1">OFFSET(Values!G183,($AO$4-1)*102,($AP$4-1)*14)</f>
        <v>22</v>
      </c>
      <c r="I51" s="258">
        <f ca="1">OFFSET(Values!H183,($AO$4-1)*102,($AP$4-1)*14)</f>
        <v>5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326</v>
      </c>
      <c r="D52" s="315">
        <f t="shared" ca="1" si="0"/>
        <v>326</v>
      </c>
      <c r="E52" s="258">
        <f ca="1">OFFSET(Values!D184,($AO$4-1)*102,($AP$4-1)*14)</f>
        <v>3</v>
      </c>
      <c r="F52" s="258">
        <f ca="1">OFFSET(Values!E184,($AO$4-1)*102,($AP$4-1)*14)</f>
        <v>285</v>
      </c>
      <c r="G52" s="258">
        <f ca="1">OFFSET(Values!F184,($AO$4-1)*102,($AP$4-1)*14)</f>
        <v>2</v>
      </c>
      <c r="H52" s="258">
        <f ca="1">OFFSET(Values!G184,($AO$4-1)*102,($AP$4-1)*14)</f>
        <v>33</v>
      </c>
      <c r="I52" s="258">
        <f ca="1">OFFSET(Values!H184,($AO$4-1)*102,($AP$4-1)*14)</f>
        <v>0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1</v>
      </c>
      <c r="M52" s="258">
        <f ca="1">OFFSET(Values!L184,($AO$4-1)*102,($AP$4-1)*14)</f>
        <v>1</v>
      </c>
      <c r="N52" s="258">
        <f ca="1">OFFSET(Values!M184,($AO$4-1)*102,($AP$4-1)*14)</f>
        <v>1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343</v>
      </c>
      <c r="D53" s="315">
        <f t="shared" ca="1" si="0"/>
        <v>343</v>
      </c>
      <c r="E53" s="258">
        <f ca="1">OFFSET(Values!D185,($AO$4-1)*102,($AP$4-1)*14)</f>
        <v>7</v>
      </c>
      <c r="F53" s="258">
        <f ca="1">OFFSET(Values!E185,($AO$4-1)*102,($AP$4-1)*14)</f>
        <v>311</v>
      </c>
      <c r="G53" s="258">
        <f ca="1">OFFSET(Values!F185,($AO$4-1)*102,($AP$4-1)*14)</f>
        <v>3</v>
      </c>
      <c r="H53" s="258">
        <f ca="1">OFFSET(Values!G185,($AO$4-1)*102,($AP$4-1)*14)</f>
        <v>17</v>
      </c>
      <c r="I53" s="258">
        <f ca="1">OFFSET(Values!H185,($AO$4-1)*102,($AP$4-1)*14)</f>
        <v>1</v>
      </c>
      <c r="J53" s="258">
        <f ca="1">OFFSET(Values!I185,($AO$4-1)*102,($AP$4-1)*14)</f>
        <v>1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1</v>
      </c>
      <c r="N53" s="258">
        <f ca="1">OFFSET(Values!M185,($AO$4-1)*102,($AP$4-1)*14)</f>
        <v>2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275</v>
      </c>
      <c r="D54" s="315">
        <f t="shared" ca="1" si="0"/>
        <v>275</v>
      </c>
      <c r="E54" s="258">
        <f ca="1">OFFSET(Values!D186,($AO$4-1)*102,($AP$4-1)*14)</f>
        <v>3</v>
      </c>
      <c r="F54" s="258">
        <f ca="1">OFFSET(Values!E186,($AO$4-1)*102,($AP$4-1)*14)</f>
        <v>242</v>
      </c>
      <c r="G54" s="258">
        <f ca="1">OFFSET(Values!F186,($AO$4-1)*102,($AP$4-1)*14)</f>
        <v>2</v>
      </c>
      <c r="H54" s="258">
        <f ca="1">OFFSET(Values!G186,($AO$4-1)*102,($AP$4-1)*14)</f>
        <v>24</v>
      </c>
      <c r="I54" s="258">
        <f ca="1">OFFSET(Values!H186,($AO$4-1)*102,($AP$4-1)*14)</f>
        <v>1</v>
      </c>
      <c r="J54" s="258">
        <f ca="1">OFFSET(Values!I186,($AO$4-1)*102,($AP$4-1)*14)</f>
        <v>3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249</v>
      </c>
      <c r="D55" s="315">
        <f t="shared" ca="1" si="0"/>
        <v>249</v>
      </c>
      <c r="E55" s="258">
        <f ca="1">OFFSET(Values!D187,($AO$4-1)*102,($AP$4-1)*14)</f>
        <v>0</v>
      </c>
      <c r="F55" s="258">
        <f ca="1">OFFSET(Values!E187,($AO$4-1)*102,($AP$4-1)*14)</f>
        <v>213</v>
      </c>
      <c r="G55" s="258">
        <f ca="1">OFFSET(Values!F187,($AO$4-1)*102,($AP$4-1)*14)</f>
        <v>1</v>
      </c>
      <c r="H55" s="258">
        <f ca="1">OFFSET(Values!G187,($AO$4-1)*102,($AP$4-1)*14)</f>
        <v>28</v>
      </c>
      <c r="I55" s="258">
        <f ca="1">OFFSET(Values!H187,($AO$4-1)*102,($AP$4-1)*14)</f>
        <v>3</v>
      </c>
      <c r="J55" s="258">
        <f ca="1">OFFSET(Values!I187,($AO$4-1)*102,($AP$4-1)*14)</f>
        <v>4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292</v>
      </c>
      <c r="D56" s="315">
        <f t="shared" ca="1" si="0"/>
        <v>292</v>
      </c>
      <c r="E56" s="258">
        <f ca="1">OFFSET(Values!D188,($AO$4-1)*102,($AP$4-1)*14)</f>
        <v>3</v>
      </c>
      <c r="F56" s="258">
        <f ca="1">OFFSET(Values!E188,($AO$4-1)*102,($AP$4-1)*14)</f>
        <v>258</v>
      </c>
      <c r="G56" s="258">
        <f ca="1">OFFSET(Values!F188,($AO$4-1)*102,($AP$4-1)*14)</f>
        <v>3</v>
      </c>
      <c r="H56" s="258">
        <f ca="1">OFFSET(Values!G188,($AO$4-1)*102,($AP$4-1)*14)</f>
        <v>24</v>
      </c>
      <c r="I56" s="258">
        <f ca="1">OFFSET(Values!H188,($AO$4-1)*102,($AP$4-1)*14)</f>
        <v>2</v>
      </c>
      <c r="J56" s="258">
        <f ca="1">OFFSET(Values!I188,($AO$4-1)*102,($AP$4-1)*14)</f>
        <v>1</v>
      </c>
      <c r="K56" s="258">
        <f ca="1">OFFSET(Values!J188,($AO$4-1)*102,($AP$4-1)*14)</f>
        <v>0</v>
      </c>
      <c r="L56" s="258">
        <f ca="1">OFFSET(Values!K188,($AO$4-1)*102,($AP$4-1)*14)</f>
        <v>1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227</v>
      </c>
      <c r="D57" s="315">
        <f t="shared" ca="1" si="0"/>
        <v>227</v>
      </c>
      <c r="E57" s="258">
        <f ca="1">OFFSET(Values!D189,($AO$4-1)*102,($AP$4-1)*14)</f>
        <v>1</v>
      </c>
      <c r="F57" s="258">
        <f ca="1">OFFSET(Values!E189,($AO$4-1)*102,($AP$4-1)*14)</f>
        <v>198</v>
      </c>
      <c r="G57" s="258">
        <f ca="1">OFFSET(Values!F189,($AO$4-1)*102,($AP$4-1)*14)</f>
        <v>1</v>
      </c>
      <c r="H57" s="258">
        <f ca="1">OFFSET(Values!G189,($AO$4-1)*102,($AP$4-1)*14)</f>
        <v>22</v>
      </c>
      <c r="I57" s="258">
        <f ca="1">OFFSET(Values!H189,($AO$4-1)*102,($AP$4-1)*14)</f>
        <v>2</v>
      </c>
      <c r="J57" s="258">
        <f ca="1">OFFSET(Values!I189,($AO$4-1)*102,($AP$4-1)*14)</f>
        <v>3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256</v>
      </c>
      <c r="D58" s="315">
        <f t="shared" ca="1" si="0"/>
        <v>256</v>
      </c>
      <c r="E58" s="258">
        <f ca="1">OFFSET(Values!D190,($AO$4-1)*102,($AP$4-1)*14)</f>
        <v>2</v>
      </c>
      <c r="F58" s="258">
        <f ca="1">OFFSET(Values!E190,($AO$4-1)*102,($AP$4-1)*14)</f>
        <v>220</v>
      </c>
      <c r="G58" s="258">
        <f ca="1">OFFSET(Values!F190,($AO$4-1)*102,($AP$4-1)*14)</f>
        <v>2</v>
      </c>
      <c r="H58" s="258">
        <f ca="1">OFFSET(Values!G190,($AO$4-1)*102,($AP$4-1)*14)</f>
        <v>22</v>
      </c>
      <c r="I58" s="258">
        <f ca="1">OFFSET(Values!H190,($AO$4-1)*102,($AP$4-1)*14)</f>
        <v>4</v>
      </c>
      <c r="J58" s="258">
        <f ca="1">OFFSET(Values!I190,($AO$4-1)*102,($AP$4-1)*14)</f>
        <v>4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2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255</v>
      </c>
      <c r="D59" s="315">
        <f t="shared" ca="1" si="0"/>
        <v>255</v>
      </c>
      <c r="E59" s="258">
        <f ca="1">OFFSET(Values!D191,($AO$4-1)*102,($AP$4-1)*14)</f>
        <v>2</v>
      </c>
      <c r="F59" s="258">
        <f ca="1">OFFSET(Values!E191,($AO$4-1)*102,($AP$4-1)*14)</f>
        <v>219</v>
      </c>
      <c r="G59" s="258">
        <f ca="1">OFFSET(Values!F191,($AO$4-1)*102,($AP$4-1)*14)</f>
        <v>1</v>
      </c>
      <c r="H59" s="258">
        <f ca="1">OFFSET(Values!G191,($AO$4-1)*102,($AP$4-1)*14)</f>
        <v>29</v>
      </c>
      <c r="I59" s="258">
        <f ca="1">OFFSET(Values!H191,($AO$4-1)*102,($AP$4-1)*14)</f>
        <v>3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1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224</v>
      </c>
      <c r="D60" s="315">
        <f t="shared" ca="1" si="0"/>
        <v>224</v>
      </c>
      <c r="E60" s="258">
        <f ca="1">OFFSET(Values!D192,($AO$4-1)*102,($AP$4-1)*14)</f>
        <v>0</v>
      </c>
      <c r="F60" s="258">
        <f ca="1">OFFSET(Values!E192,($AO$4-1)*102,($AP$4-1)*14)</f>
        <v>194</v>
      </c>
      <c r="G60" s="258">
        <f ca="1">OFFSET(Values!F192,($AO$4-1)*102,($AP$4-1)*14)</f>
        <v>0</v>
      </c>
      <c r="H60" s="258">
        <f ca="1">OFFSET(Values!G192,($AO$4-1)*102,($AP$4-1)*14)</f>
        <v>25</v>
      </c>
      <c r="I60" s="258">
        <f ca="1">OFFSET(Values!H192,($AO$4-1)*102,($AP$4-1)*14)</f>
        <v>3</v>
      </c>
      <c r="J60" s="258">
        <f ca="1">OFFSET(Values!I192,($AO$4-1)*102,($AP$4-1)*14)</f>
        <v>1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1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233</v>
      </c>
      <c r="D61" s="315">
        <f t="shared" ca="1" si="0"/>
        <v>233</v>
      </c>
      <c r="E61" s="258">
        <f ca="1">OFFSET(Values!D193,($AO$4-1)*102,($AP$4-1)*14)</f>
        <v>0</v>
      </c>
      <c r="F61" s="258">
        <f ca="1">OFFSET(Values!E193,($AO$4-1)*102,($AP$4-1)*14)</f>
        <v>204</v>
      </c>
      <c r="G61" s="258">
        <f ca="1">OFFSET(Values!F193,($AO$4-1)*102,($AP$4-1)*14)</f>
        <v>1</v>
      </c>
      <c r="H61" s="258">
        <f ca="1">OFFSET(Values!G193,($AO$4-1)*102,($AP$4-1)*14)</f>
        <v>21</v>
      </c>
      <c r="I61" s="258">
        <f ca="1">OFFSET(Values!H193,($AO$4-1)*102,($AP$4-1)*14)</f>
        <v>6</v>
      </c>
      <c r="J61" s="258">
        <f ca="1">OFFSET(Values!I193,($AO$4-1)*102,($AP$4-1)*14)</f>
        <v>1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220</v>
      </c>
      <c r="D62" s="315">
        <f t="shared" ca="1" si="0"/>
        <v>220</v>
      </c>
      <c r="E62" s="258">
        <f ca="1">OFFSET(Values!D194,($AO$4-1)*102,($AP$4-1)*14)</f>
        <v>4</v>
      </c>
      <c r="F62" s="258">
        <f ca="1">OFFSET(Values!E194,($AO$4-1)*102,($AP$4-1)*14)</f>
        <v>194</v>
      </c>
      <c r="G62" s="258">
        <f ca="1">OFFSET(Values!F194,($AO$4-1)*102,($AP$4-1)*14)</f>
        <v>0</v>
      </c>
      <c r="H62" s="258">
        <f ca="1">OFFSET(Values!G194,($AO$4-1)*102,($AP$4-1)*14)</f>
        <v>17</v>
      </c>
      <c r="I62" s="258">
        <f ca="1">OFFSET(Values!H194,($AO$4-1)*102,($AP$4-1)*14)</f>
        <v>2</v>
      </c>
      <c r="J62" s="258">
        <f ca="1">OFFSET(Values!I194,($AO$4-1)*102,($AP$4-1)*14)</f>
        <v>1</v>
      </c>
      <c r="K62" s="258">
        <f ca="1">OFFSET(Values!J194,($AO$4-1)*102,($AP$4-1)*14)</f>
        <v>0</v>
      </c>
      <c r="L62" s="258">
        <f ca="1">OFFSET(Values!K194,($AO$4-1)*102,($AP$4-1)*14)</f>
        <v>1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1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275</v>
      </c>
      <c r="D63" s="315">
        <f t="shared" ca="1" si="0"/>
        <v>275</v>
      </c>
      <c r="E63" s="258">
        <f ca="1">OFFSET(Values!D195,($AO$4-1)*102,($AP$4-1)*14)</f>
        <v>3</v>
      </c>
      <c r="F63" s="258">
        <f ca="1">OFFSET(Values!E195,($AO$4-1)*102,($AP$4-1)*14)</f>
        <v>244</v>
      </c>
      <c r="G63" s="258">
        <f ca="1">OFFSET(Values!F195,($AO$4-1)*102,($AP$4-1)*14)</f>
        <v>1</v>
      </c>
      <c r="H63" s="258">
        <f ca="1">OFFSET(Values!G195,($AO$4-1)*102,($AP$4-1)*14)</f>
        <v>21</v>
      </c>
      <c r="I63" s="258">
        <f ca="1">OFFSET(Values!H195,($AO$4-1)*102,($AP$4-1)*14)</f>
        <v>2</v>
      </c>
      <c r="J63" s="258">
        <f ca="1">OFFSET(Values!I195,($AO$4-1)*102,($AP$4-1)*14)</f>
        <v>1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3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253</v>
      </c>
      <c r="D64" s="315">
        <f t="shared" ca="1" si="0"/>
        <v>253</v>
      </c>
      <c r="E64" s="258">
        <f ca="1">OFFSET(Values!D196,($AO$4-1)*102,($AP$4-1)*14)</f>
        <v>0</v>
      </c>
      <c r="F64" s="258">
        <f ca="1">OFFSET(Values!E196,($AO$4-1)*102,($AP$4-1)*14)</f>
        <v>217</v>
      </c>
      <c r="G64" s="258">
        <f ca="1">OFFSET(Values!F196,($AO$4-1)*102,($AP$4-1)*14)</f>
        <v>1</v>
      </c>
      <c r="H64" s="258">
        <f ca="1">OFFSET(Values!G196,($AO$4-1)*102,($AP$4-1)*14)</f>
        <v>32</v>
      </c>
      <c r="I64" s="258">
        <f ca="1">OFFSET(Values!H196,($AO$4-1)*102,($AP$4-1)*14)</f>
        <v>2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1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231</v>
      </c>
      <c r="D65" s="315">
        <f t="shared" ca="1" si="0"/>
        <v>231</v>
      </c>
      <c r="E65" s="264">
        <f ca="1">OFFSET(Values!D197,($AO$4-1)*102,($AP$4-1)*14)</f>
        <v>0</v>
      </c>
      <c r="F65" s="258">
        <f ca="1">OFFSET(Values!E197,($AO$4-1)*102,($AP$4-1)*14)</f>
        <v>204</v>
      </c>
      <c r="G65" s="258">
        <f ca="1">OFFSET(Values!F197,($AO$4-1)*102,($AP$4-1)*14)</f>
        <v>3</v>
      </c>
      <c r="H65" s="258">
        <f ca="1">OFFSET(Values!G197,($AO$4-1)*102,($AP$4-1)*14)</f>
        <v>22</v>
      </c>
      <c r="I65" s="258">
        <f ca="1">OFFSET(Values!H197,($AO$4-1)*102,($AP$4-1)*14)</f>
        <v>1</v>
      </c>
      <c r="J65" s="258">
        <f ca="1">OFFSET(Values!I197,($AO$4-1)*102,($AP$4-1)*14)</f>
        <v>1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272</v>
      </c>
      <c r="D66" s="315">
        <f t="shared" ca="1" si="0"/>
        <v>272</v>
      </c>
      <c r="E66" s="258">
        <f ca="1">OFFSET(Values!D198,($AO$4-1)*102,($AP$4-1)*14)</f>
        <v>1</v>
      </c>
      <c r="F66" s="258">
        <f ca="1">OFFSET(Values!E198,($AO$4-1)*102,($AP$4-1)*14)</f>
        <v>239</v>
      </c>
      <c r="G66" s="258">
        <f ca="1">OFFSET(Values!F198,($AO$4-1)*102,($AP$4-1)*14)</f>
        <v>0</v>
      </c>
      <c r="H66" s="258">
        <f ca="1">OFFSET(Values!G198,($AO$4-1)*102,($AP$4-1)*14)</f>
        <v>29</v>
      </c>
      <c r="I66" s="258">
        <f ca="1">OFFSET(Values!H198,($AO$4-1)*102,($AP$4-1)*14)</f>
        <v>0</v>
      </c>
      <c r="J66" s="258">
        <f ca="1">OFFSET(Values!I198,($AO$4-1)*102,($AP$4-1)*14)</f>
        <v>2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1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256</v>
      </c>
      <c r="D67" s="315">
        <f t="shared" ca="1" si="0"/>
        <v>256</v>
      </c>
      <c r="E67" s="258">
        <f ca="1">OFFSET(Values!D199,($AO$4-1)*102,($AP$4-1)*14)</f>
        <v>0</v>
      </c>
      <c r="F67" s="258">
        <f ca="1">OFFSET(Values!E199,($AO$4-1)*102,($AP$4-1)*14)</f>
        <v>221</v>
      </c>
      <c r="G67" s="258">
        <f ca="1">OFFSET(Values!F199,($AO$4-1)*102,($AP$4-1)*14)</f>
        <v>3</v>
      </c>
      <c r="H67" s="258">
        <f ca="1">OFFSET(Values!G199,($AO$4-1)*102,($AP$4-1)*14)</f>
        <v>28</v>
      </c>
      <c r="I67" s="258">
        <f ca="1">OFFSET(Values!H199,($AO$4-1)*102,($AP$4-1)*14)</f>
        <v>2</v>
      </c>
      <c r="J67" s="258">
        <f ca="1">OFFSET(Values!I199,($AO$4-1)*102,($AP$4-1)*14)</f>
        <v>1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1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285</v>
      </c>
      <c r="D68" s="315">
        <f t="shared" ca="1" si="0"/>
        <v>285</v>
      </c>
      <c r="E68" s="258">
        <f ca="1">OFFSET(Values!D200,($AO$4-1)*102,($AP$4-1)*14)</f>
        <v>1</v>
      </c>
      <c r="F68" s="258">
        <f ca="1">OFFSET(Values!E200,($AO$4-1)*102,($AP$4-1)*14)</f>
        <v>254</v>
      </c>
      <c r="G68" s="258">
        <f ca="1">OFFSET(Values!F200,($AO$4-1)*102,($AP$4-1)*14)</f>
        <v>2</v>
      </c>
      <c r="H68" s="258">
        <f ca="1">OFFSET(Values!G200,($AO$4-1)*102,($AP$4-1)*14)</f>
        <v>18</v>
      </c>
      <c r="I68" s="258">
        <f ca="1">OFFSET(Values!H200,($AO$4-1)*102,($AP$4-1)*14)</f>
        <v>4</v>
      </c>
      <c r="J68" s="258">
        <f ca="1">OFFSET(Values!I200,($AO$4-1)*102,($AP$4-1)*14)</f>
        <v>2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1</v>
      </c>
      <c r="N68" s="258">
        <f ca="1">OFFSET(Values!M200,($AO$4-1)*102,($AP$4-1)*14)</f>
        <v>2</v>
      </c>
      <c r="O68" s="258">
        <f ca="1">OFFSET(Values!N200,($AO$4-1)*102,($AP$4-1)*14)</f>
        <v>1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299</v>
      </c>
      <c r="D69" s="315">
        <f t="shared" ca="1" si="0"/>
        <v>299</v>
      </c>
      <c r="E69" s="258">
        <f ca="1">OFFSET(Values!D201,($AO$4-1)*102,($AP$4-1)*14)</f>
        <v>0</v>
      </c>
      <c r="F69" s="258">
        <f ca="1">OFFSET(Values!E201,($AO$4-1)*102,($AP$4-1)*14)</f>
        <v>275</v>
      </c>
      <c r="G69" s="258">
        <f ca="1">OFFSET(Values!F201,($AO$4-1)*102,($AP$4-1)*14)</f>
        <v>1</v>
      </c>
      <c r="H69" s="258">
        <f ca="1">OFFSET(Values!G201,($AO$4-1)*102,($AP$4-1)*14)</f>
        <v>18</v>
      </c>
      <c r="I69" s="258">
        <f ca="1">OFFSET(Values!H201,($AO$4-1)*102,($AP$4-1)*14)</f>
        <v>1</v>
      </c>
      <c r="J69" s="258">
        <f ca="1">OFFSET(Values!I201,($AO$4-1)*102,($AP$4-1)*14)</f>
        <v>2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1</v>
      </c>
      <c r="N69" s="258">
        <f ca="1">OFFSET(Values!M201,($AO$4-1)*102,($AP$4-1)*14)</f>
        <v>1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274</v>
      </c>
      <c r="D70" s="315">
        <f t="shared" ca="1" si="0"/>
        <v>274</v>
      </c>
      <c r="E70" s="258">
        <f ca="1">OFFSET(Values!D202,($AO$4-1)*102,($AP$4-1)*14)</f>
        <v>2</v>
      </c>
      <c r="F70" s="258">
        <f ca="1">OFFSET(Values!E202,($AO$4-1)*102,($AP$4-1)*14)</f>
        <v>247</v>
      </c>
      <c r="G70" s="258">
        <f ca="1">OFFSET(Values!F202,($AO$4-1)*102,($AP$4-1)*14)</f>
        <v>1</v>
      </c>
      <c r="H70" s="258">
        <f ca="1">OFFSET(Values!G202,($AO$4-1)*102,($AP$4-1)*14)</f>
        <v>18</v>
      </c>
      <c r="I70" s="258">
        <f ca="1">OFFSET(Values!H202,($AO$4-1)*102,($AP$4-1)*14)</f>
        <v>2</v>
      </c>
      <c r="J70" s="258">
        <f ca="1">OFFSET(Values!I202,($AO$4-1)*102,($AP$4-1)*14)</f>
        <v>0</v>
      </c>
      <c r="K70" s="258">
        <f ca="1">OFFSET(Values!J202,($AO$4-1)*102,($AP$4-1)*14)</f>
        <v>1</v>
      </c>
      <c r="L70" s="258">
        <f ca="1">OFFSET(Values!K202,($AO$4-1)*102,($AP$4-1)*14)</f>
        <v>1</v>
      </c>
      <c r="M70" s="258">
        <f ca="1">OFFSET(Values!L202,($AO$4-1)*102,($AP$4-1)*14)</f>
        <v>2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288</v>
      </c>
      <c r="D71" s="315">
        <f t="shared" ca="1" si="0"/>
        <v>288</v>
      </c>
      <c r="E71" s="258">
        <f ca="1">OFFSET(Values!D203,($AO$4-1)*102,($AP$4-1)*14)</f>
        <v>0</v>
      </c>
      <c r="F71" s="258">
        <f ca="1">OFFSET(Values!E203,($AO$4-1)*102,($AP$4-1)*14)</f>
        <v>247</v>
      </c>
      <c r="G71" s="258">
        <f ca="1">OFFSET(Values!F203,($AO$4-1)*102,($AP$4-1)*14)</f>
        <v>4</v>
      </c>
      <c r="H71" s="258">
        <f ca="1">OFFSET(Values!G203,($AO$4-1)*102,($AP$4-1)*14)</f>
        <v>31</v>
      </c>
      <c r="I71" s="258">
        <f ca="1">OFFSET(Values!H203,($AO$4-1)*102,($AP$4-1)*14)</f>
        <v>2</v>
      </c>
      <c r="J71" s="258">
        <f ca="1">OFFSET(Values!I203,($AO$4-1)*102,($AP$4-1)*14)</f>
        <v>0</v>
      </c>
      <c r="K71" s="258">
        <f ca="1">OFFSET(Values!J203,($AO$4-1)*102,($AP$4-1)*14)</f>
        <v>0</v>
      </c>
      <c r="L71" s="258">
        <f ca="1">OFFSET(Values!K203,($AO$4-1)*102,($AP$4-1)*14)</f>
        <v>1</v>
      </c>
      <c r="M71" s="258">
        <f ca="1">OFFSET(Values!L203,($AO$4-1)*102,($AP$4-1)*14)</f>
        <v>0</v>
      </c>
      <c r="N71" s="258">
        <f ca="1">OFFSET(Values!M203,($AO$4-1)*102,($AP$4-1)*14)</f>
        <v>3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274</v>
      </c>
      <c r="D72" s="315">
        <f t="shared" ca="1" si="0"/>
        <v>274</v>
      </c>
      <c r="E72" s="258">
        <f ca="1">OFFSET(Values!D204,($AO$4-1)*102,($AP$4-1)*14)</f>
        <v>1</v>
      </c>
      <c r="F72" s="258">
        <f ca="1">OFFSET(Values!E204,($AO$4-1)*102,($AP$4-1)*14)</f>
        <v>246</v>
      </c>
      <c r="G72" s="258">
        <f ca="1">OFFSET(Values!F204,($AO$4-1)*102,($AP$4-1)*14)</f>
        <v>0</v>
      </c>
      <c r="H72" s="258">
        <f ca="1">OFFSET(Values!G204,($AO$4-1)*102,($AP$4-1)*14)</f>
        <v>22</v>
      </c>
      <c r="I72" s="258">
        <f ca="1">OFFSET(Values!H204,($AO$4-1)*102,($AP$4-1)*14)</f>
        <v>1</v>
      </c>
      <c r="J72" s="258">
        <f ca="1">OFFSET(Values!I204,($AO$4-1)*102,($AP$4-1)*14)</f>
        <v>2</v>
      </c>
      <c r="K72" s="258">
        <f ca="1">OFFSET(Values!J204,($AO$4-1)*102,($AP$4-1)*14)</f>
        <v>0</v>
      </c>
      <c r="L72" s="258">
        <f ca="1">OFFSET(Values!K204,($AO$4-1)*102,($AP$4-1)*14)</f>
        <v>1</v>
      </c>
      <c r="M72" s="258">
        <f ca="1">OFFSET(Values!L204,($AO$4-1)*102,($AP$4-1)*14)</f>
        <v>0</v>
      </c>
      <c r="N72" s="258">
        <f ca="1">OFFSET(Values!M204,($AO$4-1)*102,($AP$4-1)*14)</f>
        <v>1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285</v>
      </c>
      <c r="D73" s="315">
        <f t="shared" ca="1" si="0"/>
        <v>285</v>
      </c>
      <c r="E73" s="258">
        <f ca="1">OFFSET(Values!D205,($AO$4-1)*102,($AP$4-1)*14)</f>
        <v>1</v>
      </c>
      <c r="F73" s="258">
        <f ca="1">OFFSET(Values!E205,($AO$4-1)*102,($AP$4-1)*14)</f>
        <v>247</v>
      </c>
      <c r="G73" s="258">
        <f ca="1">OFFSET(Values!F205,($AO$4-1)*102,($AP$4-1)*14)</f>
        <v>3</v>
      </c>
      <c r="H73" s="258">
        <f ca="1">OFFSET(Values!G205,($AO$4-1)*102,($AP$4-1)*14)</f>
        <v>28</v>
      </c>
      <c r="I73" s="258">
        <f ca="1">OFFSET(Values!H205,($AO$4-1)*102,($AP$4-1)*14)</f>
        <v>4</v>
      </c>
      <c r="J73" s="258">
        <f ca="1">OFFSET(Values!I205,($AO$4-1)*102,($AP$4-1)*14)</f>
        <v>1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1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295</v>
      </c>
      <c r="D74" s="315">
        <f t="shared" ca="1" si="0"/>
        <v>295</v>
      </c>
      <c r="E74" s="258">
        <f ca="1">OFFSET(Values!D206,($AO$4-1)*102,($AP$4-1)*14)</f>
        <v>5</v>
      </c>
      <c r="F74" s="258">
        <f ca="1">OFFSET(Values!E206,($AO$4-1)*102,($AP$4-1)*14)</f>
        <v>255</v>
      </c>
      <c r="G74" s="258">
        <f ca="1">OFFSET(Values!F206,($AO$4-1)*102,($AP$4-1)*14)</f>
        <v>1</v>
      </c>
      <c r="H74" s="258">
        <f ca="1">OFFSET(Values!G206,($AO$4-1)*102,($AP$4-1)*14)</f>
        <v>30</v>
      </c>
      <c r="I74" s="258">
        <f ca="1">OFFSET(Values!H206,($AO$4-1)*102,($AP$4-1)*14)</f>
        <v>2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2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291</v>
      </c>
      <c r="D75" s="315">
        <f t="shared" ca="1" si="0"/>
        <v>291</v>
      </c>
      <c r="E75" s="258">
        <f ca="1">OFFSET(Values!D207,($AO$4-1)*102,($AP$4-1)*14)</f>
        <v>1</v>
      </c>
      <c r="F75" s="258">
        <f ca="1">OFFSET(Values!E207,($AO$4-1)*102,($AP$4-1)*14)</f>
        <v>260</v>
      </c>
      <c r="G75" s="258">
        <f ca="1">OFFSET(Values!F207,($AO$4-1)*102,($AP$4-1)*14)</f>
        <v>2</v>
      </c>
      <c r="H75" s="258">
        <f ca="1">OFFSET(Values!G207,($AO$4-1)*102,($AP$4-1)*14)</f>
        <v>22</v>
      </c>
      <c r="I75" s="258">
        <f ca="1">OFFSET(Values!H207,($AO$4-1)*102,($AP$4-1)*14)</f>
        <v>0</v>
      </c>
      <c r="J75" s="258">
        <f ca="1">OFFSET(Values!I207,($AO$4-1)*102,($AP$4-1)*14)</f>
        <v>1</v>
      </c>
      <c r="K75" s="258">
        <f ca="1">OFFSET(Values!J207,($AO$4-1)*102,($AP$4-1)*14)</f>
        <v>0</v>
      </c>
      <c r="L75" s="258">
        <f ca="1">OFFSET(Values!K207,($AO$4-1)*102,($AP$4-1)*14)</f>
        <v>2</v>
      </c>
      <c r="M75" s="258">
        <f ca="1">OFFSET(Values!L207,($AO$4-1)*102,($AP$4-1)*14)</f>
        <v>1</v>
      </c>
      <c r="N75" s="258">
        <f ca="1">OFFSET(Values!M207,($AO$4-1)*102,($AP$4-1)*14)</f>
        <v>2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337</v>
      </c>
      <c r="D76" s="315">
        <f t="shared" ca="1" si="0"/>
        <v>337</v>
      </c>
      <c r="E76" s="258">
        <f ca="1">OFFSET(Values!D208,($AO$4-1)*102,($AP$4-1)*14)</f>
        <v>3</v>
      </c>
      <c r="F76" s="258">
        <f ca="1">OFFSET(Values!E208,($AO$4-1)*102,($AP$4-1)*14)</f>
        <v>301</v>
      </c>
      <c r="G76" s="258">
        <f ca="1">OFFSET(Values!F208,($AO$4-1)*102,($AP$4-1)*14)</f>
        <v>3</v>
      </c>
      <c r="H76" s="258">
        <f ca="1">OFFSET(Values!G208,($AO$4-1)*102,($AP$4-1)*14)</f>
        <v>26</v>
      </c>
      <c r="I76" s="258">
        <f ca="1">OFFSET(Values!H208,($AO$4-1)*102,($AP$4-1)*14)</f>
        <v>2</v>
      </c>
      <c r="J76" s="258">
        <f ca="1">OFFSET(Values!I208,($AO$4-1)*102,($AP$4-1)*14)</f>
        <v>1</v>
      </c>
      <c r="K76" s="258">
        <f ca="1">OFFSET(Values!J208,($AO$4-1)*102,($AP$4-1)*14)</f>
        <v>0</v>
      </c>
      <c r="L76" s="258">
        <f ca="1">OFFSET(Values!K208,($AO$4-1)*102,($AP$4-1)*14)</f>
        <v>1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288</v>
      </c>
      <c r="D77" s="315">
        <f t="shared" ca="1" si="0"/>
        <v>288</v>
      </c>
      <c r="E77" s="258">
        <f ca="1">OFFSET(Values!D209,($AO$4-1)*102,($AP$4-1)*14)</f>
        <v>2</v>
      </c>
      <c r="F77" s="258">
        <f ca="1">OFFSET(Values!E209,($AO$4-1)*102,($AP$4-1)*14)</f>
        <v>252</v>
      </c>
      <c r="G77" s="258">
        <f ca="1">OFFSET(Values!F209,($AO$4-1)*102,($AP$4-1)*14)</f>
        <v>0</v>
      </c>
      <c r="H77" s="258">
        <f ca="1">OFFSET(Values!G209,($AO$4-1)*102,($AP$4-1)*14)</f>
        <v>25</v>
      </c>
      <c r="I77" s="258">
        <f ca="1">OFFSET(Values!H209,($AO$4-1)*102,($AP$4-1)*14)</f>
        <v>4</v>
      </c>
      <c r="J77" s="258">
        <f ca="1">OFFSET(Values!I209,($AO$4-1)*102,($AP$4-1)*14)</f>
        <v>3</v>
      </c>
      <c r="K77" s="258">
        <f ca="1">OFFSET(Values!J209,($AO$4-1)*102,($AP$4-1)*14)</f>
        <v>0</v>
      </c>
      <c r="L77" s="258">
        <f ca="1">OFFSET(Values!K209,($AO$4-1)*102,($AP$4-1)*14)</f>
        <v>1</v>
      </c>
      <c r="M77" s="258">
        <f ca="1">OFFSET(Values!L209,($AO$4-1)*102,($AP$4-1)*14)</f>
        <v>1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306</v>
      </c>
      <c r="D78" s="315">
        <f t="shared" ca="1" si="0"/>
        <v>306</v>
      </c>
      <c r="E78" s="258">
        <f ca="1">OFFSET(Values!D210,($AO$4-1)*102,($AP$4-1)*14)</f>
        <v>1</v>
      </c>
      <c r="F78" s="258">
        <f ca="1">OFFSET(Values!E210,($AO$4-1)*102,($AP$4-1)*14)</f>
        <v>278</v>
      </c>
      <c r="G78" s="258">
        <f ca="1">OFFSET(Values!F210,($AO$4-1)*102,($AP$4-1)*14)</f>
        <v>0</v>
      </c>
      <c r="H78" s="258">
        <f ca="1">OFFSET(Values!G210,($AO$4-1)*102,($AP$4-1)*14)</f>
        <v>21</v>
      </c>
      <c r="I78" s="258">
        <f ca="1">OFFSET(Values!H210,($AO$4-1)*102,($AP$4-1)*14)</f>
        <v>3</v>
      </c>
      <c r="J78" s="258">
        <f ca="1">OFFSET(Values!I210,($AO$4-1)*102,($AP$4-1)*14)</f>
        <v>2</v>
      </c>
      <c r="K78" s="258">
        <f ca="1">OFFSET(Values!J210,($AO$4-1)*102,($AP$4-1)*14)</f>
        <v>0</v>
      </c>
      <c r="L78" s="258">
        <f ca="1">OFFSET(Values!K210,($AO$4-1)*102,($AP$4-1)*14)</f>
        <v>1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360</v>
      </c>
      <c r="D79" s="315">
        <f t="shared" ca="1" si="0"/>
        <v>360</v>
      </c>
      <c r="E79" s="258">
        <f ca="1">OFFSET(Values!D211,($AO$4-1)*102,($AP$4-1)*14)</f>
        <v>1</v>
      </c>
      <c r="F79" s="258">
        <f ca="1">OFFSET(Values!E211,($AO$4-1)*102,($AP$4-1)*14)</f>
        <v>329</v>
      </c>
      <c r="G79" s="258">
        <f ca="1">OFFSET(Values!F211,($AO$4-1)*102,($AP$4-1)*14)</f>
        <v>3</v>
      </c>
      <c r="H79" s="258">
        <f ca="1">OFFSET(Values!G211,($AO$4-1)*102,($AP$4-1)*14)</f>
        <v>22</v>
      </c>
      <c r="I79" s="258">
        <f ca="1">OFFSET(Values!H211,($AO$4-1)*102,($AP$4-1)*14)</f>
        <v>3</v>
      </c>
      <c r="J79" s="258">
        <f ca="1">OFFSET(Values!I211,($AO$4-1)*102,($AP$4-1)*14)</f>
        <v>1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1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340</v>
      </c>
      <c r="D80" s="315">
        <f t="shared" ca="1" si="0"/>
        <v>340</v>
      </c>
      <c r="E80" s="258">
        <f ca="1">OFFSET(Values!D212,($AO$4-1)*102,($AP$4-1)*14)</f>
        <v>1</v>
      </c>
      <c r="F80" s="258">
        <f ca="1">OFFSET(Values!E212,($AO$4-1)*102,($AP$4-1)*14)</f>
        <v>316</v>
      </c>
      <c r="G80" s="258">
        <f ca="1">OFFSET(Values!F212,($AO$4-1)*102,($AP$4-1)*14)</f>
        <v>1</v>
      </c>
      <c r="H80" s="258">
        <f ca="1">OFFSET(Values!G212,($AO$4-1)*102,($AP$4-1)*14)</f>
        <v>18</v>
      </c>
      <c r="I80" s="258">
        <f ca="1">OFFSET(Values!H212,($AO$4-1)*102,($AP$4-1)*14)</f>
        <v>1</v>
      </c>
      <c r="J80" s="258">
        <f ca="1">OFFSET(Values!I212,($AO$4-1)*102,($AP$4-1)*14)</f>
        <v>2</v>
      </c>
      <c r="K80" s="258">
        <f ca="1">OFFSET(Values!J212,($AO$4-1)*102,($AP$4-1)*14)</f>
        <v>1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319</v>
      </c>
      <c r="D81" s="315">
        <f t="shared" ca="1" si="0"/>
        <v>319</v>
      </c>
      <c r="E81" s="258">
        <f ca="1">OFFSET(Values!D213,($AO$4-1)*102,($AP$4-1)*14)</f>
        <v>3</v>
      </c>
      <c r="F81" s="258">
        <f ca="1">OFFSET(Values!E213,($AO$4-1)*102,($AP$4-1)*14)</f>
        <v>292</v>
      </c>
      <c r="G81" s="258">
        <f ca="1">OFFSET(Values!F213,($AO$4-1)*102,($AP$4-1)*14)</f>
        <v>4</v>
      </c>
      <c r="H81" s="258">
        <f ca="1">OFFSET(Values!G213,($AO$4-1)*102,($AP$4-1)*14)</f>
        <v>17</v>
      </c>
      <c r="I81" s="258">
        <f ca="1">OFFSET(Values!H213,($AO$4-1)*102,($AP$4-1)*14)</f>
        <v>2</v>
      </c>
      <c r="J81" s="258">
        <f ca="1">OFFSET(Values!I213,($AO$4-1)*102,($AP$4-1)*14)</f>
        <v>1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364</v>
      </c>
      <c r="D82" s="315">
        <f t="shared" ref="D82:D112" ca="1" si="2">IFERROR(VALUE(0&amp;SUBSTITUTE(C82,"*","")),0)</f>
        <v>364</v>
      </c>
      <c r="E82" s="258">
        <f ca="1">OFFSET(Values!D214,($AO$4-1)*102,($AP$4-1)*14)</f>
        <v>2</v>
      </c>
      <c r="F82" s="258">
        <f ca="1">OFFSET(Values!E214,($AO$4-1)*102,($AP$4-1)*14)</f>
        <v>336</v>
      </c>
      <c r="G82" s="258">
        <f ca="1">OFFSET(Values!F214,($AO$4-1)*102,($AP$4-1)*14)</f>
        <v>3</v>
      </c>
      <c r="H82" s="258">
        <f ca="1">OFFSET(Values!G214,($AO$4-1)*102,($AP$4-1)*14)</f>
        <v>16</v>
      </c>
      <c r="I82" s="258">
        <f ca="1">OFFSET(Values!H214,($AO$4-1)*102,($AP$4-1)*14)</f>
        <v>3</v>
      </c>
      <c r="J82" s="258">
        <f ca="1">OFFSET(Values!I214,($AO$4-1)*102,($AP$4-1)*14)</f>
        <v>4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360</v>
      </c>
      <c r="D83" s="315">
        <f t="shared" ca="1" si="2"/>
        <v>360</v>
      </c>
      <c r="E83" s="258">
        <f ca="1">OFFSET(Values!D215,($AO$4-1)*102,($AP$4-1)*14)</f>
        <v>4</v>
      </c>
      <c r="F83" s="258">
        <f ca="1">OFFSET(Values!E215,($AO$4-1)*102,($AP$4-1)*14)</f>
        <v>330</v>
      </c>
      <c r="G83" s="258">
        <f ca="1">OFFSET(Values!F215,($AO$4-1)*102,($AP$4-1)*14)</f>
        <v>0</v>
      </c>
      <c r="H83" s="258">
        <f ca="1">OFFSET(Values!G215,($AO$4-1)*102,($AP$4-1)*14)</f>
        <v>22</v>
      </c>
      <c r="I83" s="258">
        <f ca="1">OFFSET(Values!H215,($AO$4-1)*102,($AP$4-1)*14)</f>
        <v>1</v>
      </c>
      <c r="J83" s="258">
        <f ca="1">OFFSET(Values!I215,($AO$4-1)*102,($AP$4-1)*14)</f>
        <v>1</v>
      </c>
      <c r="K83" s="258">
        <f ca="1">OFFSET(Values!J215,($AO$4-1)*102,($AP$4-1)*14)</f>
        <v>1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1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368</v>
      </c>
      <c r="D84" s="315">
        <f t="shared" ca="1" si="2"/>
        <v>368</v>
      </c>
      <c r="E84" s="258">
        <f ca="1">OFFSET(Values!D216,($AO$4-1)*102,($AP$4-1)*14)</f>
        <v>4</v>
      </c>
      <c r="F84" s="258">
        <f ca="1">OFFSET(Values!E216,($AO$4-1)*102,($AP$4-1)*14)</f>
        <v>335</v>
      </c>
      <c r="G84" s="258">
        <f ca="1">OFFSET(Values!F216,($AO$4-1)*102,($AP$4-1)*14)</f>
        <v>1</v>
      </c>
      <c r="H84" s="258">
        <f ca="1">OFFSET(Values!G216,($AO$4-1)*102,($AP$4-1)*14)</f>
        <v>24</v>
      </c>
      <c r="I84" s="258">
        <f ca="1">OFFSET(Values!H216,($AO$4-1)*102,($AP$4-1)*14)</f>
        <v>2</v>
      </c>
      <c r="J84" s="258">
        <f ca="1">OFFSET(Values!I216,($AO$4-1)*102,($AP$4-1)*14)</f>
        <v>1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1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361</v>
      </c>
      <c r="D85" s="315">
        <f t="shared" ca="1" si="2"/>
        <v>361</v>
      </c>
      <c r="E85" s="258">
        <f ca="1">OFFSET(Values!D217,($AO$4-1)*102,($AP$4-1)*14)</f>
        <v>4</v>
      </c>
      <c r="F85" s="258">
        <f ca="1">OFFSET(Values!E217,($AO$4-1)*102,($AP$4-1)*14)</f>
        <v>329</v>
      </c>
      <c r="G85" s="258">
        <f ca="1">OFFSET(Values!F217,($AO$4-1)*102,($AP$4-1)*14)</f>
        <v>4</v>
      </c>
      <c r="H85" s="258">
        <f ca="1">OFFSET(Values!G217,($AO$4-1)*102,($AP$4-1)*14)</f>
        <v>18</v>
      </c>
      <c r="I85" s="258">
        <f ca="1">OFFSET(Values!H217,($AO$4-1)*102,($AP$4-1)*14)</f>
        <v>3</v>
      </c>
      <c r="J85" s="258">
        <f ca="1">OFFSET(Values!I217,($AO$4-1)*102,($AP$4-1)*14)</f>
        <v>2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1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378</v>
      </c>
      <c r="D86" s="315">
        <f t="shared" ca="1" si="2"/>
        <v>378</v>
      </c>
      <c r="E86" s="258">
        <f ca="1">OFFSET(Values!D218,($AO$4-1)*102,($AP$4-1)*14)</f>
        <v>6</v>
      </c>
      <c r="F86" s="258">
        <f ca="1">OFFSET(Values!E218,($AO$4-1)*102,($AP$4-1)*14)</f>
        <v>354</v>
      </c>
      <c r="G86" s="258">
        <f ca="1">OFFSET(Values!F218,($AO$4-1)*102,($AP$4-1)*14)</f>
        <v>1</v>
      </c>
      <c r="H86" s="258">
        <f ca="1">OFFSET(Values!G218,($AO$4-1)*102,($AP$4-1)*14)</f>
        <v>15</v>
      </c>
      <c r="I86" s="258">
        <f ca="1">OFFSET(Values!H218,($AO$4-1)*102,($AP$4-1)*14)</f>
        <v>1</v>
      </c>
      <c r="J86" s="258">
        <f ca="1">OFFSET(Values!I218,($AO$4-1)*102,($AP$4-1)*14)</f>
        <v>1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365</v>
      </c>
      <c r="D87" s="315">
        <f t="shared" ca="1" si="2"/>
        <v>365</v>
      </c>
      <c r="E87" s="258">
        <f ca="1">OFFSET(Values!D219,($AO$4-1)*102,($AP$4-1)*14)</f>
        <v>5</v>
      </c>
      <c r="F87" s="258">
        <f ca="1">OFFSET(Values!E219,($AO$4-1)*102,($AP$4-1)*14)</f>
        <v>343</v>
      </c>
      <c r="G87" s="258">
        <f ca="1">OFFSET(Values!F219,($AO$4-1)*102,($AP$4-1)*14)</f>
        <v>0</v>
      </c>
      <c r="H87" s="258">
        <f ca="1">OFFSET(Values!G219,($AO$4-1)*102,($AP$4-1)*14)</f>
        <v>15</v>
      </c>
      <c r="I87" s="258">
        <f ca="1">OFFSET(Values!H219,($AO$4-1)*102,($AP$4-1)*14)</f>
        <v>0</v>
      </c>
      <c r="J87" s="258">
        <f ca="1">OFFSET(Values!I219,($AO$4-1)*102,($AP$4-1)*14)</f>
        <v>0</v>
      </c>
      <c r="K87" s="258">
        <f ca="1">OFFSET(Values!J219,($AO$4-1)*102,($AP$4-1)*14)</f>
        <v>1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1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346</v>
      </c>
      <c r="D88" s="315">
        <f t="shared" ca="1" si="2"/>
        <v>346</v>
      </c>
      <c r="E88" s="258">
        <f ca="1">OFFSET(Values!D220,($AO$4-1)*102,($AP$4-1)*14)</f>
        <v>5</v>
      </c>
      <c r="F88" s="258">
        <f ca="1">OFFSET(Values!E220,($AO$4-1)*102,($AP$4-1)*14)</f>
        <v>323</v>
      </c>
      <c r="G88" s="258">
        <f ca="1">OFFSET(Values!F220,($AO$4-1)*102,($AP$4-1)*14)</f>
        <v>4</v>
      </c>
      <c r="H88" s="258">
        <f ca="1">OFFSET(Values!G220,($AO$4-1)*102,($AP$4-1)*14)</f>
        <v>13</v>
      </c>
      <c r="I88" s="258">
        <f ca="1">OFFSET(Values!H220,($AO$4-1)*102,($AP$4-1)*14)</f>
        <v>1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335</v>
      </c>
      <c r="D89" s="315">
        <f t="shared" ca="1" si="2"/>
        <v>335</v>
      </c>
      <c r="E89" s="264">
        <f ca="1">OFFSET(Values!D221,($AO$4-1)*102,($AP$4-1)*14)</f>
        <v>7</v>
      </c>
      <c r="F89" s="258">
        <f ca="1">OFFSET(Values!E221,($AO$4-1)*102,($AP$4-1)*14)</f>
        <v>309</v>
      </c>
      <c r="G89" s="258">
        <f ca="1">OFFSET(Values!F221,($AO$4-1)*102,($AP$4-1)*14)</f>
        <v>4</v>
      </c>
      <c r="H89" s="258">
        <f ca="1">OFFSET(Values!G221,($AO$4-1)*102,($AP$4-1)*14)</f>
        <v>11</v>
      </c>
      <c r="I89" s="258">
        <f ca="1">OFFSET(Values!H221,($AO$4-1)*102,($AP$4-1)*14)</f>
        <v>3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1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331</v>
      </c>
      <c r="D90" s="315">
        <f t="shared" ca="1" si="2"/>
        <v>331</v>
      </c>
      <c r="E90" s="258">
        <f ca="1">OFFSET(Values!D222,($AO$4-1)*102,($AP$4-1)*14)</f>
        <v>7</v>
      </c>
      <c r="F90" s="258">
        <f ca="1">OFFSET(Values!E222,($AO$4-1)*102,($AP$4-1)*14)</f>
        <v>305</v>
      </c>
      <c r="G90" s="258">
        <f ca="1">OFFSET(Values!F222,($AO$4-1)*102,($AP$4-1)*14)</f>
        <v>2</v>
      </c>
      <c r="H90" s="258">
        <f ca="1">OFFSET(Values!G222,($AO$4-1)*102,($AP$4-1)*14)</f>
        <v>11</v>
      </c>
      <c r="I90" s="258">
        <f ca="1">OFFSET(Values!H222,($AO$4-1)*102,($AP$4-1)*14)</f>
        <v>2</v>
      </c>
      <c r="J90" s="258">
        <f ca="1">OFFSET(Values!I222,($AO$4-1)*102,($AP$4-1)*14)</f>
        <v>3</v>
      </c>
      <c r="K90" s="258">
        <f ca="1">OFFSET(Values!J222,($AO$4-1)*102,($AP$4-1)*14)</f>
        <v>0</v>
      </c>
      <c r="L90" s="258">
        <f ca="1">OFFSET(Values!K222,($AO$4-1)*102,($AP$4-1)*14)</f>
        <v>1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274</v>
      </c>
      <c r="D91" s="315">
        <f t="shared" ca="1" si="2"/>
        <v>274</v>
      </c>
      <c r="E91" s="258">
        <f ca="1">OFFSET(Values!D223,($AO$4-1)*102,($AP$4-1)*14)</f>
        <v>3</v>
      </c>
      <c r="F91" s="258">
        <f ca="1">OFFSET(Values!E223,($AO$4-1)*102,($AP$4-1)*14)</f>
        <v>253</v>
      </c>
      <c r="G91" s="258">
        <f ca="1">OFFSET(Values!F223,($AO$4-1)*102,($AP$4-1)*14)</f>
        <v>2</v>
      </c>
      <c r="H91" s="258">
        <f ca="1">OFFSET(Values!G223,($AO$4-1)*102,($AP$4-1)*14)</f>
        <v>15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1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245</v>
      </c>
      <c r="D92" s="315">
        <f t="shared" ca="1" si="2"/>
        <v>245</v>
      </c>
      <c r="E92" s="258">
        <f ca="1">OFFSET(Values!D224,($AO$4-1)*102,($AP$4-1)*14)</f>
        <v>1</v>
      </c>
      <c r="F92" s="258">
        <f ca="1">OFFSET(Values!E224,($AO$4-1)*102,($AP$4-1)*14)</f>
        <v>230</v>
      </c>
      <c r="G92" s="258">
        <f ca="1">OFFSET(Values!F224,($AO$4-1)*102,($AP$4-1)*14)</f>
        <v>1</v>
      </c>
      <c r="H92" s="258">
        <f ca="1">OFFSET(Values!G224,($AO$4-1)*102,($AP$4-1)*14)</f>
        <v>11</v>
      </c>
      <c r="I92" s="258">
        <f ca="1">OFFSET(Values!H224,($AO$4-1)*102,($AP$4-1)*14)</f>
        <v>1</v>
      </c>
      <c r="J92" s="258">
        <f ca="1">OFFSET(Values!I224,($AO$4-1)*102,($AP$4-1)*14)</f>
        <v>1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204</v>
      </c>
      <c r="D93" s="315">
        <f t="shared" ca="1" si="2"/>
        <v>204</v>
      </c>
      <c r="E93" s="258">
        <f ca="1">OFFSET(Values!D225,($AO$4-1)*102,($AP$4-1)*14)</f>
        <v>2</v>
      </c>
      <c r="F93" s="258">
        <f ca="1">OFFSET(Values!E225,($AO$4-1)*102,($AP$4-1)*14)</f>
        <v>193</v>
      </c>
      <c r="G93" s="258">
        <f ca="1">OFFSET(Values!F225,($AO$4-1)*102,($AP$4-1)*14)</f>
        <v>0</v>
      </c>
      <c r="H93" s="258">
        <f ca="1">OFFSET(Values!G225,($AO$4-1)*102,($AP$4-1)*14)</f>
        <v>9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187</v>
      </c>
      <c r="D94" s="315">
        <f t="shared" ca="1" si="2"/>
        <v>187</v>
      </c>
      <c r="E94" s="258">
        <f ca="1">OFFSET(Values!D226,($AO$4-1)*102,($AP$4-1)*14)</f>
        <v>2</v>
      </c>
      <c r="F94" s="258">
        <f ca="1">OFFSET(Values!E226,($AO$4-1)*102,($AP$4-1)*14)</f>
        <v>173</v>
      </c>
      <c r="G94" s="258">
        <f ca="1">OFFSET(Values!F226,($AO$4-1)*102,($AP$4-1)*14)</f>
        <v>0</v>
      </c>
      <c r="H94" s="258">
        <f ca="1">OFFSET(Values!G226,($AO$4-1)*102,($AP$4-1)*14)</f>
        <v>11</v>
      </c>
      <c r="I94" s="258">
        <f ca="1">OFFSET(Values!H226,($AO$4-1)*102,($AP$4-1)*14)</f>
        <v>1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148</v>
      </c>
      <c r="D95" s="315">
        <f t="shared" ca="1" si="2"/>
        <v>148</v>
      </c>
      <c r="E95" s="258">
        <f ca="1">OFFSET(Values!D227,($AO$4-1)*102,($AP$4-1)*14)</f>
        <v>1</v>
      </c>
      <c r="F95" s="258">
        <f ca="1">OFFSET(Values!E227,($AO$4-1)*102,($AP$4-1)*14)</f>
        <v>142</v>
      </c>
      <c r="G95" s="258">
        <f ca="1">OFFSET(Values!F227,($AO$4-1)*102,($AP$4-1)*14)</f>
        <v>1</v>
      </c>
      <c r="H95" s="258">
        <f ca="1">OFFSET(Values!G227,($AO$4-1)*102,($AP$4-1)*14)</f>
        <v>4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153</v>
      </c>
      <c r="D96" s="315">
        <f t="shared" ca="1" si="2"/>
        <v>153</v>
      </c>
      <c r="E96" s="258">
        <f ca="1">OFFSET(Values!D228,($AO$4-1)*102,($AP$4-1)*14)</f>
        <v>1</v>
      </c>
      <c r="F96" s="258">
        <f ca="1">OFFSET(Values!E228,($AO$4-1)*102,($AP$4-1)*14)</f>
        <v>143</v>
      </c>
      <c r="G96" s="258">
        <f ca="1">OFFSET(Values!F228,($AO$4-1)*102,($AP$4-1)*14)</f>
        <v>0</v>
      </c>
      <c r="H96" s="258">
        <f ca="1">OFFSET(Values!G228,($AO$4-1)*102,($AP$4-1)*14)</f>
        <v>8</v>
      </c>
      <c r="I96" s="258">
        <f ca="1">OFFSET(Values!H228,($AO$4-1)*102,($AP$4-1)*14)</f>
        <v>1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145</v>
      </c>
      <c r="D97" s="315">
        <f t="shared" ca="1" si="2"/>
        <v>145</v>
      </c>
      <c r="E97" s="258">
        <f ca="1">OFFSET(Values!D229,($AO$4-1)*102,($AP$4-1)*14)</f>
        <v>1</v>
      </c>
      <c r="F97" s="258">
        <f ca="1">OFFSET(Values!E229,($AO$4-1)*102,($AP$4-1)*14)</f>
        <v>136</v>
      </c>
      <c r="G97" s="258">
        <f ca="1">OFFSET(Values!F229,($AO$4-1)*102,($AP$4-1)*14)</f>
        <v>0</v>
      </c>
      <c r="H97" s="258">
        <f ca="1">OFFSET(Values!G229,($AO$4-1)*102,($AP$4-1)*14)</f>
        <v>6</v>
      </c>
      <c r="I97" s="258">
        <f ca="1">OFFSET(Values!H229,($AO$4-1)*102,($AP$4-1)*14)</f>
        <v>1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1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122</v>
      </c>
      <c r="D98" s="315">
        <f t="shared" ca="1" si="2"/>
        <v>122</v>
      </c>
      <c r="E98" s="258">
        <f ca="1">OFFSET(Values!D230,($AO$4-1)*102,($AP$4-1)*14)</f>
        <v>1</v>
      </c>
      <c r="F98" s="258">
        <f ca="1">OFFSET(Values!E230,($AO$4-1)*102,($AP$4-1)*14)</f>
        <v>114</v>
      </c>
      <c r="G98" s="258">
        <f ca="1">OFFSET(Values!F230,($AO$4-1)*102,($AP$4-1)*14)</f>
        <v>0</v>
      </c>
      <c r="H98" s="258">
        <f ca="1">OFFSET(Values!G230,($AO$4-1)*102,($AP$4-1)*14)</f>
        <v>6</v>
      </c>
      <c r="I98" s="258">
        <f ca="1">OFFSET(Values!H230,($AO$4-1)*102,($AP$4-1)*14)</f>
        <v>0</v>
      </c>
      <c r="J98" s="258">
        <f ca="1">OFFSET(Values!I230,($AO$4-1)*102,($AP$4-1)*14)</f>
        <v>1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111</v>
      </c>
      <c r="D99" s="315">
        <f t="shared" ca="1" si="2"/>
        <v>111</v>
      </c>
      <c r="E99" s="258">
        <f ca="1">OFFSET(Values!D231,($AO$4-1)*102,($AP$4-1)*14)</f>
        <v>1</v>
      </c>
      <c r="F99" s="258">
        <f ca="1">OFFSET(Values!E231,($AO$4-1)*102,($AP$4-1)*14)</f>
        <v>100</v>
      </c>
      <c r="G99" s="258">
        <f ca="1">OFFSET(Values!F231,($AO$4-1)*102,($AP$4-1)*14)</f>
        <v>0</v>
      </c>
      <c r="H99" s="258">
        <f ca="1">OFFSET(Values!G231,($AO$4-1)*102,($AP$4-1)*14)</f>
        <v>8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2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108</v>
      </c>
      <c r="D100" s="315">
        <f t="shared" ca="1" si="2"/>
        <v>108</v>
      </c>
      <c r="E100" s="258">
        <f ca="1">OFFSET(Values!D232,($AO$4-1)*102,($AP$4-1)*14)</f>
        <v>0</v>
      </c>
      <c r="F100" s="258">
        <f ca="1">OFFSET(Values!E232,($AO$4-1)*102,($AP$4-1)*14)</f>
        <v>103</v>
      </c>
      <c r="G100" s="258">
        <f ca="1">OFFSET(Values!F232,($AO$4-1)*102,($AP$4-1)*14)</f>
        <v>1</v>
      </c>
      <c r="H100" s="258">
        <f ca="1">OFFSET(Values!G232,($AO$4-1)*102,($AP$4-1)*14)</f>
        <v>4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93</v>
      </c>
      <c r="D101" s="315">
        <f t="shared" ca="1" si="2"/>
        <v>93</v>
      </c>
      <c r="E101" s="258">
        <f ca="1">OFFSET(Values!D233,($AO$4-1)*102,($AP$4-1)*14)</f>
        <v>2</v>
      </c>
      <c r="F101" s="258">
        <f ca="1">OFFSET(Values!E233,($AO$4-1)*102,($AP$4-1)*14)</f>
        <v>86</v>
      </c>
      <c r="G101" s="258">
        <f ca="1">OFFSET(Values!F233,($AO$4-1)*102,($AP$4-1)*14)</f>
        <v>0</v>
      </c>
      <c r="H101" s="258">
        <f ca="1">OFFSET(Values!G233,($AO$4-1)*102,($AP$4-1)*14)</f>
        <v>4</v>
      </c>
      <c r="I101" s="258">
        <f ca="1">OFFSET(Values!H233,($AO$4-1)*102,($AP$4-1)*14)</f>
        <v>0</v>
      </c>
      <c r="J101" s="258">
        <f ca="1">OFFSET(Values!I233,($AO$4-1)*102,($AP$4-1)*14)</f>
        <v>1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103</v>
      </c>
      <c r="D102" s="315">
        <f t="shared" ca="1" si="2"/>
        <v>103</v>
      </c>
      <c r="E102" s="258">
        <f ca="1">OFFSET(Values!D234,($AO$4-1)*102,($AP$4-1)*14)</f>
        <v>0</v>
      </c>
      <c r="F102" s="258">
        <f ca="1">OFFSET(Values!E234,($AO$4-1)*102,($AP$4-1)*14)</f>
        <v>99</v>
      </c>
      <c r="G102" s="258">
        <f ca="1">OFFSET(Values!F234,($AO$4-1)*102,($AP$4-1)*14)</f>
        <v>0</v>
      </c>
      <c r="H102" s="258">
        <f ca="1">OFFSET(Values!G234,($AO$4-1)*102,($AP$4-1)*14)</f>
        <v>3</v>
      </c>
      <c r="I102" s="258">
        <f ca="1">OFFSET(Values!H234,($AO$4-1)*102,($AP$4-1)*14)</f>
        <v>1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95</v>
      </c>
      <c r="D103" s="315">
        <f t="shared" ca="1" si="2"/>
        <v>95</v>
      </c>
      <c r="E103" s="258">
        <f ca="1">OFFSET(Values!D235,($AO$4-1)*102,($AP$4-1)*14)</f>
        <v>0</v>
      </c>
      <c r="F103" s="258">
        <f ca="1">OFFSET(Values!E235,($AO$4-1)*102,($AP$4-1)*14)</f>
        <v>95</v>
      </c>
      <c r="G103" s="258">
        <f ca="1">OFFSET(Values!F235,($AO$4-1)*102,($AP$4-1)*14)</f>
        <v>0</v>
      </c>
      <c r="H103" s="258">
        <f ca="1">OFFSET(Values!G235,($AO$4-1)*102,($AP$4-1)*14)</f>
        <v>0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96</v>
      </c>
      <c r="D104" s="315">
        <f t="shared" ca="1" si="2"/>
        <v>96</v>
      </c>
      <c r="E104" s="258">
        <f ca="1">OFFSET(Values!D236,($AO$4-1)*102,($AP$4-1)*14)</f>
        <v>1</v>
      </c>
      <c r="F104" s="258">
        <f ca="1">OFFSET(Values!E236,($AO$4-1)*102,($AP$4-1)*14)</f>
        <v>93</v>
      </c>
      <c r="G104" s="258">
        <f ca="1">OFFSET(Values!F236,($AO$4-1)*102,($AP$4-1)*14)</f>
        <v>0</v>
      </c>
      <c r="H104" s="258">
        <f ca="1">OFFSET(Values!G236,($AO$4-1)*102,($AP$4-1)*14)</f>
        <v>1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1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75</v>
      </c>
      <c r="D105" s="315">
        <f t="shared" ca="1" si="2"/>
        <v>75</v>
      </c>
      <c r="E105" s="258">
        <f ca="1">OFFSET(Values!D237,($AO$4-1)*102,($AP$4-1)*14)</f>
        <v>1</v>
      </c>
      <c r="F105" s="258">
        <f ca="1">OFFSET(Values!E237,($AO$4-1)*102,($AP$4-1)*14)</f>
        <v>71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1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93</v>
      </c>
      <c r="D106" s="315">
        <f t="shared" ca="1" si="2"/>
        <v>93</v>
      </c>
      <c r="E106" s="258">
        <f ca="1">OFFSET(Values!D238,($AO$4-1)*102,($AP$4-1)*14)</f>
        <v>1</v>
      </c>
      <c r="F106" s="258">
        <f ca="1">OFFSET(Values!E238,($AO$4-1)*102,($AP$4-1)*14)</f>
        <v>91</v>
      </c>
      <c r="G106" s="258">
        <f ca="1">OFFSET(Values!F238,($AO$4-1)*102,($AP$4-1)*14)</f>
        <v>0</v>
      </c>
      <c r="H106" s="258">
        <f ca="1">OFFSET(Values!G238,($AO$4-1)*102,($AP$4-1)*14)</f>
        <v>1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39</v>
      </c>
      <c r="D107" s="315">
        <f t="shared" ca="1" si="2"/>
        <v>39</v>
      </c>
      <c r="E107" s="258">
        <f ca="1">OFFSET(Values!D239,($AO$4-1)*102,($AP$4-1)*14)</f>
        <v>0</v>
      </c>
      <c r="F107" s="258">
        <f ca="1">OFFSET(Values!E239,($AO$4-1)*102,($AP$4-1)*14)</f>
        <v>37</v>
      </c>
      <c r="G107" s="258">
        <f ca="1">OFFSET(Values!F239,($AO$4-1)*102,($AP$4-1)*14)</f>
        <v>0</v>
      </c>
      <c r="H107" s="258">
        <f ca="1">OFFSET(Values!G239,($AO$4-1)*102,($AP$4-1)*14)</f>
        <v>2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32</v>
      </c>
      <c r="D108" s="315">
        <f t="shared" ca="1" si="2"/>
        <v>32</v>
      </c>
      <c r="E108" s="258">
        <f ca="1">OFFSET(Values!D240,($AO$4-1)*102,($AP$4-1)*14)</f>
        <v>3</v>
      </c>
      <c r="F108" s="258">
        <f ca="1">OFFSET(Values!E240,($AO$4-1)*102,($AP$4-1)*14)</f>
        <v>26</v>
      </c>
      <c r="G108" s="258">
        <f ca="1">OFFSET(Values!F240,($AO$4-1)*102,($AP$4-1)*14)</f>
        <v>0</v>
      </c>
      <c r="H108" s="258">
        <f ca="1">OFFSET(Values!G240,($AO$4-1)*102,($AP$4-1)*14)</f>
        <v>2</v>
      </c>
      <c r="I108" s="258">
        <f ca="1">OFFSET(Values!H240,($AO$4-1)*102,($AP$4-1)*14)</f>
        <v>1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43</v>
      </c>
      <c r="D109" s="315">
        <f t="shared" ca="1" si="2"/>
        <v>43</v>
      </c>
      <c r="E109" s="258">
        <f ca="1">OFFSET(Values!D241,($AO$4-1)*102,($AP$4-1)*14)</f>
        <v>1</v>
      </c>
      <c r="F109" s="258">
        <f ca="1">OFFSET(Values!E241,($AO$4-1)*102,($AP$4-1)*14)</f>
        <v>39</v>
      </c>
      <c r="G109" s="258">
        <f ca="1">OFFSET(Values!F241,($AO$4-1)*102,($AP$4-1)*14)</f>
        <v>0</v>
      </c>
      <c r="H109" s="258">
        <f ca="1">OFFSET(Values!G241,($AO$4-1)*102,($AP$4-1)*14)</f>
        <v>3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29</v>
      </c>
      <c r="D110" s="315">
        <f t="shared" ca="1" si="2"/>
        <v>29</v>
      </c>
      <c r="E110" s="258">
        <f ca="1">OFFSET(Values!D242,($AO$4-1)*102,($AP$4-1)*14)</f>
        <v>0</v>
      </c>
      <c r="F110" s="258">
        <f ca="1">OFFSET(Values!E242,($AO$4-1)*102,($AP$4-1)*14)</f>
        <v>27</v>
      </c>
      <c r="G110" s="258">
        <f ca="1">OFFSET(Values!F242,($AO$4-1)*102,($AP$4-1)*14)</f>
        <v>1</v>
      </c>
      <c r="H110" s="258">
        <f ca="1">OFFSET(Values!G242,($AO$4-1)*102,($AP$4-1)*14)</f>
        <v>1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23</v>
      </c>
      <c r="D111" s="315">
        <f t="shared" ca="1" si="2"/>
        <v>23</v>
      </c>
      <c r="E111" s="258">
        <f ca="1">OFFSET(Values!D243,($AO$4-1)*102,($AP$4-1)*14)</f>
        <v>0</v>
      </c>
      <c r="F111" s="258">
        <f ca="1">OFFSET(Values!E243,($AO$4-1)*102,($AP$4-1)*14)</f>
        <v>22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13</v>
      </c>
      <c r="D112" s="316">
        <f t="shared" ca="1" si="2"/>
        <v>13</v>
      </c>
      <c r="E112" s="260">
        <f ca="1">OFFSET(Values!D244,($AO$4-1)*102,($AP$4-1)*14)</f>
        <v>1</v>
      </c>
      <c r="F112" s="260">
        <f ca="1">OFFSET(Values!E244,($AO$4-1)*102,($AP$4-1)*14)</f>
        <v>10</v>
      </c>
      <c r="G112" s="260">
        <f ca="1">OFFSET(Values!F244,($AO$4-1)*102,($AP$4-1)*14)</f>
        <v>0</v>
      </c>
      <c r="H112" s="260">
        <f ca="1">OFFSET(Values!G244,($AO$4-1)*102,($AP$4-1)*14)</f>
        <v>2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7">
        <f ca="1">OFFSET(Values!C245,($AO$4-1)*102,($AP$4-1)*14)</f>
        <v>14501</v>
      </c>
      <c r="D113" s="528"/>
      <c r="E113" s="350">
        <f ca="1">OFFSET(Values!D245,($AO$4-1)*102,($AP$4-1)*14)</f>
        <v>134</v>
      </c>
      <c r="F113" s="350">
        <f ca="1">OFFSET(Values!E245,($AO$4-1)*102,($AP$4-1)*14)</f>
        <v>13004</v>
      </c>
      <c r="G113" s="350">
        <f ca="1">OFFSET(Values!F245,($AO$4-1)*102,($AP$4-1)*14)</f>
        <v>85</v>
      </c>
      <c r="H113" s="350">
        <f ca="1">OFFSET(Values!G245,($AO$4-1)*102,($AP$4-1)*14)</f>
        <v>1042</v>
      </c>
      <c r="I113" s="350">
        <f ca="1">OFFSET(Values!H245,($AO$4-1)*102,($AP$4-1)*14)</f>
        <v>100</v>
      </c>
      <c r="J113" s="350">
        <f ca="1">OFFSET(Values!I245,($AO$4-1)*102,($AP$4-1)*14)</f>
        <v>62</v>
      </c>
      <c r="K113" s="350">
        <f ca="1">OFFSET(Values!J245,($AO$4-1)*102,($AP$4-1)*14)</f>
        <v>6</v>
      </c>
      <c r="L113" s="350">
        <f ca="1">OFFSET(Values!K245,($AO$4-1)*102,($AP$4-1)*14)</f>
        <v>18</v>
      </c>
      <c r="M113" s="350">
        <f ca="1">OFFSET(Values!L245,($AO$4-1)*102,($AP$4-1)*14)</f>
        <v>16</v>
      </c>
      <c r="N113" s="350">
        <f ca="1">OFFSET(Values!M245,($AO$4-1)*102,($AP$4-1)*14)</f>
        <v>28</v>
      </c>
      <c r="O113" s="350">
        <f ca="1">OFFSET(Values!N245,($AO$4-1)*102,($AP$4-1)*14)</f>
        <v>3</v>
      </c>
      <c r="P113" s="351">
        <f ca="1">OFFSET(Values!O245,($AO$4-1)*102,($AP$4-1)*14)</f>
        <v>3</v>
      </c>
    </row>
    <row r="114" spans="1:16" x14ac:dyDescent="0.25">
      <c r="A114" s="1" t="s">
        <v>60</v>
      </c>
      <c r="B114" s="335" t="s">
        <v>36</v>
      </c>
      <c r="C114" s="529">
        <f ca="1">OFFSET(Values!C246,($AO$4-1)*102,($AP$4-1)*14)</f>
        <v>16664</v>
      </c>
      <c r="D114" s="530"/>
      <c r="E114" s="352">
        <f ca="1">OFFSET(Values!D246,($AO$4-1)*102,($AP$4-1)*14)</f>
        <v>153</v>
      </c>
      <c r="F114" s="352">
        <f ca="1">OFFSET(Values!E246,($AO$4-1)*102,($AP$4-1)*14)</f>
        <v>15008</v>
      </c>
      <c r="G114" s="352">
        <f ca="1">OFFSET(Values!F246,($AO$4-1)*102,($AP$4-1)*14)</f>
        <v>87</v>
      </c>
      <c r="H114" s="352">
        <f ca="1">OFFSET(Values!G246,($AO$4-1)*102,($AP$4-1)*14)</f>
        <v>1159</v>
      </c>
      <c r="I114" s="352">
        <f ca="1">OFFSET(Values!H246,($AO$4-1)*102,($AP$4-1)*14)</f>
        <v>107</v>
      </c>
      <c r="J114" s="352">
        <f ca="1">OFFSET(Values!I246,($AO$4-1)*102,($AP$4-1)*14)</f>
        <v>64</v>
      </c>
      <c r="K114" s="352">
        <f ca="1">OFFSET(Values!J246,($AO$4-1)*102,($AP$4-1)*14)</f>
        <v>6</v>
      </c>
      <c r="L114" s="352">
        <f ca="1">OFFSET(Values!K246,($AO$4-1)*102,($AP$4-1)*14)</f>
        <v>20</v>
      </c>
      <c r="M114" s="352">
        <f ca="1">OFFSET(Values!L246,($AO$4-1)*102,($AP$4-1)*14)</f>
        <v>20</v>
      </c>
      <c r="N114" s="352">
        <f ca="1">OFFSET(Values!M246,($AO$4-1)*102,($AP$4-1)*14)</f>
        <v>33</v>
      </c>
      <c r="O114" s="352">
        <f ca="1">OFFSET(Values!N246,($AO$4-1)*102,($AP$4-1)*14)</f>
        <v>4</v>
      </c>
      <c r="P114" s="353">
        <f ca="1">OFFSET(Values!O246,($AO$4-1)*102,($AP$4-1)*14)</f>
        <v>3</v>
      </c>
    </row>
    <row r="115" spans="1:16" x14ac:dyDescent="0.25">
      <c r="A115" s="1" t="s">
        <v>60</v>
      </c>
      <c r="B115" s="340" t="s">
        <v>37</v>
      </c>
      <c r="C115" s="531">
        <f ca="1">OFFSET(Values!C247,($AO$4-1)*102,($AP$4-1)*14)</f>
        <v>17011</v>
      </c>
      <c r="D115" s="532"/>
      <c r="E115" s="354">
        <f ca="1">OFFSET(Values!D247,($AO$4-1)*102,($AP$4-1)*14)</f>
        <v>160</v>
      </c>
      <c r="F115" s="354">
        <f ca="1">OFFSET(Values!E247,($AO$4-1)*102,($AP$4-1)*14)</f>
        <v>15331</v>
      </c>
      <c r="G115" s="354">
        <f ca="1">OFFSET(Values!F247,($AO$4-1)*102,($AP$4-1)*14)</f>
        <v>88</v>
      </c>
      <c r="H115" s="354">
        <f ca="1">OFFSET(Values!G247,($AO$4-1)*102,($AP$4-1)*14)</f>
        <v>1173</v>
      </c>
      <c r="I115" s="354">
        <f ca="1">OFFSET(Values!H247,($AO$4-1)*102,($AP$4-1)*14)</f>
        <v>109</v>
      </c>
      <c r="J115" s="354">
        <f ca="1">OFFSET(Values!I247,($AO$4-1)*102,($AP$4-1)*14)</f>
        <v>64</v>
      </c>
      <c r="K115" s="354">
        <f ca="1">OFFSET(Values!J247,($AO$4-1)*102,($AP$4-1)*14)</f>
        <v>6</v>
      </c>
      <c r="L115" s="354">
        <f ca="1">OFFSET(Values!K247,($AO$4-1)*102,($AP$4-1)*14)</f>
        <v>20</v>
      </c>
      <c r="M115" s="354">
        <f ca="1">OFFSET(Values!L247,($AO$4-1)*102,($AP$4-1)*14)</f>
        <v>20</v>
      </c>
      <c r="N115" s="354">
        <f ca="1">OFFSET(Values!M247,($AO$4-1)*102,($AP$4-1)*14)</f>
        <v>33</v>
      </c>
      <c r="O115" s="354">
        <f ca="1">OFFSET(Values!N247,($AO$4-1)*102,($AP$4-1)*14)</f>
        <v>4</v>
      </c>
      <c r="P115" s="355">
        <f ca="1">OFFSET(Values!O247,($AO$4-1)*102,($AP$4-1)*14)</f>
        <v>3</v>
      </c>
    </row>
    <row r="116" spans="1:16" x14ac:dyDescent="0.25">
      <c r="A116" s="1" t="s">
        <v>60</v>
      </c>
      <c r="B116" s="345" t="s">
        <v>38</v>
      </c>
      <c r="C116" s="517">
        <f ca="1">OFFSET(Values!C248,($AO$4-1)*102,($AP$4-1)*14)</f>
        <v>17410</v>
      </c>
      <c r="D116" s="518"/>
      <c r="E116" s="356">
        <f ca="1">OFFSET(Values!D248,($AO$4-1)*102,($AP$4-1)*14)</f>
        <v>165</v>
      </c>
      <c r="F116" s="356">
        <f ca="1">OFFSET(Values!E248,($AO$4-1)*102,($AP$4-1)*14)</f>
        <v>15671</v>
      </c>
      <c r="G116" s="356">
        <f ca="1">OFFSET(Values!F248,($AO$4-1)*102,($AP$4-1)*14)</f>
        <v>89</v>
      </c>
      <c r="H116" s="356">
        <f ca="1">OFFSET(Values!G248,($AO$4-1)*102,($AP$4-1)*14)</f>
        <v>1208</v>
      </c>
      <c r="I116" s="356">
        <f ca="1">OFFSET(Values!H248,($AO$4-1)*102,($AP$4-1)*14)</f>
        <v>114</v>
      </c>
      <c r="J116" s="356">
        <f ca="1">OFFSET(Values!I248,($AO$4-1)*102,($AP$4-1)*14)</f>
        <v>67</v>
      </c>
      <c r="K116" s="356">
        <f ca="1">OFFSET(Values!J248,($AO$4-1)*102,($AP$4-1)*14)</f>
        <v>6</v>
      </c>
      <c r="L116" s="356">
        <f ca="1">OFFSET(Values!K248,($AO$4-1)*102,($AP$4-1)*14)</f>
        <v>20</v>
      </c>
      <c r="M116" s="356">
        <f ca="1">OFFSET(Values!L248,($AO$4-1)*102,($AP$4-1)*14)</f>
        <v>22</v>
      </c>
      <c r="N116" s="356">
        <f ca="1">OFFSET(Values!M248,($AO$4-1)*102,($AP$4-1)*14)</f>
        <v>41</v>
      </c>
      <c r="O116" s="356">
        <f ca="1">OFFSET(Values!N248,($AO$4-1)*102,($AP$4-1)*14)</f>
        <v>4</v>
      </c>
      <c r="P116" s="357">
        <f ca="1">OFFSET(Values!O248,($AO$4-1)*102,($AP$4-1)*14)</f>
        <v>3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48 - Wellsway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70</v>
      </c>
      <c r="S4" s="123">
        <f ca="1">VLOOKUP($P$4&amp;$O$4,$A$57:$S$83,15,FALSE)</f>
        <v>7293</v>
      </c>
      <c r="T4" s="123">
        <f ca="1">VLOOKUP($P$4&amp;$O$4,$A$57:$S$83,16,FALSE)</f>
        <v>531</v>
      </c>
      <c r="U4" s="123">
        <f ca="1">VLOOKUP($P$4&amp;$O$4,$A$57:$S$83,17,FALSE)</f>
        <v>54</v>
      </c>
      <c r="V4" s="123">
        <f ca="1">VLOOKUP($P$4&amp;$O$4,$A$57:$S$83,18,FALSE)</f>
        <v>66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95</v>
      </c>
      <c r="S5" s="123">
        <f ca="1">VLOOKUP($P$5&amp;$O$5,$A$57:$S$83,15,FALSE)</f>
        <v>8467</v>
      </c>
      <c r="T5" s="123">
        <f ca="1">VLOOKUP($P$5&amp;$O$5,$A$57:$S$83,16,FALSE)</f>
        <v>677</v>
      </c>
      <c r="U5" s="123">
        <f ca="1">VLOOKUP($P$5&amp;$O$5,$A$57:$S$83,17,FALSE)</f>
        <v>60</v>
      </c>
      <c r="V5" s="123">
        <f ca="1">VLOOKUP($P$5&amp;$O$5,$A$57:$S$83,18,FALSE)</f>
        <v>97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70</v>
      </c>
      <c r="D11" s="368">
        <f t="shared" ref="D11:H11" ca="1" si="0">F57</f>
        <v>7293</v>
      </c>
      <c r="E11" s="368">
        <f t="shared" ca="1" si="0"/>
        <v>531</v>
      </c>
      <c r="F11" s="368">
        <f t="shared" ca="1" si="0"/>
        <v>54</v>
      </c>
      <c r="G11" s="369">
        <f t="shared" ca="1" si="0"/>
        <v>66</v>
      </c>
      <c r="H11" s="370">
        <f t="shared" ca="1" si="0"/>
        <v>8014</v>
      </c>
      <c r="I11" s="173"/>
      <c r="J11" s="172" t="s">
        <v>8</v>
      </c>
      <c r="K11" s="367">
        <f ca="1">E66</f>
        <v>95</v>
      </c>
      <c r="L11" s="368">
        <f t="shared" ref="L11:P11" ca="1" si="1">F66</f>
        <v>8467</v>
      </c>
      <c r="M11" s="368">
        <f t="shared" ca="1" si="1"/>
        <v>677</v>
      </c>
      <c r="N11" s="368">
        <f t="shared" ca="1" si="1"/>
        <v>60</v>
      </c>
      <c r="O11" s="369">
        <f t="shared" ca="1" si="1"/>
        <v>97</v>
      </c>
      <c r="P11" s="370">
        <f t="shared" ca="1" si="1"/>
        <v>9396</v>
      </c>
      <c r="Q11" s="173"/>
      <c r="R11" s="172" t="s">
        <v>8</v>
      </c>
      <c r="S11" s="367">
        <f ca="1">E75</f>
        <v>165</v>
      </c>
      <c r="T11" s="368">
        <f t="shared" ref="T11:X11" ca="1" si="2">F75</f>
        <v>15760</v>
      </c>
      <c r="U11" s="368">
        <f t="shared" ca="1" si="2"/>
        <v>1208</v>
      </c>
      <c r="V11" s="368">
        <f t="shared" ca="1" si="2"/>
        <v>114</v>
      </c>
      <c r="W11" s="369">
        <f t="shared" ca="1" si="2"/>
        <v>163</v>
      </c>
      <c r="X11" s="370">
        <f t="shared" ca="1" si="2"/>
        <v>17410</v>
      </c>
    </row>
    <row r="12" spans="1:58" x14ac:dyDescent="0.25">
      <c r="B12" s="65" t="s">
        <v>9</v>
      </c>
      <c r="C12" s="371">
        <f t="shared" ref="C12:C19" ca="1" si="3">E58</f>
        <v>97</v>
      </c>
      <c r="D12" s="372">
        <f t="shared" ref="D12:D19" ca="1" si="4">F58</f>
        <v>7521</v>
      </c>
      <c r="E12" s="372">
        <f t="shared" ref="E12:E19" ca="1" si="5">G58</f>
        <v>556</v>
      </c>
      <c r="F12" s="372">
        <f t="shared" ref="F12:F19" ca="1" si="6">H58</f>
        <v>45</v>
      </c>
      <c r="G12" s="373">
        <f t="shared" ref="G12:G19" ca="1" si="7">I58</f>
        <v>120</v>
      </c>
      <c r="H12" s="370">
        <f t="shared" ref="H12:H19" ca="1" si="8">J58</f>
        <v>8339</v>
      </c>
      <c r="I12" s="173"/>
      <c r="J12" s="172" t="s">
        <v>9</v>
      </c>
      <c r="K12" s="371">
        <f t="shared" ref="K12:K19" ca="1" si="9">E67</f>
        <v>99</v>
      </c>
      <c r="L12" s="372">
        <f t="shared" ref="L12:L19" ca="1" si="10">F67</f>
        <v>8691</v>
      </c>
      <c r="M12" s="372">
        <f t="shared" ref="M12:M19" ca="1" si="11">G67</f>
        <v>727</v>
      </c>
      <c r="N12" s="372">
        <f t="shared" ref="N12:N19" ca="1" si="12">H67</f>
        <v>45</v>
      </c>
      <c r="O12" s="373">
        <f t="shared" ref="O12:O19" ca="1" si="13">I67</f>
        <v>145</v>
      </c>
      <c r="P12" s="370">
        <f t="shared" ref="P12:P19" ca="1" si="14">J67</f>
        <v>9707</v>
      </c>
      <c r="Q12" s="173"/>
      <c r="R12" s="172" t="s">
        <v>9</v>
      </c>
      <c r="S12" s="371">
        <f t="shared" ref="S12:S19" ca="1" si="15">E76</f>
        <v>196</v>
      </c>
      <c r="T12" s="372">
        <f t="shared" ref="T12:T19" ca="1" si="16">F76</f>
        <v>16212</v>
      </c>
      <c r="U12" s="372">
        <f t="shared" ref="U12:U19" ca="1" si="17">G76</f>
        <v>1283</v>
      </c>
      <c r="V12" s="372">
        <f t="shared" ref="V12:V19" ca="1" si="18">H76</f>
        <v>90</v>
      </c>
      <c r="W12" s="373">
        <f t="shared" ref="W12:W19" ca="1" si="19">I76</f>
        <v>265</v>
      </c>
      <c r="X12" s="370">
        <f t="shared" ref="X12:X19" ca="1" si="20">J76</f>
        <v>18046</v>
      </c>
    </row>
    <row r="13" spans="1:58" x14ac:dyDescent="0.25">
      <c r="B13" s="65" t="s">
        <v>10</v>
      </c>
      <c r="C13" s="371">
        <f t="shared" ca="1" si="3"/>
        <v>99</v>
      </c>
      <c r="D13" s="372">
        <f t="shared" ca="1" si="4"/>
        <v>7706</v>
      </c>
      <c r="E13" s="372">
        <f t="shared" ca="1" si="5"/>
        <v>582</v>
      </c>
      <c r="F13" s="372">
        <f t="shared" ca="1" si="6"/>
        <v>41</v>
      </c>
      <c r="G13" s="373">
        <f t="shared" ca="1" si="7"/>
        <v>109</v>
      </c>
      <c r="H13" s="370">
        <f t="shared" ca="1" si="8"/>
        <v>8537</v>
      </c>
      <c r="I13" s="173"/>
      <c r="J13" s="172" t="s">
        <v>10</v>
      </c>
      <c r="K13" s="371">
        <f t="shared" ca="1" si="9"/>
        <v>130</v>
      </c>
      <c r="L13" s="372">
        <f t="shared" ca="1" si="10"/>
        <v>8791</v>
      </c>
      <c r="M13" s="372">
        <f t="shared" ca="1" si="11"/>
        <v>707</v>
      </c>
      <c r="N13" s="372">
        <f t="shared" ca="1" si="12"/>
        <v>42</v>
      </c>
      <c r="O13" s="373">
        <f t="shared" ca="1" si="13"/>
        <v>124</v>
      </c>
      <c r="P13" s="370">
        <f t="shared" ca="1" si="14"/>
        <v>9794</v>
      </c>
      <c r="Q13" s="173"/>
      <c r="R13" s="172" t="s">
        <v>10</v>
      </c>
      <c r="S13" s="371">
        <f t="shared" ca="1" si="15"/>
        <v>229</v>
      </c>
      <c r="T13" s="372">
        <f t="shared" ca="1" si="16"/>
        <v>16497</v>
      </c>
      <c r="U13" s="372">
        <f t="shared" ca="1" si="17"/>
        <v>1289</v>
      </c>
      <c r="V13" s="372">
        <f t="shared" ca="1" si="18"/>
        <v>83</v>
      </c>
      <c r="W13" s="373">
        <f t="shared" ca="1" si="19"/>
        <v>233</v>
      </c>
      <c r="X13" s="370">
        <f t="shared" ca="1" si="20"/>
        <v>18331</v>
      </c>
    </row>
    <row r="14" spans="1:58" x14ac:dyDescent="0.25">
      <c r="B14" s="65" t="s">
        <v>11</v>
      </c>
      <c r="C14" s="371">
        <f t="shared" ca="1" si="3"/>
        <v>106</v>
      </c>
      <c r="D14" s="372">
        <f t="shared" ca="1" si="4"/>
        <v>7706</v>
      </c>
      <c r="E14" s="372">
        <f t="shared" ca="1" si="5"/>
        <v>527</v>
      </c>
      <c r="F14" s="372">
        <f t="shared" ca="1" si="6"/>
        <v>57</v>
      </c>
      <c r="G14" s="373">
        <f t="shared" ca="1" si="7"/>
        <v>99</v>
      </c>
      <c r="H14" s="370">
        <f t="shared" ca="1" si="8"/>
        <v>8495</v>
      </c>
      <c r="I14" s="173"/>
      <c r="J14" s="172" t="s">
        <v>11</v>
      </c>
      <c r="K14" s="371">
        <f t="shared" ca="1" si="9"/>
        <v>104</v>
      </c>
      <c r="L14" s="372">
        <f t="shared" ca="1" si="10"/>
        <v>8695</v>
      </c>
      <c r="M14" s="372">
        <f t="shared" ca="1" si="11"/>
        <v>710</v>
      </c>
      <c r="N14" s="372">
        <f t="shared" ca="1" si="12"/>
        <v>38</v>
      </c>
      <c r="O14" s="373">
        <f t="shared" ca="1" si="13"/>
        <v>125</v>
      </c>
      <c r="P14" s="370">
        <f t="shared" ca="1" si="14"/>
        <v>9672</v>
      </c>
      <c r="Q14" s="173"/>
      <c r="R14" s="172" t="s">
        <v>11</v>
      </c>
      <c r="S14" s="371">
        <f t="shared" ca="1" si="15"/>
        <v>210</v>
      </c>
      <c r="T14" s="372">
        <f t="shared" ca="1" si="16"/>
        <v>16401</v>
      </c>
      <c r="U14" s="372">
        <f t="shared" ca="1" si="17"/>
        <v>1237</v>
      </c>
      <c r="V14" s="372">
        <f t="shared" ca="1" si="18"/>
        <v>95</v>
      </c>
      <c r="W14" s="373">
        <f t="shared" ca="1" si="19"/>
        <v>224</v>
      </c>
      <c r="X14" s="370">
        <f t="shared" ca="1" si="20"/>
        <v>18167</v>
      </c>
    </row>
    <row r="15" spans="1:58" x14ac:dyDescent="0.25">
      <c r="B15" s="65" t="s">
        <v>5</v>
      </c>
      <c r="C15" s="371">
        <f t="shared" ca="1" si="3"/>
        <v>76</v>
      </c>
      <c r="D15" s="372">
        <f t="shared" ca="1" si="4"/>
        <v>7722</v>
      </c>
      <c r="E15" s="372">
        <f t="shared" ca="1" si="5"/>
        <v>474</v>
      </c>
      <c r="F15" s="372">
        <f t="shared" ca="1" si="6"/>
        <v>50</v>
      </c>
      <c r="G15" s="373">
        <f t="shared" ca="1" si="7"/>
        <v>82</v>
      </c>
      <c r="H15" s="370">
        <f t="shared" ca="1" si="8"/>
        <v>8404</v>
      </c>
      <c r="I15" s="173"/>
      <c r="J15" s="172" t="s">
        <v>5</v>
      </c>
      <c r="K15" s="371">
        <f t="shared" ca="1" si="9"/>
        <v>88</v>
      </c>
      <c r="L15" s="372">
        <f t="shared" ca="1" si="10"/>
        <v>8755</v>
      </c>
      <c r="M15" s="372">
        <f t="shared" ca="1" si="11"/>
        <v>632</v>
      </c>
      <c r="N15" s="372">
        <f t="shared" ca="1" si="12"/>
        <v>33</v>
      </c>
      <c r="O15" s="373">
        <f t="shared" ca="1" si="13"/>
        <v>98</v>
      </c>
      <c r="P15" s="370">
        <f t="shared" ca="1" si="14"/>
        <v>9606</v>
      </c>
      <c r="Q15" s="173"/>
      <c r="R15" s="172" t="s">
        <v>5</v>
      </c>
      <c r="S15" s="371">
        <f t="shared" ca="1" si="15"/>
        <v>164</v>
      </c>
      <c r="T15" s="372">
        <f t="shared" ca="1" si="16"/>
        <v>16477</v>
      </c>
      <c r="U15" s="372">
        <f t="shared" ca="1" si="17"/>
        <v>1106</v>
      </c>
      <c r="V15" s="372">
        <f t="shared" ca="1" si="18"/>
        <v>83</v>
      </c>
      <c r="W15" s="373">
        <f t="shared" ca="1" si="19"/>
        <v>180</v>
      </c>
      <c r="X15" s="370">
        <f t="shared" ca="1" si="20"/>
        <v>18010</v>
      </c>
    </row>
    <row r="16" spans="1:58" x14ac:dyDescent="0.25">
      <c r="B16" s="65" t="s">
        <v>6</v>
      </c>
      <c r="C16" s="371">
        <f t="shared" ca="1" si="3"/>
        <v>53</v>
      </c>
      <c r="D16" s="372">
        <f t="shared" ca="1" si="4"/>
        <v>7046</v>
      </c>
      <c r="E16" s="372">
        <f t="shared" ca="1" si="5"/>
        <v>284</v>
      </c>
      <c r="F16" s="372">
        <f t="shared" ca="1" si="6"/>
        <v>24</v>
      </c>
      <c r="G16" s="373">
        <f t="shared" ca="1" si="7"/>
        <v>37</v>
      </c>
      <c r="H16" s="370">
        <f t="shared" ca="1" si="8"/>
        <v>7444</v>
      </c>
      <c r="I16" s="173"/>
      <c r="J16" s="172" t="s">
        <v>6</v>
      </c>
      <c r="K16" s="371">
        <f t="shared" ca="1" si="9"/>
        <v>67</v>
      </c>
      <c r="L16" s="372">
        <f t="shared" ca="1" si="10"/>
        <v>7541</v>
      </c>
      <c r="M16" s="372">
        <f t="shared" ca="1" si="11"/>
        <v>335</v>
      </c>
      <c r="N16" s="372">
        <f t="shared" ca="1" si="12"/>
        <v>14</v>
      </c>
      <c r="O16" s="373">
        <f t="shared" ca="1" si="13"/>
        <v>31</v>
      </c>
      <c r="P16" s="370">
        <f t="shared" ca="1" si="14"/>
        <v>7988</v>
      </c>
      <c r="Q16" s="173"/>
      <c r="R16" s="172" t="s">
        <v>6</v>
      </c>
      <c r="S16" s="371">
        <f t="shared" ca="1" si="15"/>
        <v>120</v>
      </c>
      <c r="T16" s="372">
        <f t="shared" ca="1" si="16"/>
        <v>14587</v>
      </c>
      <c r="U16" s="372">
        <f t="shared" ca="1" si="17"/>
        <v>619</v>
      </c>
      <c r="V16" s="372">
        <f t="shared" ca="1" si="18"/>
        <v>38</v>
      </c>
      <c r="W16" s="373">
        <f t="shared" ca="1" si="19"/>
        <v>68</v>
      </c>
      <c r="X16" s="370">
        <f t="shared" ca="1" si="20"/>
        <v>15432</v>
      </c>
    </row>
    <row r="17" spans="2:24" x14ac:dyDescent="0.25">
      <c r="B17" s="65" t="s">
        <v>7</v>
      </c>
      <c r="C17" s="374">
        <f t="shared" ca="1" si="3"/>
        <v>47</v>
      </c>
      <c r="D17" s="375">
        <f t="shared" ca="1" si="4"/>
        <v>5486</v>
      </c>
      <c r="E17" s="375">
        <f t="shared" ca="1" si="5"/>
        <v>178</v>
      </c>
      <c r="F17" s="375">
        <f t="shared" ca="1" si="6"/>
        <v>23</v>
      </c>
      <c r="G17" s="376">
        <f t="shared" ca="1" si="7"/>
        <v>18</v>
      </c>
      <c r="H17" s="370">
        <f t="shared" ca="1" si="8"/>
        <v>5752</v>
      </c>
      <c r="I17" s="173"/>
      <c r="J17" s="172" t="s">
        <v>7</v>
      </c>
      <c r="K17" s="374">
        <f t="shared" ca="1" si="9"/>
        <v>44</v>
      </c>
      <c r="L17" s="375">
        <f t="shared" ca="1" si="10"/>
        <v>5890</v>
      </c>
      <c r="M17" s="375">
        <f t="shared" ca="1" si="11"/>
        <v>219</v>
      </c>
      <c r="N17" s="375">
        <f t="shared" ca="1" si="12"/>
        <v>14</v>
      </c>
      <c r="O17" s="376">
        <f t="shared" ca="1" si="13"/>
        <v>19</v>
      </c>
      <c r="P17" s="370">
        <f t="shared" ca="1" si="14"/>
        <v>6186</v>
      </c>
      <c r="Q17" s="173"/>
      <c r="R17" s="172" t="s">
        <v>7</v>
      </c>
      <c r="S17" s="374">
        <f t="shared" ca="1" si="15"/>
        <v>91</v>
      </c>
      <c r="T17" s="375">
        <f t="shared" ca="1" si="16"/>
        <v>11376</v>
      </c>
      <c r="U17" s="375">
        <f t="shared" ca="1" si="17"/>
        <v>397</v>
      </c>
      <c r="V17" s="375">
        <f t="shared" ca="1" si="18"/>
        <v>37</v>
      </c>
      <c r="W17" s="376">
        <f t="shared" ca="1" si="19"/>
        <v>37</v>
      </c>
      <c r="X17" s="370">
        <f t="shared" ca="1" si="20"/>
        <v>11938</v>
      </c>
    </row>
    <row r="18" spans="2:24" x14ac:dyDescent="0.25">
      <c r="B18" s="66" t="s">
        <v>71</v>
      </c>
      <c r="C18" s="377">
        <f t="shared" ca="1" si="3"/>
        <v>89.600000000000051</v>
      </c>
      <c r="D18" s="378">
        <f t="shared" ca="1" si="4"/>
        <v>7589.6000000000013</v>
      </c>
      <c r="E18" s="378">
        <f t="shared" ca="1" si="5"/>
        <v>534.00000000000034</v>
      </c>
      <c r="F18" s="379">
        <f t="shared" ca="1" si="6"/>
        <v>49.400000000000013</v>
      </c>
      <c r="G18" s="380">
        <f t="shared" ca="1" si="7"/>
        <v>95.200000000000017</v>
      </c>
      <c r="H18" s="381">
        <f t="shared" ca="1" si="8"/>
        <v>8357.8000000000011</v>
      </c>
      <c r="I18" s="82"/>
      <c r="J18" s="66" t="s">
        <v>71</v>
      </c>
      <c r="K18" s="377">
        <f t="shared" ca="1" si="9"/>
        <v>103.2</v>
      </c>
      <c r="L18" s="378">
        <f t="shared" ca="1" si="10"/>
        <v>8679.7999999999975</v>
      </c>
      <c r="M18" s="378">
        <f t="shared" ca="1" si="11"/>
        <v>690.6</v>
      </c>
      <c r="N18" s="379">
        <f t="shared" ca="1" si="12"/>
        <v>43.600000000000016</v>
      </c>
      <c r="O18" s="380">
        <f t="shared" ca="1" si="13"/>
        <v>117.80000000000001</v>
      </c>
      <c r="P18" s="381">
        <f t="shared" ca="1" si="14"/>
        <v>9634.9999999999945</v>
      </c>
      <c r="Q18" s="82"/>
      <c r="R18" s="66" t="s">
        <v>71</v>
      </c>
      <c r="S18" s="377">
        <f t="shared" ca="1" si="15"/>
        <v>192.8</v>
      </c>
      <c r="T18" s="378">
        <f t="shared" ca="1" si="16"/>
        <v>16269.399999999994</v>
      </c>
      <c r="U18" s="378">
        <f t="shared" ca="1" si="17"/>
        <v>1224.6000000000001</v>
      </c>
      <c r="V18" s="379">
        <f t="shared" ca="1" si="18"/>
        <v>93.000000000000014</v>
      </c>
      <c r="W18" s="380">
        <f t="shared" ca="1" si="19"/>
        <v>213.00000000000003</v>
      </c>
      <c r="X18" s="381">
        <f t="shared" ca="1" si="20"/>
        <v>17992.800000000003</v>
      </c>
    </row>
    <row r="19" spans="2:24" x14ac:dyDescent="0.25">
      <c r="B19" s="67" t="s">
        <v>72</v>
      </c>
      <c r="C19" s="377">
        <f t="shared" ca="1" si="3"/>
        <v>78.285714285714306</v>
      </c>
      <c r="D19" s="378">
        <f t="shared" ca="1" si="4"/>
        <v>7211.4285714285716</v>
      </c>
      <c r="E19" s="378">
        <f t="shared" ca="1" si="5"/>
        <v>447.42857142857127</v>
      </c>
      <c r="F19" s="379">
        <f t="shared" ca="1" si="6"/>
        <v>42.000000000000021</v>
      </c>
      <c r="G19" s="380">
        <f t="shared" ca="1" si="7"/>
        <v>75.85714285714289</v>
      </c>
      <c r="H19" s="381">
        <f t="shared" ca="1" si="8"/>
        <v>7854.9999999999982</v>
      </c>
      <c r="I19" s="82"/>
      <c r="J19" s="67" t="s">
        <v>72</v>
      </c>
      <c r="K19" s="377">
        <f t="shared" ca="1" si="9"/>
        <v>89.571428571428555</v>
      </c>
      <c r="L19" s="378">
        <f t="shared" ca="1" si="10"/>
        <v>8118.5714285714294</v>
      </c>
      <c r="M19" s="378">
        <f t="shared" ca="1" si="11"/>
        <v>572.42857142857144</v>
      </c>
      <c r="N19" s="379">
        <f t="shared" ca="1" si="12"/>
        <v>35.142857142857146</v>
      </c>
      <c r="O19" s="380">
        <f t="shared" ca="1" si="13"/>
        <v>91.285714285714306</v>
      </c>
      <c r="P19" s="381">
        <f t="shared" ca="1" si="14"/>
        <v>8907</v>
      </c>
      <c r="Q19" s="82"/>
      <c r="R19" s="67" t="s">
        <v>72</v>
      </c>
      <c r="S19" s="377">
        <f t="shared" ca="1" si="15"/>
        <v>167.85714285714286</v>
      </c>
      <c r="T19" s="378">
        <f t="shared" ca="1" si="16"/>
        <v>15330</v>
      </c>
      <c r="U19" s="378">
        <f t="shared" ca="1" si="17"/>
        <v>1019.857142857143</v>
      </c>
      <c r="V19" s="379">
        <f t="shared" ca="1" si="18"/>
        <v>77.142857142857153</v>
      </c>
      <c r="W19" s="380">
        <f t="shared" ca="1" si="19"/>
        <v>167.14285714285711</v>
      </c>
      <c r="X19" s="381">
        <f t="shared" ca="1" si="20"/>
        <v>16762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1175</v>
      </c>
      <c r="T21" s="57">
        <f t="shared" ref="T21:W21" ca="1" si="21">SUMPRODUCT(VALUE(0&amp;SUBSTITUTE(SUBSTITUTE(T11:T17,"*",""),"-","")))</f>
        <v>107310</v>
      </c>
      <c r="U21" s="57">
        <f t="shared" ca="1" si="21"/>
        <v>7139</v>
      </c>
      <c r="V21" s="57">
        <f t="shared" ca="1" si="21"/>
        <v>540</v>
      </c>
      <c r="W21" s="57">
        <f t="shared" ca="1" si="21"/>
        <v>1170</v>
      </c>
      <c r="X21" s="57">
        <f ca="1">SUMPRODUCT(VALUE(0&amp;SUBSTITUTE(SUBSTITUTE(X11:X17,"*",""),"-","")))</f>
        <v>117334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70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7293</v>
      </c>
      <c r="G57" s="420">
        <f ca="1">OFFSET(Values!$G$248,$K57*102,($B57-1)*14)</f>
        <v>531</v>
      </c>
      <c r="H57" s="420">
        <f ca="1">OFFSET(Values!$H$248,$K57*102,($B57-1)*14)</f>
        <v>54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66</v>
      </c>
      <c r="J57" s="420">
        <f ca="1">OFFSET(Values!$C$248,$K57*102,($B57-1)*14)</f>
        <v>8014</v>
      </c>
      <c r="K57" s="422">
        <v>0</v>
      </c>
      <c r="M57" s="60" t="s">
        <v>8</v>
      </c>
      <c r="N57" s="420">
        <f ca="1">IFERROR(VALUE(0&amp;SUBSTITUTE(E57,"*","")),"-")</f>
        <v>70</v>
      </c>
      <c r="O57" s="420">
        <f t="shared" ref="O57:S72" ca="1" si="22">IFERROR(VALUE(0&amp;SUBSTITUTE(F57,"*","")),"-")</f>
        <v>7293</v>
      </c>
      <c r="P57" s="420">
        <f t="shared" ca="1" si="22"/>
        <v>531</v>
      </c>
      <c r="Q57" s="420">
        <f t="shared" ca="1" si="22"/>
        <v>54</v>
      </c>
      <c r="R57" s="420">
        <f t="shared" ca="1" si="22"/>
        <v>66</v>
      </c>
      <c r="S57" s="420">
        <f t="shared" ca="1" si="22"/>
        <v>8014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97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7521</v>
      </c>
      <c r="G58" s="420">
        <f ca="1">OFFSET(Values!$G$248,$K58*102,($B58-1)*14)</f>
        <v>556</v>
      </c>
      <c r="H58" s="420">
        <f ca="1">OFFSET(Values!$H$248,$K58*102,($B58-1)*14)</f>
        <v>45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120</v>
      </c>
      <c r="J58" s="420">
        <f ca="1">OFFSET(Values!$C$248,$K58*102,($B58-1)*14)</f>
        <v>8339</v>
      </c>
      <c r="K58" s="422">
        <v>1</v>
      </c>
      <c r="M58" s="60" t="s">
        <v>9</v>
      </c>
      <c r="N58" s="420">
        <f t="shared" ref="N58:S83" ca="1" si="24">IFERROR(VALUE(0&amp;SUBSTITUTE(E58,"*","")),"-")</f>
        <v>97</v>
      </c>
      <c r="O58" s="420">
        <f t="shared" ca="1" si="22"/>
        <v>7521</v>
      </c>
      <c r="P58" s="420">
        <f t="shared" ca="1" si="22"/>
        <v>556</v>
      </c>
      <c r="Q58" s="420">
        <f t="shared" ca="1" si="22"/>
        <v>45</v>
      </c>
      <c r="R58" s="420">
        <f t="shared" ca="1" si="22"/>
        <v>120</v>
      </c>
      <c r="S58" s="420">
        <f t="shared" ca="1" si="22"/>
        <v>8339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99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7706</v>
      </c>
      <c r="G59" s="420">
        <f ca="1">OFFSET(Values!$G$248,$K59*102,($B59-1)*14)</f>
        <v>582</v>
      </c>
      <c r="H59" s="420">
        <f ca="1">OFFSET(Values!$H$248,$K59*102,($B59-1)*14)</f>
        <v>41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109</v>
      </c>
      <c r="J59" s="420">
        <f ca="1">OFFSET(Values!$C$248,$K59*102,($B59-1)*14)</f>
        <v>8537</v>
      </c>
      <c r="K59" s="422">
        <v>2</v>
      </c>
      <c r="M59" s="60" t="s">
        <v>10</v>
      </c>
      <c r="N59" s="420">
        <f t="shared" ca="1" si="24"/>
        <v>99</v>
      </c>
      <c r="O59" s="420">
        <f t="shared" ca="1" si="22"/>
        <v>7706</v>
      </c>
      <c r="P59" s="420">
        <f t="shared" ca="1" si="22"/>
        <v>582</v>
      </c>
      <c r="Q59" s="420">
        <f t="shared" ca="1" si="22"/>
        <v>41</v>
      </c>
      <c r="R59" s="420">
        <f t="shared" ca="1" si="22"/>
        <v>109</v>
      </c>
      <c r="S59" s="420">
        <f t="shared" ca="1" si="22"/>
        <v>8537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106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7706</v>
      </c>
      <c r="G60" s="420">
        <f ca="1">OFFSET(Values!$G$248,$K60*102,($B60-1)*14)</f>
        <v>527</v>
      </c>
      <c r="H60" s="420">
        <f ca="1">OFFSET(Values!$H$248,$K60*102,($B60-1)*14)</f>
        <v>57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99</v>
      </c>
      <c r="J60" s="420">
        <f ca="1">OFFSET(Values!$C$248,$K60*102,($B60-1)*14)</f>
        <v>8495</v>
      </c>
      <c r="K60" s="422">
        <v>3</v>
      </c>
      <c r="M60" s="60" t="s">
        <v>11</v>
      </c>
      <c r="N60" s="420">
        <f t="shared" ca="1" si="24"/>
        <v>106</v>
      </c>
      <c r="O60" s="420">
        <f t="shared" ca="1" si="22"/>
        <v>7706</v>
      </c>
      <c r="P60" s="420">
        <f t="shared" ca="1" si="22"/>
        <v>527</v>
      </c>
      <c r="Q60" s="420">
        <f t="shared" ca="1" si="22"/>
        <v>57</v>
      </c>
      <c r="R60" s="420">
        <f t="shared" ca="1" si="22"/>
        <v>99</v>
      </c>
      <c r="S60" s="420">
        <f t="shared" ca="1" si="22"/>
        <v>8495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76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7722</v>
      </c>
      <c r="G61" s="420">
        <f ca="1">OFFSET(Values!$G$248,$K61*102,($B61-1)*14)</f>
        <v>474</v>
      </c>
      <c r="H61" s="420">
        <f ca="1">OFFSET(Values!$H$248,$K61*102,($B61-1)*14)</f>
        <v>50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82</v>
      </c>
      <c r="J61" s="420">
        <f ca="1">OFFSET(Values!$C$248,$K61*102,($B61-1)*14)</f>
        <v>8404</v>
      </c>
      <c r="K61" s="422">
        <v>4</v>
      </c>
      <c r="M61" s="60" t="s">
        <v>5</v>
      </c>
      <c r="N61" s="420">
        <f t="shared" ca="1" si="24"/>
        <v>76</v>
      </c>
      <c r="O61" s="420">
        <f t="shared" ca="1" si="22"/>
        <v>7722</v>
      </c>
      <c r="P61" s="420">
        <f t="shared" ca="1" si="22"/>
        <v>474</v>
      </c>
      <c r="Q61" s="420">
        <f t="shared" ca="1" si="22"/>
        <v>50</v>
      </c>
      <c r="R61" s="420">
        <f t="shared" ca="1" si="22"/>
        <v>82</v>
      </c>
      <c r="S61" s="420">
        <f t="shared" ca="1" si="22"/>
        <v>8404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53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7046</v>
      </c>
      <c r="G62" s="420">
        <f ca="1">OFFSET(Values!$G$248,$K62*102,($B62-1)*14)</f>
        <v>284</v>
      </c>
      <c r="H62" s="420">
        <f ca="1">OFFSET(Values!$H$248,$K62*102,($B62-1)*14)</f>
        <v>24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37</v>
      </c>
      <c r="J62" s="420">
        <f ca="1">OFFSET(Values!$C$248,$K62*102,($B62-1)*14)</f>
        <v>7444</v>
      </c>
      <c r="K62" s="422">
        <v>5</v>
      </c>
      <c r="M62" s="60" t="s">
        <v>6</v>
      </c>
      <c r="N62" s="420">
        <f t="shared" ca="1" si="24"/>
        <v>53</v>
      </c>
      <c r="O62" s="420">
        <f t="shared" ca="1" si="22"/>
        <v>7046</v>
      </c>
      <c r="P62" s="420">
        <f t="shared" ca="1" si="22"/>
        <v>284</v>
      </c>
      <c r="Q62" s="420">
        <f t="shared" ca="1" si="22"/>
        <v>24</v>
      </c>
      <c r="R62" s="420">
        <f t="shared" ca="1" si="22"/>
        <v>37</v>
      </c>
      <c r="S62" s="420">
        <f t="shared" ca="1" si="22"/>
        <v>7444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47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5486</v>
      </c>
      <c r="G63" s="420">
        <f ca="1">OFFSET(Values!$G$248,$K63*102,($B63-1)*14)</f>
        <v>178</v>
      </c>
      <c r="H63" s="420">
        <f ca="1">OFFSET(Values!$H$248,$K63*102,($B63-1)*14)</f>
        <v>23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18</v>
      </c>
      <c r="J63" s="420">
        <f ca="1">OFFSET(Values!$C$248,$K63*102,($B63-1)*14)</f>
        <v>5752</v>
      </c>
      <c r="K63" s="422">
        <v>6</v>
      </c>
      <c r="M63" s="60" t="s">
        <v>7</v>
      </c>
      <c r="N63" s="420">
        <f t="shared" ca="1" si="24"/>
        <v>47</v>
      </c>
      <c r="O63" s="420">
        <f t="shared" ca="1" si="22"/>
        <v>5486</v>
      </c>
      <c r="P63" s="420">
        <f t="shared" ca="1" si="22"/>
        <v>178</v>
      </c>
      <c r="Q63" s="420">
        <f t="shared" ca="1" si="22"/>
        <v>23</v>
      </c>
      <c r="R63" s="420">
        <f t="shared" ca="1" si="22"/>
        <v>18</v>
      </c>
      <c r="S63" s="420">
        <f t="shared" ca="1" si="22"/>
        <v>5752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89.600000000000051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7589.6000000000013</v>
      </c>
      <c r="G64" s="420">
        <f ca="1">OFFSET(Values!$G$248,$K64*102,($B64-1)*14)</f>
        <v>534.00000000000034</v>
      </c>
      <c r="H64" s="420">
        <f ca="1">OFFSET(Values!$H$248,$K64*102,($B64-1)*14)</f>
        <v>49.400000000000013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95.200000000000017</v>
      </c>
      <c r="J64" s="420">
        <f ca="1">OFFSET(Values!$C$248,$K64*102,($B64-1)*14)</f>
        <v>8357.8000000000011</v>
      </c>
      <c r="K64" s="422">
        <v>7</v>
      </c>
      <c r="M64" s="60" t="s">
        <v>71</v>
      </c>
      <c r="N64" s="420">
        <f t="shared" ca="1" si="24"/>
        <v>89.600000000000094</v>
      </c>
      <c r="O64" s="420">
        <f t="shared" ca="1" si="22"/>
        <v>7589.6</v>
      </c>
      <c r="P64" s="420">
        <f t="shared" ca="1" si="22"/>
        <v>534</v>
      </c>
      <c r="Q64" s="420">
        <f t="shared" ca="1" si="22"/>
        <v>49.4</v>
      </c>
      <c r="R64" s="420">
        <f t="shared" ca="1" si="22"/>
        <v>95.2</v>
      </c>
      <c r="S64" s="420">
        <f t="shared" ca="1" si="22"/>
        <v>8357.7999999999993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78.285714285714306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7211.4285714285716</v>
      </c>
      <c r="G65" s="420">
        <f ca="1">OFFSET(Values!$G$248,$K65*102,($B65-1)*14)</f>
        <v>447.42857142857127</v>
      </c>
      <c r="H65" s="420">
        <f ca="1">OFFSET(Values!$H$248,$K65*102,($B65-1)*14)</f>
        <v>42.000000000000021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75.85714285714289</v>
      </c>
      <c r="J65" s="420">
        <f ca="1">OFFSET(Values!$C$248,$K65*102,($B65-1)*14)</f>
        <v>7854.9999999999982</v>
      </c>
      <c r="K65" s="422">
        <v>8</v>
      </c>
      <c r="M65" s="60" t="s">
        <v>72</v>
      </c>
      <c r="N65" s="420">
        <f t="shared" ca="1" si="24"/>
        <v>78.285714285714306</v>
      </c>
      <c r="O65" s="420">
        <f t="shared" ca="1" si="22"/>
        <v>7211.4285714285697</v>
      </c>
      <c r="P65" s="420">
        <f t="shared" ca="1" si="22"/>
        <v>447.42857142857099</v>
      </c>
      <c r="Q65" s="420">
        <f t="shared" ca="1" si="22"/>
        <v>42</v>
      </c>
      <c r="R65" s="420">
        <f t="shared" ca="1" si="22"/>
        <v>75.857142857142904</v>
      </c>
      <c r="S65" s="420">
        <f t="shared" ca="1" si="22"/>
        <v>7855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95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8467</v>
      </c>
      <c r="G66" s="420">
        <f ca="1">OFFSET(Values!$G$248,$K66*102,($B66-1)*14)</f>
        <v>677</v>
      </c>
      <c r="H66" s="420">
        <f ca="1">OFFSET(Values!$H$248,$K66*102,($B66-1)*14)</f>
        <v>60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97</v>
      </c>
      <c r="J66" s="420">
        <f ca="1">OFFSET(Values!$C$248,$K66*102,($B66-1)*14)</f>
        <v>9396</v>
      </c>
      <c r="K66" s="422">
        <v>0</v>
      </c>
      <c r="M66" s="60" t="s">
        <v>8</v>
      </c>
      <c r="N66" s="420">
        <f t="shared" ca="1" si="24"/>
        <v>95</v>
      </c>
      <c r="O66" s="420">
        <f t="shared" ca="1" si="22"/>
        <v>8467</v>
      </c>
      <c r="P66" s="420">
        <f t="shared" ca="1" si="22"/>
        <v>677</v>
      </c>
      <c r="Q66" s="420">
        <f t="shared" ca="1" si="22"/>
        <v>60</v>
      </c>
      <c r="R66" s="420">
        <f t="shared" ca="1" si="22"/>
        <v>97</v>
      </c>
      <c r="S66" s="420">
        <f t="shared" ca="1" si="22"/>
        <v>9396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99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8691</v>
      </c>
      <c r="G67" s="420">
        <f ca="1">OFFSET(Values!$G$248,$K67*102,($B67-1)*14)</f>
        <v>727</v>
      </c>
      <c r="H67" s="420">
        <f ca="1">OFFSET(Values!$H$248,$K67*102,($B67-1)*14)</f>
        <v>45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145</v>
      </c>
      <c r="J67" s="420">
        <f ca="1">OFFSET(Values!$C$248,$K67*102,($B67-1)*14)</f>
        <v>9707</v>
      </c>
      <c r="K67" s="422">
        <v>1</v>
      </c>
      <c r="M67" s="60" t="s">
        <v>9</v>
      </c>
      <c r="N67" s="420">
        <f t="shared" ca="1" si="24"/>
        <v>99</v>
      </c>
      <c r="O67" s="420">
        <f t="shared" ca="1" si="22"/>
        <v>8691</v>
      </c>
      <c r="P67" s="420">
        <f t="shared" ca="1" si="22"/>
        <v>727</v>
      </c>
      <c r="Q67" s="420">
        <f t="shared" ca="1" si="22"/>
        <v>45</v>
      </c>
      <c r="R67" s="420">
        <f t="shared" ca="1" si="22"/>
        <v>145</v>
      </c>
      <c r="S67" s="420">
        <f t="shared" ca="1" si="22"/>
        <v>9707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130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8791</v>
      </c>
      <c r="G68" s="420">
        <f ca="1">OFFSET(Values!$G$248,$K68*102,($B68-1)*14)</f>
        <v>707</v>
      </c>
      <c r="H68" s="420">
        <f ca="1">OFFSET(Values!$H$248,$K68*102,($B68-1)*14)</f>
        <v>42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124</v>
      </c>
      <c r="J68" s="420">
        <f ca="1">OFFSET(Values!$C$248,$K68*102,($B68-1)*14)</f>
        <v>9794</v>
      </c>
      <c r="K68" s="422">
        <v>2</v>
      </c>
      <c r="M68" s="60" t="s">
        <v>10</v>
      </c>
      <c r="N68" s="420">
        <f t="shared" ca="1" si="24"/>
        <v>130</v>
      </c>
      <c r="O68" s="420">
        <f t="shared" ca="1" si="22"/>
        <v>8791</v>
      </c>
      <c r="P68" s="420">
        <f t="shared" ca="1" si="22"/>
        <v>707</v>
      </c>
      <c r="Q68" s="420">
        <f t="shared" ca="1" si="22"/>
        <v>42</v>
      </c>
      <c r="R68" s="420">
        <f t="shared" ca="1" si="22"/>
        <v>124</v>
      </c>
      <c r="S68" s="420">
        <f t="shared" ca="1" si="22"/>
        <v>9794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104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8695</v>
      </c>
      <c r="G69" s="420">
        <f ca="1">OFFSET(Values!$G$248,$K69*102,($B69-1)*14)</f>
        <v>710</v>
      </c>
      <c r="H69" s="420">
        <f ca="1">OFFSET(Values!$H$248,$K69*102,($B69-1)*14)</f>
        <v>38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125</v>
      </c>
      <c r="J69" s="420">
        <f ca="1">OFFSET(Values!$C$248,$K69*102,($B69-1)*14)</f>
        <v>9672</v>
      </c>
      <c r="K69" s="422">
        <v>3</v>
      </c>
      <c r="M69" s="60" t="s">
        <v>11</v>
      </c>
      <c r="N69" s="420">
        <f t="shared" ca="1" si="24"/>
        <v>104</v>
      </c>
      <c r="O69" s="420">
        <f t="shared" ca="1" si="22"/>
        <v>8695</v>
      </c>
      <c r="P69" s="420">
        <f t="shared" ca="1" si="22"/>
        <v>710</v>
      </c>
      <c r="Q69" s="420">
        <f t="shared" ca="1" si="22"/>
        <v>38</v>
      </c>
      <c r="R69" s="420">
        <f t="shared" ca="1" si="22"/>
        <v>125</v>
      </c>
      <c r="S69" s="420">
        <f t="shared" ca="1" si="22"/>
        <v>9672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88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8755</v>
      </c>
      <c r="G70" s="420">
        <f ca="1">OFFSET(Values!$G$248,$K70*102,($B70-1)*14)</f>
        <v>632</v>
      </c>
      <c r="H70" s="420">
        <f ca="1">OFFSET(Values!$H$248,$K70*102,($B70-1)*14)</f>
        <v>33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98</v>
      </c>
      <c r="J70" s="420">
        <f ca="1">OFFSET(Values!$C$248,$K70*102,($B70-1)*14)</f>
        <v>9606</v>
      </c>
      <c r="K70" s="422">
        <v>4</v>
      </c>
      <c r="M70" s="60" t="s">
        <v>5</v>
      </c>
      <c r="N70" s="420">
        <f t="shared" ca="1" si="24"/>
        <v>88</v>
      </c>
      <c r="O70" s="420">
        <f t="shared" ca="1" si="22"/>
        <v>8755</v>
      </c>
      <c r="P70" s="420">
        <f t="shared" ca="1" si="22"/>
        <v>632</v>
      </c>
      <c r="Q70" s="420">
        <f t="shared" ca="1" si="22"/>
        <v>33</v>
      </c>
      <c r="R70" s="420">
        <f t="shared" ca="1" si="22"/>
        <v>98</v>
      </c>
      <c r="S70" s="420">
        <f t="shared" ca="1" si="22"/>
        <v>9606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67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7541</v>
      </c>
      <c r="G71" s="420">
        <f ca="1">OFFSET(Values!$G$248,$K71*102,($B71-1)*14)</f>
        <v>335</v>
      </c>
      <c r="H71" s="420">
        <f ca="1">OFFSET(Values!$H$248,$K71*102,($B71-1)*14)</f>
        <v>14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31</v>
      </c>
      <c r="J71" s="420">
        <f ca="1">OFFSET(Values!$C$248,$K71*102,($B71-1)*14)</f>
        <v>7988</v>
      </c>
      <c r="K71" s="422">
        <v>5</v>
      </c>
      <c r="M71" s="60" t="s">
        <v>6</v>
      </c>
      <c r="N71" s="420">
        <f t="shared" ca="1" si="24"/>
        <v>67</v>
      </c>
      <c r="O71" s="420">
        <f t="shared" ca="1" si="22"/>
        <v>7541</v>
      </c>
      <c r="P71" s="420">
        <f t="shared" ca="1" si="22"/>
        <v>335</v>
      </c>
      <c r="Q71" s="420">
        <f t="shared" ca="1" si="22"/>
        <v>14</v>
      </c>
      <c r="R71" s="420">
        <f t="shared" ca="1" si="22"/>
        <v>31</v>
      </c>
      <c r="S71" s="420">
        <f t="shared" ca="1" si="22"/>
        <v>7988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44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5890</v>
      </c>
      <c r="G72" s="420">
        <f ca="1">OFFSET(Values!$G$248,$K72*102,($B72-1)*14)</f>
        <v>219</v>
      </c>
      <c r="H72" s="420">
        <f ca="1">OFFSET(Values!$H$248,$K72*102,($B72-1)*14)</f>
        <v>14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19</v>
      </c>
      <c r="J72" s="420">
        <f ca="1">OFFSET(Values!$C$248,$K72*102,($B72-1)*14)</f>
        <v>6186</v>
      </c>
      <c r="K72" s="422">
        <v>6</v>
      </c>
      <c r="M72" s="60" t="s">
        <v>7</v>
      </c>
      <c r="N72" s="420">
        <f t="shared" ca="1" si="24"/>
        <v>44</v>
      </c>
      <c r="O72" s="420">
        <f t="shared" ca="1" si="22"/>
        <v>5890</v>
      </c>
      <c r="P72" s="420">
        <f t="shared" ca="1" si="22"/>
        <v>219</v>
      </c>
      <c r="Q72" s="420">
        <f t="shared" ca="1" si="22"/>
        <v>14</v>
      </c>
      <c r="R72" s="420">
        <f t="shared" ca="1" si="22"/>
        <v>19</v>
      </c>
      <c r="S72" s="420">
        <f t="shared" ca="1" si="22"/>
        <v>6186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103.2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8679.7999999999975</v>
      </c>
      <c r="G73" s="420">
        <f ca="1">OFFSET(Values!$G$248,$K73*102,($B73-1)*14)</f>
        <v>690.6</v>
      </c>
      <c r="H73" s="420">
        <f ca="1">OFFSET(Values!$H$248,$K73*102,($B73-1)*14)</f>
        <v>43.600000000000016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117.80000000000001</v>
      </c>
      <c r="J73" s="420">
        <f ca="1">OFFSET(Values!$C$248,$K73*102,($B73-1)*14)</f>
        <v>9634.9999999999945</v>
      </c>
      <c r="K73" s="422">
        <v>7</v>
      </c>
      <c r="M73" s="60" t="s">
        <v>71</v>
      </c>
      <c r="N73" s="420">
        <f t="shared" ca="1" si="24"/>
        <v>103.2</v>
      </c>
      <c r="O73" s="420">
        <f t="shared" ca="1" si="24"/>
        <v>8679.7999999999993</v>
      </c>
      <c r="P73" s="420">
        <f t="shared" ca="1" si="24"/>
        <v>690.6</v>
      </c>
      <c r="Q73" s="420">
        <f t="shared" ca="1" si="24"/>
        <v>43.6</v>
      </c>
      <c r="R73" s="420">
        <f t="shared" ca="1" si="24"/>
        <v>117.8</v>
      </c>
      <c r="S73" s="420">
        <f t="shared" ca="1" si="24"/>
        <v>9634.9999999999909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89.571428571428555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8118.5714285714294</v>
      </c>
      <c r="G74" s="420">
        <f ca="1">OFFSET(Values!$G$248,$K74*102,($B74-1)*14)</f>
        <v>572.42857142857144</v>
      </c>
      <c r="H74" s="420">
        <f ca="1">OFFSET(Values!$H$248,$K74*102,($B74-1)*14)</f>
        <v>35.142857142857146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91.285714285714306</v>
      </c>
      <c r="J74" s="420">
        <f ca="1">OFFSET(Values!$C$248,$K74*102,($B74-1)*14)</f>
        <v>8907</v>
      </c>
      <c r="K74" s="422">
        <v>8</v>
      </c>
      <c r="M74" s="60" t="s">
        <v>72</v>
      </c>
      <c r="N74" s="420">
        <f t="shared" ca="1" si="24"/>
        <v>89.571428571428598</v>
      </c>
      <c r="O74" s="420">
        <f t="shared" ca="1" si="24"/>
        <v>8118.5714285714303</v>
      </c>
      <c r="P74" s="420">
        <f t="shared" ca="1" si="24"/>
        <v>572.42857142857099</v>
      </c>
      <c r="Q74" s="420">
        <f t="shared" ca="1" si="24"/>
        <v>35.142857142857103</v>
      </c>
      <c r="R74" s="420">
        <f t="shared" ca="1" si="24"/>
        <v>91.285714285714306</v>
      </c>
      <c r="S74" s="420">
        <f t="shared" ca="1" si="24"/>
        <v>8907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165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15760</v>
      </c>
      <c r="G75" s="420">
        <f ca="1">OFFSET(Values!$G$248,$K75*102,($B75-1)*14)</f>
        <v>1208</v>
      </c>
      <c r="H75" s="420">
        <f ca="1">OFFSET(Values!$H$248,$K75*102,($B75-1)*14)</f>
        <v>114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163</v>
      </c>
      <c r="J75" s="420">
        <f ca="1">OFFSET(Values!$C$248,$K75*102,($B75-1)*14)</f>
        <v>17410</v>
      </c>
      <c r="K75" s="422">
        <v>0</v>
      </c>
      <c r="M75" s="60" t="s">
        <v>8</v>
      </c>
      <c r="N75" s="420">
        <f t="shared" ca="1" si="24"/>
        <v>165</v>
      </c>
      <c r="O75" s="420">
        <f t="shared" ca="1" si="24"/>
        <v>15760</v>
      </c>
      <c r="P75" s="420">
        <f t="shared" ca="1" si="24"/>
        <v>1208</v>
      </c>
      <c r="Q75" s="420">
        <f t="shared" ca="1" si="24"/>
        <v>114</v>
      </c>
      <c r="R75" s="420">
        <f t="shared" ca="1" si="24"/>
        <v>163</v>
      </c>
      <c r="S75" s="420">
        <f t="shared" ca="1" si="24"/>
        <v>17410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196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16212</v>
      </c>
      <c r="G76" s="420">
        <f ca="1">OFFSET(Values!$G$248,$K76*102,($B76-1)*14)</f>
        <v>1283</v>
      </c>
      <c r="H76" s="420">
        <f ca="1">OFFSET(Values!$H$248,$K76*102,($B76-1)*14)</f>
        <v>90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265</v>
      </c>
      <c r="J76" s="420">
        <f ca="1">OFFSET(Values!$C$248,$K76*102,($B76-1)*14)</f>
        <v>18046</v>
      </c>
      <c r="K76" s="422">
        <v>1</v>
      </c>
      <c r="M76" s="60" t="s">
        <v>9</v>
      </c>
      <c r="N76" s="420">
        <f t="shared" ca="1" si="24"/>
        <v>196</v>
      </c>
      <c r="O76" s="420">
        <f t="shared" ca="1" si="24"/>
        <v>16212</v>
      </c>
      <c r="P76" s="420">
        <f t="shared" ca="1" si="24"/>
        <v>1283</v>
      </c>
      <c r="Q76" s="420">
        <f t="shared" ca="1" si="24"/>
        <v>90</v>
      </c>
      <c r="R76" s="420">
        <f t="shared" ca="1" si="24"/>
        <v>265</v>
      </c>
      <c r="S76" s="420">
        <f t="shared" ca="1" si="24"/>
        <v>18046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229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16497</v>
      </c>
      <c r="G77" s="420">
        <f ca="1">OFFSET(Values!$G$248,$K77*102,($B77-1)*14)</f>
        <v>1289</v>
      </c>
      <c r="H77" s="420">
        <f ca="1">OFFSET(Values!$H$248,$K77*102,($B77-1)*14)</f>
        <v>83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233</v>
      </c>
      <c r="J77" s="420">
        <f ca="1">OFFSET(Values!$C$248,$K77*102,($B77-1)*14)</f>
        <v>18331</v>
      </c>
      <c r="K77" s="422">
        <v>2</v>
      </c>
      <c r="M77" s="60" t="s">
        <v>10</v>
      </c>
      <c r="N77" s="420">
        <f t="shared" ca="1" si="24"/>
        <v>229</v>
      </c>
      <c r="O77" s="420">
        <f t="shared" ca="1" si="24"/>
        <v>16497</v>
      </c>
      <c r="P77" s="420">
        <f t="shared" ca="1" si="24"/>
        <v>1289</v>
      </c>
      <c r="Q77" s="420">
        <f t="shared" ca="1" si="24"/>
        <v>83</v>
      </c>
      <c r="R77" s="420">
        <f t="shared" ca="1" si="24"/>
        <v>233</v>
      </c>
      <c r="S77" s="420">
        <f t="shared" ca="1" si="24"/>
        <v>18331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210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16401</v>
      </c>
      <c r="G78" s="420">
        <f ca="1">OFFSET(Values!$G$248,$K78*102,($B78-1)*14)</f>
        <v>1237</v>
      </c>
      <c r="H78" s="420">
        <f ca="1">OFFSET(Values!$H$248,$K78*102,($B78-1)*14)</f>
        <v>95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224</v>
      </c>
      <c r="J78" s="420">
        <f ca="1">OFFSET(Values!$C$248,$K78*102,($B78-1)*14)</f>
        <v>18167</v>
      </c>
      <c r="K78" s="422">
        <v>3</v>
      </c>
      <c r="M78" s="60" t="s">
        <v>11</v>
      </c>
      <c r="N78" s="420">
        <f t="shared" ca="1" si="24"/>
        <v>210</v>
      </c>
      <c r="O78" s="420">
        <f t="shared" ca="1" si="24"/>
        <v>16401</v>
      </c>
      <c r="P78" s="420">
        <f t="shared" ca="1" si="24"/>
        <v>1237</v>
      </c>
      <c r="Q78" s="420">
        <f t="shared" ca="1" si="24"/>
        <v>95</v>
      </c>
      <c r="R78" s="420">
        <f t="shared" ca="1" si="24"/>
        <v>224</v>
      </c>
      <c r="S78" s="420">
        <f t="shared" ca="1" si="24"/>
        <v>18167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164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16477</v>
      </c>
      <c r="G79" s="420">
        <f ca="1">OFFSET(Values!$G$248,$K79*102,($B79-1)*14)</f>
        <v>1106</v>
      </c>
      <c r="H79" s="420">
        <f ca="1">OFFSET(Values!$H$248,$K79*102,($B79-1)*14)</f>
        <v>83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180</v>
      </c>
      <c r="J79" s="420">
        <f ca="1">OFFSET(Values!$C$248,$K79*102,($B79-1)*14)</f>
        <v>18010</v>
      </c>
      <c r="K79" s="422">
        <v>4</v>
      </c>
      <c r="M79" s="60" t="s">
        <v>5</v>
      </c>
      <c r="N79" s="420">
        <f t="shared" ca="1" si="24"/>
        <v>164</v>
      </c>
      <c r="O79" s="420">
        <f t="shared" ca="1" si="24"/>
        <v>16477</v>
      </c>
      <c r="P79" s="420">
        <f t="shared" ca="1" si="24"/>
        <v>1106</v>
      </c>
      <c r="Q79" s="420">
        <f t="shared" ca="1" si="24"/>
        <v>83</v>
      </c>
      <c r="R79" s="420">
        <f t="shared" ca="1" si="24"/>
        <v>180</v>
      </c>
      <c r="S79" s="420">
        <f t="shared" ca="1" si="24"/>
        <v>18010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120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14587</v>
      </c>
      <c r="G80" s="420">
        <f ca="1">OFFSET(Values!$G$248,$K80*102,($B80-1)*14)</f>
        <v>619</v>
      </c>
      <c r="H80" s="420">
        <f ca="1">OFFSET(Values!$H$248,$K80*102,($B80-1)*14)</f>
        <v>38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68</v>
      </c>
      <c r="J80" s="420">
        <f ca="1">OFFSET(Values!$C$248,$K80*102,($B80-1)*14)</f>
        <v>15432</v>
      </c>
      <c r="K80" s="422">
        <v>5</v>
      </c>
      <c r="M80" s="60" t="s">
        <v>6</v>
      </c>
      <c r="N80" s="420">
        <f t="shared" ca="1" si="24"/>
        <v>120</v>
      </c>
      <c r="O80" s="420">
        <f t="shared" ca="1" si="24"/>
        <v>14587</v>
      </c>
      <c r="P80" s="420">
        <f t="shared" ca="1" si="24"/>
        <v>619</v>
      </c>
      <c r="Q80" s="420">
        <f t="shared" ca="1" si="24"/>
        <v>38</v>
      </c>
      <c r="R80" s="420">
        <f t="shared" ca="1" si="24"/>
        <v>68</v>
      </c>
      <c r="S80" s="420">
        <f t="shared" ca="1" si="24"/>
        <v>15432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91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11376</v>
      </c>
      <c r="G81" s="420">
        <f ca="1">OFFSET(Values!$G$248,$K81*102,($B81-1)*14)</f>
        <v>397</v>
      </c>
      <c r="H81" s="420">
        <f ca="1">OFFSET(Values!$H$248,$K81*102,($B81-1)*14)</f>
        <v>37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37</v>
      </c>
      <c r="J81" s="420">
        <f ca="1">OFFSET(Values!$C$248,$K81*102,($B81-1)*14)</f>
        <v>11938</v>
      </c>
      <c r="K81" s="422">
        <v>6</v>
      </c>
      <c r="M81" s="60" t="s">
        <v>7</v>
      </c>
      <c r="N81" s="420">
        <f t="shared" ca="1" si="24"/>
        <v>91</v>
      </c>
      <c r="O81" s="420">
        <f t="shared" ca="1" si="24"/>
        <v>11376</v>
      </c>
      <c r="P81" s="420">
        <f t="shared" ca="1" si="24"/>
        <v>397</v>
      </c>
      <c r="Q81" s="420">
        <f t="shared" ca="1" si="24"/>
        <v>37</v>
      </c>
      <c r="R81" s="420">
        <f t="shared" ca="1" si="24"/>
        <v>37</v>
      </c>
      <c r="S81" s="420">
        <f t="shared" ca="1" si="24"/>
        <v>11938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192.8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16269.399999999994</v>
      </c>
      <c r="G82" s="420">
        <f ca="1">OFFSET(Values!$G$248,$K82*102,($B82-1)*14)</f>
        <v>1224.6000000000001</v>
      </c>
      <c r="H82" s="420">
        <f ca="1">OFFSET(Values!$H$248,$K82*102,($B82-1)*14)</f>
        <v>93.000000000000014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213.00000000000003</v>
      </c>
      <c r="J82" s="420">
        <f ca="1">OFFSET(Values!$C$248,$K82*102,($B82-1)*14)</f>
        <v>17992.800000000003</v>
      </c>
      <c r="K82" s="422">
        <v>7</v>
      </c>
      <c r="M82" s="60" t="s">
        <v>71</v>
      </c>
      <c r="N82" s="420">
        <f t="shared" ca="1" si="24"/>
        <v>192.8</v>
      </c>
      <c r="O82" s="420">
        <f t="shared" ca="1" si="24"/>
        <v>16269.4</v>
      </c>
      <c r="P82" s="420">
        <f t="shared" ca="1" si="24"/>
        <v>1224.5999999999999</v>
      </c>
      <c r="Q82" s="420">
        <f t="shared" ca="1" si="24"/>
        <v>93</v>
      </c>
      <c r="R82" s="420">
        <f t="shared" ca="1" si="24"/>
        <v>213</v>
      </c>
      <c r="S82" s="420">
        <f t="shared" ca="1" si="24"/>
        <v>17992.8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167.85714285714286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15330</v>
      </c>
      <c r="G83" s="420">
        <f ca="1">OFFSET(Values!$G$248,$K83*102,($B83-1)*14)</f>
        <v>1019.857142857143</v>
      </c>
      <c r="H83" s="420">
        <f ca="1">OFFSET(Values!$H$248,$K83*102,($B83-1)*14)</f>
        <v>77.142857142857153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167.14285714285711</v>
      </c>
      <c r="J83" s="420">
        <f ca="1">OFFSET(Values!$C$248,$K83*102,($B83-1)*14)</f>
        <v>16762</v>
      </c>
      <c r="K83" s="422">
        <v>8</v>
      </c>
      <c r="M83" s="60" t="s">
        <v>72</v>
      </c>
      <c r="N83" s="420">
        <f t="shared" ca="1" si="24"/>
        <v>167.857142857143</v>
      </c>
      <c r="O83" s="420">
        <f t="shared" ca="1" si="24"/>
        <v>15330</v>
      </c>
      <c r="P83" s="420">
        <f t="shared" ca="1" si="24"/>
        <v>1019.85714285714</v>
      </c>
      <c r="Q83" s="420">
        <f t="shared" ca="1" si="24"/>
        <v>77.142857142857196</v>
      </c>
      <c r="R83" s="420">
        <f t="shared" ca="1" si="24"/>
        <v>167.142857142857</v>
      </c>
      <c r="S83" s="420">
        <f t="shared" ca="1" si="24"/>
        <v>16762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48 - Wellsway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5" t="s">
        <v>90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53</v>
      </c>
      <c r="D13" s="311">
        <f ca="1">IFERROR(VALUE(0&amp;SUBSTITUTE($C13,"*","")),0)</f>
        <v>53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1</v>
      </c>
      <c r="H13" s="256">
        <f ca="1">OFFSET(Values!G1069,($W$4-1)*30,($X$4-1)*31)</f>
        <v>2</v>
      </c>
      <c r="I13" s="256">
        <f ca="1">OFFSET(Values!H1069,($W$4-1)*30,($X$4-1)*31)</f>
        <v>9</v>
      </c>
      <c r="J13" s="256">
        <f ca="1">OFFSET(Values!I1069,($W$4-1)*30,($X$4-1)*31)</f>
        <v>25</v>
      </c>
      <c r="K13" s="256">
        <f ca="1">OFFSET(Values!J1069,($W$4-1)*30,($X$4-1)*31)</f>
        <v>12</v>
      </c>
      <c r="L13" s="256">
        <f ca="1">OFFSET(Values!K1069,($W$4-1)*30,($X$4-1)*31)</f>
        <v>0</v>
      </c>
      <c r="M13" s="256">
        <f ca="1">OFFSET(Values!L1069,($W$4-1)*30,($X$4-1)*31)</f>
        <v>3</v>
      </c>
      <c r="N13" s="256">
        <f ca="1">OFFSET(Values!M1069,($W$4-1)*30,($X$4-1)*31)</f>
        <v>1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41</v>
      </c>
      <c r="Z13" s="304">
        <f ca="1">OFFSET(Values!Y1069,($W$4-1)*30,($X$4-1)*31)</f>
        <v>0.77358490566037741</v>
      </c>
      <c r="AA13" s="99">
        <f ca="1">OFFSET(Values!Z1069,($W$4-1)*30,($X$4-1)*31)</f>
        <v>16</v>
      </c>
      <c r="AB13" s="306">
        <f ca="1">OFFSET(Values!AA1069,($W$4-1)*30,($X$4-1)*31)</f>
        <v>0.30188679245283018</v>
      </c>
      <c r="AC13" s="99">
        <f ca="1">OFFSET(Values!AB1069,($W$4-1)*30,($X$4-1)*31)</f>
        <v>4</v>
      </c>
      <c r="AD13" s="306">
        <f ca="1">OFFSET(Values!AC1069,($W$4-1)*30,($X$4-1)*31)</f>
        <v>7.5471698113207544E-2</v>
      </c>
      <c r="AE13" s="25">
        <f ca="1">OFFSET(Values!AD1069,($W$4-1)*30,($X$4-1)*31)</f>
        <v>33.421698113207547</v>
      </c>
      <c r="AF13" s="26">
        <f ca="1">OFFSET(Values!AE1069,($W$4-1)*30,($X$4-1)*31)</f>
        <v>38.003</v>
      </c>
      <c r="AG13" s="26">
        <f ca="1">OFFSET(Values!AF1069,($W$4-1)*30,($X$4-1)*31)</f>
        <v>48.027000000000001</v>
      </c>
      <c r="AI13" s="549" t="s">
        <v>43</v>
      </c>
      <c r="AJ13" s="543" t="s">
        <v>91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42</v>
      </c>
      <c r="D14" s="312">
        <f t="shared" ref="D14:D36" ca="1" si="0">IFERROR(VALUE(0&amp;SUBSTITUTE($C14,"*","")),0)</f>
        <v>42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3</v>
      </c>
      <c r="I14" s="258">
        <f ca="1">OFFSET(Values!H1070,($W$4-1)*30,($X$4-1)*31)</f>
        <v>12</v>
      </c>
      <c r="J14" s="258">
        <f ca="1">OFFSET(Values!I1070,($W$4-1)*30,($X$4-1)*31)</f>
        <v>10</v>
      </c>
      <c r="K14" s="258">
        <f ca="1">OFFSET(Values!J1070,($W$4-1)*30,($X$4-1)*31)</f>
        <v>11</v>
      </c>
      <c r="L14" s="258">
        <f ca="1">OFFSET(Values!K1070,($W$4-1)*30,($X$4-1)*31)</f>
        <v>5</v>
      </c>
      <c r="M14" s="258">
        <f ca="1">OFFSET(Values!L1070,($W$4-1)*30,($X$4-1)*31)</f>
        <v>1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27</v>
      </c>
      <c r="Z14" s="305">
        <f ca="1">OFFSET(Values!Y1070,($W$4-1)*30,($X$4-1)*31)</f>
        <v>0.6428571428571429</v>
      </c>
      <c r="AA14" s="100">
        <f ca="1">OFFSET(Values!Z1070,($W$4-1)*30,($X$4-1)*31)</f>
        <v>17</v>
      </c>
      <c r="AB14" s="307">
        <f ca="1">OFFSET(Values!AA1070,($W$4-1)*30,($X$4-1)*31)</f>
        <v>0.40476190476190477</v>
      </c>
      <c r="AC14" s="100">
        <f ca="1">OFFSET(Values!AB1070,($W$4-1)*30,($X$4-1)*31)</f>
        <v>1</v>
      </c>
      <c r="AD14" s="307">
        <f ca="1">OFFSET(Values!AC1070,($W$4-1)*30,($X$4-1)*31)</f>
        <v>2.3809523809523808E-2</v>
      </c>
      <c r="AE14" s="27">
        <f ca="1">OFFSET(Values!AD1070,($W$4-1)*30,($X$4-1)*31)</f>
        <v>33.806666666666658</v>
      </c>
      <c r="AF14" s="28">
        <f ca="1">OFFSET(Values!AE1070,($W$4-1)*30,($X$4-1)*31)</f>
        <v>40.042999999999999</v>
      </c>
      <c r="AG14" s="28">
        <f ca="1">OFFSET(Values!AF1070,($W$4-1)*30,($X$4-1)*31)</f>
        <v>42.986000000000004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19</v>
      </c>
      <c r="D15" s="312">
        <f t="shared" ca="1" si="0"/>
        <v>19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1</v>
      </c>
      <c r="H15" s="258">
        <f ca="1">OFFSET(Values!G1071,($W$4-1)*30,($X$4-1)*31)</f>
        <v>1</v>
      </c>
      <c r="I15" s="258">
        <f ca="1">OFFSET(Values!H1071,($W$4-1)*30,($X$4-1)*31)</f>
        <v>4</v>
      </c>
      <c r="J15" s="258">
        <f ca="1">OFFSET(Values!I1071,($W$4-1)*30,($X$4-1)*31)</f>
        <v>1</v>
      </c>
      <c r="K15" s="258">
        <f ca="1">OFFSET(Values!J1071,($W$4-1)*30,($X$4-1)*31)</f>
        <v>8</v>
      </c>
      <c r="L15" s="258">
        <f ca="1">OFFSET(Values!K1071,($W$4-1)*30,($X$4-1)*31)</f>
        <v>1</v>
      </c>
      <c r="M15" s="258">
        <f ca="1">OFFSET(Values!L1071,($W$4-1)*30,($X$4-1)*31)</f>
        <v>2</v>
      </c>
      <c r="N15" s="258">
        <f ca="1">OFFSET(Values!M1071,($W$4-1)*30,($X$4-1)*31)</f>
        <v>1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13</v>
      </c>
      <c r="Z15" s="305">
        <f ca="1">OFFSET(Values!Y1071,($W$4-1)*30,($X$4-1)*31)</f>
        <v>0.68421052631578949</v>
      </c>
      <c r="AA15" s="100">
        <f ca="1">OFFSET(Values!Z1071,($W$4-1)*30,($X$4-1)*31)</f>
        <v>12</v>
      </c>
      <c r="AB15" s="307">
        <f ca="1">OFFSET(Values!AA1071,($W$4-1)*30,($X$4-1)*31)</f>
        <v>0.63157894736842102</v>
      </c>
      <c r="AC15" s="100">
        <f ca="1">OFFSET(Values!AB1071,($W$4-1)*30,($X$4-1)*31)</f>
        <v>3</v>
      </c>
      <c r="AD15" s="307">
        <f ca="1">OFFSET(Values!AC1071,($W$4-1)*30,($X$4-1)*31)</f>
        <v>0.15789473684210525</v>
      </c>
      <c r="AE15" s="27">
        <f ca="1">OFFSET(Values!AD1071,($W$4-1)*30,($X$4-1)*31)</f>
        <v>35.02315789473684</v>
      </c>
      <c r="AF15" s="28">
        <f ca="1">OFFSET(Values!AE1071,($W$4-1)*30,($X$4-1)*31)</f>
        <v>45.33</v>
      </c>
      <c r="AG15" s="28">
        <f ca="1">OFFSET(Values!AF1071,($W$4-1)*30,($X$4-1)*31)</f>
        <v>52.25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33</v>
      </c>
      <c r="D16" s="312">
        <f t="shared" ca="1" si="0"/>
        <v>33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6</v>
      </c>
      <c r="I16" s="258">
        <f ca="1">OFFSET(Values!H1072,($W$4-1)*30,($X$4-1)*31)</f>
        <v>14</v>
      </c>
      <c r="J16" s="258">
        <f ca="1">OFFSET(Values!I1072,($W$4-1)*30,($X$4-1)*31)</f>
        <v>8</v>
      </c>
      <c r="K16" s="258">
        <f ca="1">OFFSET(Values!J1072,($W$4-1)*30,($X$4-1)*31)</f>
        <v>3</v>
      </c>
      <c r="L16" s="258">
        <f ca="1">OFFSET(Values!K1072,($W$4-1)*30,($X$4-1)*31)</f>
        <v>1</v>
      </c>
      <c r="M16" s="258">
        <f ca="1">OFFSET(Values!L1072,($W$4-1)*30,($X$4-1)*31)</f>
        <v>1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13</v>
      </c>
      <c r="Z16" s="305">
        <f ca="1">OFFSET(Values!Y1072,($W$4-1)*30,($X$4-1)*31)</f>
        <v>0.39393939393939392</v>
      </c>
      <c r="AA16" s="100">
        <f ca="1">OFFSET(Values!Z1072,($W$4-1)*30,($X$4-1)*31)</f>
        <v>5</v>
      </c>
      <c r="AB16" s="307">
        <f ca="1">OFFSET(Values!AA1072,($W$4-1)*30,($X$4-1)*31)</f>
        <v>0.15151515151515152</v>
      </c>
      <c r="AC16" s="100">
        <f ca="1">OFFSET(Values!AB1072,($W$4-1)*30,($X$4-1)*31)</f>
        <v>1</v>
      </c>
      <c r="AD16" s="307">
        <f ca="1">OFFSET(Values!AC1072,($W$4-1)*30,($X$4-1)*31)</f>
        <v>3.0303030303030304E-2</v>
      </c>
      <c r="AE16" s="27">
        <f ca="1">OFFSET(Values!AD1072,($W$4-1)*30,($X$4-1)*31)</f>
        <v>30.217272727272718</v>
      </c>
      <c r="AF16" s="28">
        <f ca="1">OFFSET(Values!AE1072,($W$4-1)*30,($X$4-1)*31)</f>
        <v>35.122</v>
      </c>
      <c r="AG16" s="28">
        <f ca="1">OFFSET(Values!AF1072,($W$4-1)*30,($X$4-1)*31)</f>
        <v>44.117999999999995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58</v>
      </c>
      <c r="D17" s="312">
        <f t="shared" ca="1" si="0"/>
        <v>58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4</v>
      </c>
      <c r="I17" s="258">
        <f ca="1">OFFSET(Values!H1073,($W$4-1)*30,($X$4-1)*31)</f>
        <v>13</v>
      </c>
      <c r="J17" s="258">
        <f ca="1">OFFSET(Values!I1073,($W$4-1)*30,($X$4-1)*31)</f>
        <v>20</v>
      </c>
      <c r="K17" s="258">
        <f ca="1">OFFSET(Values!J1073,($W$4-1)*30,($X$4-1)*31)</f>
        <v>12</v>
      </c>
      <c r="L17" s="258">
        <f ca="1">OFFSET(Values!K1073,($W$4-1)*30,($X$4-1)*31)</f>
        <v>7</v>
      </c>
      <c r="M17" s="258">
        <f ca="1">OFFSET(Values!L1073,($W$4-1)*30,($X$4-1)*31)</f>
        <v>0</v>
      </c>
      <c r="N17" s="258">
        <f ca="1">OFFSET(Values!M1073,($W$4-1)*30,($X$4-1)*31)</f>
        <v>1</v>
      </c>
      <c r="O17" s="258">
        <f ca="1">OFFSET(Values!N1073,($W$4-1)*30,($X$4-1)*31)</f>
        <v>1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41</v>
      </c>
      <c r="Z17" s="305">
        <f ca="1">OFFSET(Values!Y1073,($W$4-1)*30,($X$4-1)*31)</f>
        <v>0.7068965517241379</v>
      </c>
      <c r="AA17" s="100">
        <f ca="1">OFFSET(Values!Z1073,($W$4-1)*30,($X$4-1)*31)</f>
        <v>21</v>
      </c>
      <c r="AB17" s="307">
        <f ca="1">OFFSET(Values!AA1073,($W$4-1)*30,($X$4-1)*31)</f>
        <v>0.36206896551724138</v>
      </c>
      <c r="AC17" s="100">
        <f ca="1">OFFSET(Values!AB1073,($W$4-1)*30,($X$4-1)*31)</f>
        <v>2</v>
      </c>
      <c r="AD17" s="307">
        <f ca="1">OFFSET(Values!AC1073,($W$4-1)*30,($X$4-1)*31)</f>
        <v>3.4482758620689655E-2</v>
      </c>
      <c r="AE17" s="27">
        <f ca="1">OFFSET(Values!AD1073,($W$4-1)*30,($X$4-1)*31)</f>
        <v>33.685517241379316</v>
      </c>
      <c r="AF17" s="28">
        <f ca="1">OFFSET(Values!AE1073,($W$4-1)*30,($X$4-1)*31)</f>
        <v>40.122999999999998</v>
      </c>
      <c r="AG17" s="28">
        <f ca="1">OFFSET(Values!AF1073,($W$4-1)*30,($X$4-1)*31)</f>
        <v>45.448999999999977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194</v>
      </c>
      <c r="D18" s="312">
        <f t="shared" ca="1" si="0"/>
        <v>194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0</v>
      </c>
      <c r="H18" s="258">
        <f ca="1">OFFSET(Values!G1074,($W$4-1)*30,($X$4-1)*31)</f>
        <v>9</v>
      </c>
      <c r="I18" s="258">
        <f ca="1">OFFSET(Values!H1074,($W$4-1)*30,($X$4-1)*31)</f>
        <v>81</v>
      </c>
      <c r="J18" s="258">
        <f ca="1">OFFSET(Values!I1074,($W$4-1)*30,($X$4-1)*31)</f>
        <v>70</v>
      </c>
      <c r="K18" s="258">
        <f ca="1">OFFSET(Values!J1074,($W$4-1)*30,($X$4-1)*31)</f>
        <v>25</v>
      </c>
      <c r="L18" s="258">
        <f ca="1">OFFSET(Values!K1074,($W$4-1)*30,($X$4-1)*31)</f>
        <v>7</v>
      </c>
      <c r="M18" s="258">
        <f ca="1">OFFSET(Values!L1074,($W$4-1)*30,($X$4-1)*31)</f>
        <v>1</v>
      </c>
      <c r="N18" s="258">
        <f ca="1">OFFSET(Values!M1074,($W$4-1)*30,($X$4-1)*31)</f>
        <v>1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104</v>
      </c>
      <c r="Z18" s="305">
        <f ca="1">OFFSET(Values!Y1074,($W$4-1)*30,($X$4-1)*31)</f>
        <v>0.53608247422680411</v>
      </c>
      <c r="AA18" s="100">
        <f ca="1">OFFSET(Values!Z1074,($W$4-1)*30,($X$4-1)*31)</f>
        <v>34</v>
      </c>
      <c r="AB18" s="307">
        <f ca="1">OFFSET(Values!AA1074,($W$4-1)*30,($X$4-1)*31)</f>
        <v>0.17525773195876287</v>
      </c>
      <c r="AC18" s="100">
        <f ca="1">OFFSET(Values!AB1074,($W$4-1)*30,($X$4-1)*31)</f>
        <v>2</v>
      </c>
      <c r="AD18" s="307">
        <f ca="1">OFFSET(Values!AC1074,($W$4-1)*30,($X$4-1)*31)</f>
        <v>1.0309278350515464E-2</v>
      </c>
      <c r="AE18" s="27">
        <f ca="1">OFFSET(Values!AD1074,($W$4-1)*30,($X$4-1)*31)</f>
        <v>31.132989690721661</v>
      </c>
      <c r="AF18" s="28">
        <f ca="1">OFFSET(Values!AE1074,($W$4-1)*30,($X$4-1)*31)</f>
        <v>35.724999999999994</v>
      </c>
      <c r="AG18" s="28">
        <f ca="1">OFFSET(Values!AF1074,($W$4-1)*30,($X$4-1)*31)</f>
        <v>39.645000000000003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598</v>
      </c>
      <c r="D19" s="312">
        <f t="shared" ca="1" si="0"/>
        <v>598</v>
      </c>
      <c r="E19" s="258">
        <f ca="1">OFFSET(Values!D1075,($W$4-1)*30,($X$4-1)*31)</f>
        <v>0</v>
      </c>
      <c r="F19" s="258">
        <f ca="1">OFFSET(Values!E1075,($W$4-1)*30,($X$4-1)*31)</f>
        <v>2</v>
      </c>
      <c r="G19" s="258">
        <f ca="1">OFFSET(Values!F1075,($W$4-1)*30,($X$4-1)*31)</f>
        <v>24</v>
      </c>
      <c r="H19" s="258">
        <f ca="1">OFFSET(Values!G1075,($W$4-1)*30,($X$4-1)*31)</f>
        <v>142</v>
      </c>
      <c r="I19" s="258">
        <f ca="1">OFFSET(Values!H1075,($W$4-1)*30,($X$4-1)*31)</f>
        <v>256</v>
      </c>
      <c r="J19" s="258">
        <f ca="1">OFFSET(Values!I1075,($W$4-1)*30,($X$4-1)*31)</f>
        <v>141</v>
      </c>
      <c r="K19" s="258">
        <f ca="1">OFFSET(Values!J1075,($W$4-1)*30,($X$4-1)*31)</f>
        <v>26</v>
      </c>
      <c r="L19" s="258">
        <f ca="1">OFFSET(Values!K1075,($W$4-1)*30,($X$4-1)*31)</f>
        <v>5</v>
      </c>
      <c r="M19" s="258">
        <f ca="1">OFFSET(Values!L1075,($W$4-1)*30,($X$4-1)*31)</f>
        <v>2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174</v>
      </c>
      <c r="Z19" s="305">
        <f ca="1">OFFSET(Values!Y1075,($W$4-1)*30,($X$4-1)*31)</f>
        <v>0.29096989966555181</v>
      </c>
      <c r="AA19" s="100">
        <f ca="1">OFFSET(Values!Z1075,($W$4-1)*30,($X$4-1)*31)</f>
        <v>33</v>
      </c>
      <c r="AB19" s="307">
        <f ca="1">OFFSET(Values!AA1075,($W$4-1)*30,($X$4-1)*31)</f>
        <v>5.5183946488294312E-2</v>
      </c>
      <c r="AC19" s="100">
        <f ca="1">OFFSET(Values!AB1075,($W$4-1)*30,($X$4-1)*31)</f>
        <v>2</v>
      </c>
      <c r="AD19" s="307">
        <f ca="1">OFFSET(Values!AC1075,($W$4-1)*30,($X$4-1)*31)</f>
        <v>3.3444816053511705E-3</v>
      </c>
      <c r="AE19" s="27">
        <f ca="1">OFFSET(Values!AD1075,($W$4-1)*30,($X$4-1)*31)</f>
        <v>27.628277591973223</v>
      </c>
      <c r="AF19" s="28">
        <f ca="1">OFFSET(Values!AE1075,($W$4-1)*30,($X$4-1)*31)</f>
        <v>32.19</v>
      </c>
      <c r="AG19" s="28">
        <f ca="1">OFFSET(Values!AF1075,($W$4-1)*30,($X$4-1)*31)</f>
        <v>35.292499999999997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1395</v>
      </c>
      <c r="D20" s="312">
        <f t="shared" ca="1" si="0"/>
        <v>1395</v>
      </c>
      <c r="E20" s="258">
        <f ca="1">OFFSET(Values!D1076,($W$4-1)*30,($X$4-1)*31)</f>
        <v>16</v>
      </c>
      <c r="F20" s="258">
        <f ca="1">OFFSET(Values!E1076,($W$4-1)*30,($X$4-1)*31)</f>
        <v>58</v>
      </c>
      <c r="G20" s="258">
        <f ca="1">OFFSET(Values!F1076,($W$4-1)*30,($X$4-1)*31)</f>
        <v>210</v>
      </c>
      <c r="H20" s="258">
        <f ca="1">OFFSET(Values!G1076,($W$4-1)*30,($X$4-1)*31)</f>
        <v>746</v>
      </c>
      <c r="I20" s="258">
        <f ca="1">OFFSET(Values!H1076,($W$4-1)*30,($X$4-1)*31)</f>
        <v>337</v>
      </c>
      <c r="J20" s="258">
        <f ca="1">OFFSET(Values!I1076,($W$4-1)*30,($X$4-1)*31)</f>
        <v>23</v>
      </c>
      <c r="K20" s="258">
        <f ca="1">OFFSET(Values!J1076,($W$4-1)*30,($X$4-1)*31)</f>
        <v>5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27</v>
      </c>
      <c r="Z20" s="305">
        <f ca="1">OFFSET(Values!Y1076,($W$4-1)*30,($X$4-1)*31)</f>
        <v>1.935483870967742E-2</v>
      </c>
      <c r="AA20" s="100">
        <f ca="1">OFFSET(Values!Z1076,($W$4-1)*30,($X$4-1)*31)</f>
        <v>5</v>
      </c>
      <c r="AB20" s="307">
        <f ca="1">OFFSET(Values!AA1076,($W$4-1)*30,($X$4-1)*31)</f>
        <v>3.5842293906810036E-3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22.60659498207886</v>
      </c>
      <c r="AF20" s="28">
        <f ca="1">OFFSET(Values!AE1076,($W$4-1)*30,($X$4-1)*31)</f>
        <v>26.225999999999999</v>
      </c>
      <c r="AG20" s="28">
        <f ca="1">OFFSET(Values!AF1076,($W$4-1)*30,($X$4-1)*31)</f>
        <v>28.292000000000002</v>
      </c>
      <c r="AH20" s="54"/>
      <c r="AI20" s="534" t="s">
        <v>44</v>
      </c>
      <c r="AJ20" s="537" t="s">
        <v>92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1277</v>
      </c>
      <c r="D21" s="312">
        <f t="shared" ca="1" si="0"/>
        <v>1277</v>
      </c>
      <c r="E21" s="258">
        <f ca="1">OFFSET(Values!D1077,($W$4-1)*30,($X$4-1)*31)</f>
        <v>49</v>
      </c>
      <c r="F21" s="258">
        <f ca="1">OFFSET(Values!E1077,($W$4-1)*30,($X$4-1)*31)</f>
        <v>86</v>
      </c>
      <c r="G21" s="258">
        <f ca="1">OFFSET(Values!F1077,($W$4-1)*30,($X$4-1)*31)</f>
        <v>239</v>
      </c>
      <c r="H21" s="258">
        <f ca="1">OFFSET(Values!G1077,($W$4-1)*30,($X$4-1)*31)</f>
        <v>612</v>
      </c>
      <c r="I21" s="258">
        <f ca="1">OFFSET(Values!H1077,($W$4-1)*30,($X$4-1)*31)</f>
        <v>267</v>
      </c>
      <c r="J21" s="258">
        <f ca="1">OFFSET(Values!I1077,($W$4-1)*30,($X$4-1)*31)</f>
        <v>21</v>
      </c>
      <c r="K21" s="258">
        <f ca="1">OFFSET(Values!J1077,($W$4-1)*30,($X$4-1)*31)</f>
        <v>3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24</v>
      </c>
      <c r="Z21" s="305">
        <f ca="1">OFFSET(Values!Y1077,($W$4-1)*30,($X$4-1)*31)</f>
        <v>1.8794048551292093E-2</v>
      </c>
      <c r="AA21" s="100">
        <f ca="1">OFFSET(Values!Z1077,($W$4-1)*30,($X$4-1)*31)</f>
        <v>3</v>
      </c>
      <c r="AB21" s="307">
        <f ca="1">OFFSET(Values!AA1077,($W$4-1)*30,($X$4-1)*31)</f>
        <v>2.3492560689115116E-3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21.514134690681242</v>
      </c>
      <c r="AF21" s="28">
        <f ca="1">OFFSET(Values!AE1077,($W$4-1)*30,($X$4-1)*31)</f>
        <v>26.186</v>
      </c>
      <c r="AG21" s="28">
        <f ca="1">OFFSET(Values!AF1077,($W$4-1)*30,($X$4-1)*31)</f>
        <v>28.425999999999995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1159</v>
      </c>
      <c r="D22" s="312">
        <f t="shared" ca="1" si="0"/>
        <v>1159</v>
      </c>
      <c r="E22" s="258">
        <f ca="1">OFFSET(Values!D1078,($W$4-1)*30,($X$4-1)*31)</f>
        <v>16</v>
      </c>
      <c r="F22" s="258">
        <f ca="1">OFFSET(Values!E1078,($W$4-1)*30,($X$4-1)*31)</f>
        <v>34</v>
      </c>
      <c r="G22" s="258">
        <f ca="1">OFFSET(Values!F1078,($W$4-1)*30,($X$4-1)*31)</f>
        <v>187</v>
      </c>
      <c r="H22" s="258">
        <f ca="1">OFFSET(Values!G1078,($W$4-1)*30,($X$4-1)*31)</f>
        <v>519</v>
      </c>
      <c r="I22" s="258">
        <f ca="1">OFFSET(Values!H1078,($W$4-1)*30,($X$4-1)*31)</f>
        <v>357</v>
      </c>
      <c r="J22" s="258">
        <f ca="1">OFFSET(Values!I1078,($W$4-1)*30,($X$4-1)*31)</f>
        <v>36</v>
      </c>
      <c r="K22" s="258">
        <f ca="1">OFFSET(Values!J1078,($W$4-1)*30,($X$4-1)*31)</f>
        <v>7</v>
      </c>
      <c r="L22" s="258">
        <f ca="1">OFFSET(Values!K1078,($W$4-1)*30,($X$4-1)*31)</f>
        <v>1</v>
      </c>
      <c r="M22" s="258">
        <f ca="1">OFFSET(Values!L1078,($W$4-1)*30,($X$4-1)*31)</f>
        <v>2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46</v>
      </c>
      <c r="Z22" s="305">
        <f ca="1">OFFSET(Values!Y1078,($W$4-1)*30,($X$4-1)*31)</f>
        <v>3.9689387402933561E-2</v>
      </c>
      <c r="AA22" s="100">
        <f ca="1">OFFSET(Values!Z1078,($W$4-1)*30,($X$4-1)*31)</f>
        <v>10</v>
      </c>
      <c r="AB22" s="307">
        <f ca="1">OFFSET(Values!AA1078,($W$4-1)*30,($X$4-1)*31)</f>
        <v>8.6281276962899053E-3</v>
      </c>
      <c r="AC22" s="100">
        <f ca="1">OFFSET(Values!AB1078,($W$4-1)*30,($X$4-1)*31)</f>
        <v>2</v>
      </c>
      <c r="AD22" s="307">
        <f ca="1">OFFSET(Values!AC1078,($W$4-1)*30,($X$4-1)*31)</f>
        <v>1.7256255392579811E-3</v>
      </c>
      <c r="AE22" s="27">
        <f ca="1">OFFSET(Values!AD1078,($W$4-1)*30,($X$4-1)*31)</f>
        <v>23.19641932700603</v>
      </c>
      <c r="AF22" s="28">
        <f ca="1">OFFSET(Values!AE1078,($W$4-1)*30,($X$4-1)*31)</f>
        <v>27.17</v>
      </c>
      <c r="AG22" s="28">
        <f ca="1">OFFSET(Values!AF1078,($W$4-1)*30,($X$4-1)*31)</f>
        <v>29.52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962</v>
      </c>
      <c r="D23" s="312">
        <f t="shared" ca="1" si="0"/>
        <v>962</v>
      </c>
      <c r="E23" s="258">
        <f ca="1">OFFSET(Values!D1079,($W$4-1)*30,($X$4-1)*31)</f>
        <v>3</v>
      </c>
      <c r="F23" s="258">
        <f ca="1">OFFSET(Values!E1079,($W$4-1)*30,($X$4-1)*31)</f>
        <v>55</v>
      </c>
      <c r="G23" s="258">
        <f ca="1">OFFSET(Values!F1079,($W$4-1)*30,($X$4-1)*31)</f>
        <v>194</v>
      </c>
      <c r="H23" s="258">
        <f ca="1">OFFSET(Values!G1079,($W$4-1)*30,($X$4-1)*31)</f>
        <v>444</v>
      </c>
      <c r="I23" s="258">
        <f ca="1">OFFSET(Values!H1079,($W$4-1)*30,($X$4-1)*31)</f>
        <v>241</v>
      </c>
      <c r="J23" s="258">
        <f ca="1">OFFSET(Values!I1079,($W$4-1)*30,($X$4-1)*31)</f>
        <v>23</v>
      </c>
      <c r="K23" s="258">
        <f ca="1">OFFSET(Values!J1079,($W$4-1)*30,($X$4-1)*31)</f>
        <v>0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2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25</v>
      </c>
      <c r="Z23" s="305">
        <f ca="1">OFFSET(Values!Y1079,($W$4-1)*30,($X$4-1)*31)</f>
        <v>2.5987525987525989E-2</v>
      </c>
      <c r="AA23" s="100">
        <f ca="1">OFFSET(Values!Z1079,($W$4-1)*30,($X$4-1)*31)</f>
        <v>2</v>
      </c>
      <c r="AB23" s="307">
        <f ca="1">OFFSET(Values!AA1079,($W$4-1)*30,($X$4-1)*31)</f>
        <v>2.0790020790020791E-3</v>
      </c>
      <c r="AC23" s="100">
        <f ca="1">OFFSET(Values!AB1079,($W$4-1)*30,($X$4-1)*31)</f>
        <v>2</v>
      </c>
      <c r="AD23" s="307">
        <f ca="1">OFFSET(Values!AC1079,($W$4-1)*30,($X$4-1)*31)</f>
        <v>2.0790020790020791E-3</v>
      </c>
      <c r="AE23" s="27">
        <f ca="1">OFFSET(Values!AD1079,($W$4-1)*30,($X$4-1)*31)</f>
        <v>22.497681912681905</v>
      </c>
      <c r="AF23" s="28">
        <f ca="1">OFFSET(Values!AE1079,($W$4-1)*30,($X$4-1)*31)</f>
        <v>26.521999999999998</v>
      </c>
      <c r="AG23" s="28">
        <f ca="1">OFFSET(Values!AF1079,($W$4-1)*30,($X$4-1)*31)</f>
        <v>29.055499999999977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981</v>
      </c>
      <c r="D24" s="312">
        <f t="shared" ca="1" si="0"/>
        <v>981</v>
      </c>
      <c r="E24" s="258">
        <f ca="1">OFFSET(Values!D1080,($W$4-1)*30,($X$4-1)*31)</f>
        <v>7</v>
      </c>
      <c r="F24" s="258">
        <f ca="1">OFFSET(Values!E1080,($W$4-1)*30,($X$4-1)*31)</f>
        <v>46</v>
      </c>
      <c r="G24" s="258">
        <f ca="1">OFFSET(Values!F1080,($W$4-1)*30,($X$4-1)*31)</f>
        <v>180</v>
      </c>
      <c r="H24" s="258">
        <f ca="1">OFFSET(Values!G1080,($W$4-1)*30,($X$4-1)*31)</f>
        <v>405</v>
      </c>
      <c r="I24" s="258">
        <f ca="1">OFFSET(Values!H1080,($W$4-1)*30,($X$4-1)*31)</f>
        <v>304</v>
      </c>
      <c r="J24" s="258">
        <f ca="1">OFFSET(Values!I1080,($W$4-1)*30,($X$4-1)*31)</f>
        <v>33</v>
      </c>
      <c r="K24" s="258">
        <f ca="1">OFFSET(Values!J1080,($W$4-1)*30,($X$4-1)*31)</f>
        <v>6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39</v>
      </c>
      <c r="Z24" s="305">
        <f ca="1">OFFSET(Values!Y1080,($W$4-1)*30,($X$4-1)*31)</f>
        <v>3.9755351681957186E-2</v>
      </c>
      <c r="AA24" s="100">
        <f ca="1">OFFSET(Values!Z1080,($W$4-1)*30,($X$4-1)*31)</f>
        <v>6</v>
      </c>
      <c r="AB24" s="307">
        <f ca="1">OFFSET(Values!AA1080,($W$4-1)*30,($X$4-1)*31)</f>
        <v>6.1162079510703364E-3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23.001977573904192</v>
      </c>
      <c r="AF24" s="28">
        <f ca="1">OFFSET(Values!AE1080,($W$4-1)*30,($X$4-1)*31)</f>
        <v>26.966999999999999</v>
      </c>
      <c r="AG24" s="28">
        <f ca="1">OFFSET(Values!AF1080,($W$4-1)*30,($X$4-1)*31)</f>
        <v>29.439999999999998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1044</v>
      </c>
      <c r="D25" s="312">
        <f t="shared" ca="1" si="0"/>
        <v>1044</v>
      </c>
      <c r="E25" s="258">
        <f ca="1">OFFSET(Values!D1081,($W$4-1)*30,($X$4-1)*31)</f>
        <v>10</v>
      </c>
      <c r="F25" s="258">
        <f ca="1">OFFSET(Values!E1081,($W$4-1)*30,($X$4-1)*31)</f>
        <v>22</v>
      </c>
      <c r="G25" s="258">
        <f ca="1">OFFSET(Values!F1081,($W$4-1)*30,($X$4-1)*31)</f>
        <v>122</v>
      </c>
      <c r="H25" s="258">
        <f ca="1">OFFSET(Values!G1081,($W$4-1)*30,($X$4-1)*31)</f>
        <v>410</v>
      </c>
      <c r="I25" s="258">
        <f ca="1">OFFSET(Values!H1081,($W$4-1)*30,($X$4-1)*31)</f>
        <v>411</v>
      </c>
      <c r="J25" s="258">
        <f ca="1">OFFSET(Values!I1081,($W$4-1)*30,($X$4-1)*31)</f>
        <v>60</v>
      </c>
      <c r="K25" s="258">
        <f ca="1">OFFSET(Values!J1081,($W$4-1)*30,($X$4-1)*31)</f>
        <v>9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68</v>
      </c>
      <c r="Z25" s="305">
        <f ca="1">OFFSET(Values!Y1081,($W$4-1)*30,($X$4-1)*31)</f>
        <v>6.5134099616858232E-2</v>
      </c>
      <c r="AA25" s="100">
        <f ca="1">OFFSET(Values!Z1081,($W$4-1)*30,($X$4-1)*31)</f>
        <v>9</v>
      </c>
      <c r="AB25" s="307">
        <f ca="1">OFFSET(Values!AA1081,($W$4-1)*30,($X$4-1)*31)</f>
        <v>8.6206896551724137E-3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24.272289272030669</v>
      </c>
      <c r="AF25" s="28">
        <f ca="1">OFFSET(Values!AE1081,($W$4-1)*30,($X$4-1)*31)</f>
        <v>28.21</v>
      </c>
      <c r="AG25" s="28">
        <f ca="1">OFFSET(Values!AF1081,($W$4-1)*30,($X$4-1)*31)</f>
        <v>30.5075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1135</v>
      </c>
      <c r="D26" s="312">
        <f t="shared" ca="1" si="0"/>
        <v>1135</v>
      </c>
      <c r="E26" s="258">
        <f ca="1">OFFSET(Values!D1082,($W$4-1)*30,($X$4-1)*31)</f>
        <v>2</v>
      </c>
      <c r="F26" s="258">
        <f ca="1">OFFSET(Values!E1082,($W$4-1)*30,($X$4-1)*31)</f>
        <v>21</v>
      </c>
      <c r="G26" s="258">
        <f ca="1">OFFSET(Values!F1082,($W$4-1)*30,($X$4-1)*31)</f>
        <v>122</v>
      </c>
      <c r="H26" s="258">
        <f ca="1">OFFSET(Values!G1082,($W$4-1)*30,($X$4-1)*31)</f>
        <v>507</v>
      </c>
      <c r="I26" s="258">
        <f ca="1">OFFSET(Values!H1082,($W$4-1)*30,($X$4-1)*31)</f>
        <v>430</v>
      </c>
      <c r="J26" s="258">
        <f ca="1">OFFSET(Values!I1082,($W$4-1)*30,($X$4-1)*31)</f>
        <v>48</v>
      </c>
      <c r="K26" s="258">
        <f ca="1">OFFSET(Values!J1082,($W$4-1)*30,($X$4-1)*31)</f>
        <v>3</v>
      </c>
      <c r="L26" s="258">
        <f ca="1">OFFSET(Values!K1082,($W$4-1)*30,($X$4-1)*31)</f>
        <v>2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53</v>
      </c>
      <c r="Z26" s="305">
        <f ca="1">OFFSET(Values!Y1082,($W$4-1)*30,($X$4-1)*31)</f>
        <v>4.6696035242290747E-2</v>
      </c>
      <c r="AA26" s="100">
        <f ca="1">OFFSET(Values!Z1082,($W$4-1)*30,($X$4-1)*31)</f>
        <v>5</v>
      </c>
      <c r="AB26" s="307">
        <f ca="1">OFFSET(Values!AA1082,($W$4-1)*30,($X$4-1)*31)</f>
        <v>4.4052863436123352E-3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24.227797356828184</v>
      </c>
      <c r="AF26" s="28">
        <f ca="1">OFFSET(Values!AE1082,($W$4-1)*30,($X$4-1)*31)</f>
        <v>27.835999999999999</v>
      </c>
      <c r="AG26" s="28">
        <f ca="1">OFFSET(Values!AF1082,($W$4-1)*30,($X$4-1)*31)</f>
        <v>29.932000000000002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1208</v>
      </c>
      <c r="D27" s="312">
        <f t="shared" ca="1" si="0"/>
        <v>1208</v>
      </c>
      <c r="E27" s="258">
        <f ca="1">OFFSET(Values!D1083,($W$4-1)*30,($X$4-1)*31)</f>
        <v>5</v>
      </c>
      <c r="F27" s="258">
        <f ca="1">OFFSET(Values!E1083,($W$4-1)*30,($X$4-1)*31)</f>
        <v>57</v>
      </c>
      <c r="G27" s="258">
        <f ca="1">OFFSET(Values!F1083,($W$4-1)*30,($X$4-1)*31)</f>
        <v>123</v>
      </c>
      <c r="H27" s="258">
        <f ca="1">OFFSET(Values!G1083,($W$4-1)*30,($X$4-1)*31)</f>
        <v>558</v>
      </c>
      <c r="I27" s="258">
        <f ca="1">OFFSET(Values!H1083,($W$4-1)*30,($X$4-1)*31)</f>
        <v>401</v>
      </c>
      <c r="J27" s="258">
        <f ca="1">OFFSET(Values!I1083,($W$4-1)*30,($X$4-1)*31)</f>
        <v>60</v>
      </c>
      <c r="K27" s="258">
        <f ca="1">OFFSET(Values!J1083,($W$4-1)*30,($X$4-1)*31)</f>
        <v>4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64</v>
      </c>
      <c r="Z27" s="305">
        <f ca="1">OFFSET(Values!Y1083,($W$4-1)*30,($X$4-1)*31)</f>
        <v>5.2980132450331126E-2</v>
      </c>
      <c r="AA27" s="100">
        <f ca="1">OFFSET(Values!Z1083,($W$4-1)*30,($X$4-1)*31)</f>
        <v>4</v>
      </c>
      <c r="AB27" s="307">
        <f ca="1">OFFSET(Values!AA1083,($W$4-1)*30,($X$4-1)*31)</f>
        <v>3.3112582781456954E-3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23.646622516556256</v>
      </c>
      <c r="AF27" s="28">
        <f ca="1">OFFSET(Values!AE1083,($W$4-1)*30,($X$4-1)*31)</f>
        <v>27.566499999999998</v>
      </c>
      <c r="AG27" s="28">
        <f ca="1">OFFSET(Values!AF1083,($W$4-1)*30,($X$4-1)*31)</f>
        <v>30.118499999999994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1294</v>
      </c>
      <c r="D28" s="312">
        <f t="shared" ca="1" si="0"/>
        <v>1294</v>
      </c>
      <c r="E28" s="258">
        <f ca="1">OFFSET(Values!D1084,($W$4-1)*30,($X$4-1)*31)</f>
        <v>207</v>
      </c>
      <c r="F28" s="258">
        <f ca="1">OFFSET(Values!E1084,($W$4-1)*30,($X$4-1)*31)</f>
        <v>177</v>
      </c>
      <c r="G28" s="258">
        <f ca="1">OFFSET(Values!F1084,($W$4-1)*30,($X$4-1)*31)</f>
        <v>241</v>
      </c>
      <c r="H28" s="258">
        <f ca="1">OFFSET(Values!G1084,($W$4-1)*30,($X$4-1)*31)</f>
        <v>466</v>
      </c>
      <c r="I28" s="258">
        <f ca="1">OFFSET(Values!H1084,($W$4-1)*30,($X$4-1)*31)</f>
        <v>185</v>
      </c>
      <c r="J28" s="258">
        <f ca="1">OFFSET(Values!I1084,($W$4-1)*30,($X$4-1)*31)</f>
        <v>17</v>
      </c>
      <c r="K28" s="258">
        <f ca="1">OFFSET(Values!J1084,($W$4-1)*30,($X$4-1)*31)</f>
        <v>1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18</v>
      </c>
      <c r="Z28" s="305">
        <f ca="1">OFFSET(Values!Y1084,($W$4-1)*30,($X$4-1)*31)</f>
        <v>1.3910355486862442E-2</v>
      </c>
      <c r="AA28" s="100">
        <f ca="1">OFFSET(Values!Z1084,($W$4-1)*30,($X$4-1)*31)</f>
        <v>1</v>
      </c>
      <c r="AB28" s="307">
        <f ca="1">OFFSET(Values!AA1084,($W$4-1)*30,($X$4-1)*31)</f>
        <v>7.7279752704791343E-4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18.567171561051001</v>
      </c>
      <c r="AF28" s="28">
        <f ca="1">OFFSET(Values!AE1084,($W$4-1)*30,($X$4-1)*31)</f>
        <v>25.11</v>
      </c>
      <c r="AG28" s="28">
        <f ca="1">OFFSET(Values!AF1084,($W$4-1)*30,($X$4-1)*31)</f>
        <v>27.9925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1411</v>
      </c>
      <c r="D29" s="312">
        <f t="shared" ca="1" si="0"/>
        <v>1411</v>
      </c>
      <c r="E29" s="258">
        <f ca="1">OFFSET(Values!D1085,($W$4-1)*30,($X$4-1)*31)</f>
        <v>19</v>
      </c>
      <c r="F29" s="258">
        <f ca="1">OFFSET(Values!E1085,($W$4-1)*30,($X$4-1)*31)</f>
        <v>116</v>
      </c>
      <c r="G29" s="258">
        <f ca="1">OFFSET(Values!F1085,($W$4-1)*30,($X$4-1)*31)</f>
        <v>293</v>
      </c>
      <c r="H29" s="258">
        <f ca="1">OFFSET(Values!G1085,($W$4-1)*30,($X$4-1)*31)</f>
        <v>613</v>
      </c>
      <c r="I29" s="258">
        <f ca="1">OFFSET(Values!H1085,($W$4-1)*30,($X$4-1)*31)</f>
        <v>341</v>
      </c>
      <c r="J29" s="258">
        <f ca="1">OFFSET(Values!I1085,($W$4-1)*30,($X$4-1)*31)</f>
        <v>25</v>
      </c>
      <c r="K29" s="258">
        <f ca="1">OFFSET(Values!J1085,($W$4-1)*30,($X$4-1)*31)</f>
        <v>3</v>
      </c>
      <c r="L29" s="258">
        <f ca="1">OFFSET(Values!K1085,($W$4-1)*30,($X$4-1)*31)</f>
        <v>1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29</v>
      </c>
      <c r="Z29" s="305">
        <f ca="1">OFFSET(Values!Y1085,($W$4-1)*30,($X$4-1)*31)</f>
        <v>2.0552799433026223E-2</v>
      </c>
      <c r="AA29" s="100">
        <f ca="1">OFFSET(Values!Z1085,($W$4-1)*30,($X$4-1)*31)</f>
        <v>4</v>
      </c>
      <c r="AB29" s="307">
        <f ca="1">OFFSET(Values!AA1085,($W$4-1)*30,($X$4-1)*31)</f>
        <v>2.8348688873139618E-3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21.983869596031184</v>
      </c>
      <c r="AF29" s="28">
        <f ca="1">OFFSET(Values!AE1085,($W$4-1)*30,($X$4-1)*31)</f>
        <v>26.514000000000003</v>
      </c>
      <c r="AG29" s="28">
        <f ca="1">OFFSET(Values!AF1085,($W$4-1)*30,($X$4-1)*31)</f>
        <v>29.007999999999996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1450</v>
      </c>
      <c r="D30" s="312">
        <f t="shared" ca="1" si="0"/>
        <v>1450</v>
      </c>
      <c r="E30" s="258">
        <f ca="1">OFFSET(Values!D1086,($W$4-1)*30,($X$4-1)*31)</f>
        <v>35</v>
      </c>
      <c r="F30" s="258">
        <f ca="1">OFFSET(Values!E1086,($W$4-1)*30,($X$4-1)*31)</f>
        <v>79</v>
      </c>
      <c r="G30" s="258">
        <f ca="1">OFFSET(Values!F1086,($W$4-1)*30,($X$4-1)*31)</f>
        <v>265</v>
      </c>
      <c r="H30" s="258">
        <f ca="1">OFFSET(Values!G1086,($W$4-1)*30,($X$4-1)*31)</f>
        <v>678</v>
      </c>
      <c r="I30" s="258">
        <f ca="1">OFFSET(Values!H1086,($W$4-1)*30,($X$4-1)*31)</f>
        <v>364</v>
      </c>
      <c r="J30" s="258">
        <f ca="1">OFFSET(Values!I1086,($W$4-1)*30,($X$4-1)*31)</f>
        <v>27</v>
      </c>
      <c r="K30" s="258">
        <f ca="1">OFFSET(Values!J1086,($W$4-1)*30,($X$4-1)*31)</f>
        <v>2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29</v>
      </c>
      <c r="Z30" s="305">
        <f ca="1">OFFSET(Values!Y1086,($W$4-1)*30,($X$4-1)*31)</f>
        <v>0.02</v>
      </c>
      <c r="AA30" s="100">
        <f ca="1">OFFSET(Values!Z1086,($W$4-1)*30,($X$4-1)*31)</f>
        <v>2</v>
      </c>
      <c r="AB30" s="307">
        <f ca="1">OFFSET(Values!AA1086,($W$4-1)*30,($X$4-1)*31)</f>
        <v>1.3793103448275861E-3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22.121800000000015</v>
      </c>
      <c r="AF30" s="28">
        <f ca="1">OFFSET(Values!AE1086,($W$4-1)*30,($X$4-1)*31)</f>
        <v>26.346999999999998</v>
      </c>
      <c r="AG30" s="28">
        <f ca="1">OFFSET(Values!AF1086,($W$4-1)*30,($X$4-1)*31)</f>
        <v>28.404499999999999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1185</v>
      </c>
      <c r="D31" s="312">
        <f t="shared" ca="1" si="0"/>
        <v>1185</v>
      </c>
      <c r="E31" s="258">
        <f ca="1">OFFSET(Values!D1087,($W$4-1)*30,($X$4-1)*31)</f>
        <v>63</v>
      </c>
      <c r="F31" s="258">
        <f ca="1">OFFSET(Values!E1087,($W$4-1)*30,($X$4-1)*31)</f>
        <v>115</v>
      </c>
      <c r="G31" s="258">
        <f ca="1">OFFSET(Values!F1087,($W$4-1)*30,($X$4-1)*31)</f>
        <v>131</v>
      </c>
      <c r="H31" s="258">
        <f ca="1">OFFSET(Values!G1087,($W$4-1)*30,($X$4-1)*31)</f>
        <v>479</v>
      </c>
      <c r="I31" s="258">
        <f ca="1">OFFSET(Values!H1087,($W$4-1)*30,($X$4-1)*31)</f>
        <v>350</v>
      </c>
      <c r="J31" s="258">
        <f ca="1">OFFSET(Values!I1087,($W$4-1)*30,($X$4-1)*31)</f>
        <v>42</v>
      </c>
      <c r="K31" s="258">
        <f ca="1">OFFSET(Values!J1087,($W$4-1)*30,($X$4-1)*31)</f>
        <v>5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47</v>
      </c>
      <c r="Z31" s="305">
        <f ca="1">OFFSET(Values!Y1087,($W$4-1)*30,($X$4-1)*31)</f>
        <v>3.9662447257383965E-2</v>
      </c>
      <c r="AA31" s="100">
        <f ca="1">OFFSET(Values!Z1087,($W$4-1)*30,($X$4-1)*31)</f>
        <v>5</v>
      </c>
      <c r="AB31" s="307">
        <f ca="1">OFFSET(Values!AA1087,($W$4-1)*30,($X$4-1)*31)</f>
        <v>4.2194092827004216E-3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21.995789029535878</v>
      </c>
      <c r="AF31" s="28">
        <f ca="1">OFFSET(Values!AE1087,($W$4-1)*30,($X$4-1)*31)</f>
        <v>27.091000000000001</v>
      </c>
      <c r="AG31" s="28">
        <f ca="1">OFFSET(Values!AF1087,($W$4-1)*30,($X$4-1)*31)</f>
        <v>29.32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692</v>
      </c>
      <c r="D32" s="312">
        <f t="shared" ca="1" si="0"/>
        <v>692</v>
      </c>
      <c r="E32" s="258">
        <f ca="1">OFFSET(Values!D1088,($W$4-1)*30,($X$4-1)*31)</f>
        <v>1</v>
      </c>
      <c r="F32" s="258">
        <f ca="1">OFFSET(Values!E1088,($W$4-1)*30,($X$4-1)*31)</f>
        <v>4</v>
      </c>
      <c r="G32" s="258">
        <f ca="1">OFFSET(Values!F1088,($W$4-1)*30,($X$4-1)*31)</f>
        <v>29</v>
      </c>
      <c r="H32" s="258">
        <f ca="1">OFFSET(Values!G1088,($W$4-1)*30,($X$4-1)*31)</f>
        <v>231</v>
      </c>
      <c r="I32" s="258">
        <f ca="1">OFFSET(Values!H1088,($W$4-1)*30,($X$4-1)*31)</f>
        <v>344</v>
      </c>
      <c r="J32" s="258">
        <f ca="1">OFFSET(Values!I1088,($W$4-1)*30,($X$4-1)*31)</f>
        <v>69</v>
      </c>
      <c r="K32" s="258">
        <f ca="1">OFFSET(Values!J1088,($W$4-1)*30,($X$4-1)*31)</f>
        <v>9</v>
      </c>
      <c r="L32" s="258">
        <f ca="1">OFFSET(Values!K1088,($W$4-1)*30,($X$4-1)*31)</f>
        <v>3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1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1</v>
      </c>
      <c r="Y32" s="100">
        <f ca="1">OFFSET(Values!X1088,($W$4-1)*30,($X$4-1)*31)</f>
        <v>83</v>
      </c>
      <c r="Z32" s="305">
        <f ca="1">OFFSET(Values!Y1088,($W$4-1)*30,($X$4-1)*31)</f>
        <v>0.1199421965317919</v>
      </c>
      <c r="AA32" s="100">
        <f ca="1">OFFSET(Values!Z1088,($W$4-1)*30,($X$4-1)*31)</f>
        <v>14</v>
      </c>
      <c r="AB32" s="307">
        <f ca="1">OFFSET(Values!AA1088,($W$4-1)*30,($X$4-1)*31)</f>
        <v>2.023121387283237E-2</v>
      </c>
      <c r="AC32" s="100">
        <f ca="1">OFFSET(Values!AB1088,($W$4-1)*30,($X$4-1)*31)</f>
        <v>2</v>
      </c>
      <c r="AD32" s="307">
        <f ca="1">OFFSET(Values!AC1088,($W$4-1)*30,($X$4-1)*31)</f>
        <v>2.8901734104046241E-3</v>
      </c>
      <c r="AE32" s="27">
        <f ca="1">OFFSET(Values!AD1088,($W$4-1)*30,($X$4-1)*31)</f>
        <v>26.045852601156067</v>
      </c>
      <c r="AF32" s="28">
        <f ca="1">OFFSET(Values!AE1088,($W$4-1)*30,($X$4-1)*31)</f>
        <v>29.442</v>
      </c>
      <c r="AG32" s="28">
        <f ca="1">OFFSET(Values!AF1088,($W$4-1)*30,($X$4-1)*31)</f>
        <v>32.483000000000004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486</v>
      </c>
      <c r="D33" s="312">
        <f t="shared" ca="1" si="0"/>
        <v>486</v>
      </c>
      <c r="E33" s="258">
        <f ca="1">OFFSET(Values!D1089,($W$4-1)*30,($X$4-1)*31)</f>
        <v>0</v>
      </c>
      <c r="F33" s="258">
        <f ca="1">OFFSET(Values!E1089,($W$4-1)*30,($X$4-1)*31)</f>
        <v>2</v>
      </c>
      <c r="G33" s="258">
        <f ca="1">OFFSET(Values!F1089,($W$4-1)*30,($X$4-1)*31)</f>
        <v>8</v>
      </c>
      <c r="H33" s="258">
        <f ca="1">OFFSET(Values!G1089,($W$4-1)*30,($X$4-1)*31)</f>
        <v>104</v>
      </c>
      <c r="I33" s="258">
        <f ca="1">OFFSET(Values!H1089,($W$4-1)*30,($X$4-1)*31)</f>
        <v>251</v>
      </c>
      <c r="J33" s="258">
        <f ca="1">OFFSET(Values!I1089,($W$4-1)*30,($X$4-1)*31)</f>
        <v>101</v>
      </c>
      <c r="K33" s="258">
        <f ca="1">OFFSET(Values!J1089,($W$4-1)*30,($X$4-1)*31)</f>
        <v>17</v>
      </c>
      <c r="L33" s="258">
        <f ca="1">OFFSET(Values!K1089,($W$4-1)*30,($X$4-1)*31)</f>
        <v>2</v>
      </c>
      <c r="M33" s="258">
        <f ca="1">OFFSET(Values!L1089,($W$4-1)*30,($X$4-1)*31)</f>
        <v>1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121</v>
      </c>
      <c r="Z33" s="305">
        <f ca="1">OFFSET(Values!Y1089,($W$4-1)*30,($X$4-1)*31)</f>
        <v>0.24897119341563786</v>
      </c>
      <c r="AA33" s="100">
        <f ca="1">OFFSET(Values!Z1089,($W$4-1)*30,($X$4-1)*31)</f>
        <v>20</v>
      </c>
      <c r="AB33" s="307">
        <f ca="1">OFFSET(Values!AA1089,($W$4-1)*30,($X$4-1)*31)</f>
        <v>4.1152263374485597E-2</v>
      </c>
      <c r="AC33" s="100">
        <f ca="1">OFFSET(Values!AB1089,($W$4-1)*30,($X$4-1)*31)</f>
        <v>1</v>
      </c>
      <c r="AD33" s="307">
        <f ca="1">OFFSET(Values!AC1089,($W$4-1)*30,($X$4-1)*31)</f>
        <v>2.05761316872428E-3</v>
      </c>
      <c r="AE33" s="27">
        <f ca="1">OFFSET(Values!AD1089,($W$4-1)*30,($X$4-1)*31)</f>
        <v>27.647057613168698</v>
      </c>
      <c r="AF33" s="28">
        <f ca="1">OFFSET(Values!AE1089,($W$4-1)*30,($X$4-1)*31)</f>
        <v>31.608499999999999</v>
      </c>
      <c r="AG33" s="28">
        <f ca="1">OFFSET(Values!AF1089,($W$4-1)*30,($X$4-1)*31)</f>
        <v>34.294499999999999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387</v>
      </c>
      <c r="D34" s="312">
        <f t="shared" ca="1" si="0"/>
        <v>387</v>
      </c>
      <c r="E34" s="258">
        <f ca="1">OFFSET(Values!D1090,($W$4-1)*30,($X$4-1)*31)</f>
        <v>0</v>
      </c>
      <c r="F34" s="258">
        <f ca="1">OFFSET(Values!E1090,($W$4-1)*30,($X$4-1)*31)</f>
        <v>0</v>
      </c>
      <c r="G34" s="258">
        <f ca="1">OFFSET(Values!F1090,($W$4-1)*30,($X$4-1)*31)</f>
        <v>6</v>
      </c>
      <c r="H34" s="258">
        <f ca="1">OFFSET(Values!G1090,($W$4-1)*30,($X$4-1)*31)</f>
        <v>52</v>
      </c>
      <c r="I34" s="258">
        <f ca="1">OFFSET(Values!H1090,($W$4-1)*30,($X$4-1)*31)</f>
        <v>219</v>
      </c>
      <c r="J34" s="258">
        <f ca="1">OFFSET(Values!I1090,($W$4-1)*30,($X$4-1)*31)</f>
        <v>85</v>
      </c>
      <c r="K34" s="258">
        <f ca="1">OFFSET(Values!J1090,($W$4-1)*30,($X$4-1)*31)</f>
        <v>20</v>
      </c>
      <c r="L34" s="258">
        <f ca="1">OFFSET(Values!K1090,($W$4-1)*30,($X$4-1)*31)</f>
        <v>5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110</v>
      </c>
      <c r="Z34" s="305">
        <f ca="1">OFFSET(Values!Y1090,($W$4-1)*30,($X$4-1)*31)</f>
        <v>0.2842377260981912</v>
      </c>
      <c r="AA34" s="100">
        <f ca="1">OFFSET(Values!Z1090,($W$4-1)*30,($X$4-1)*31)</f>
        <v>25</v>
      </c>
      <c r="AB34" s="307">
        <f ca="1">OFFSET(Values!AA1090,($W$4-1)*30,($X$4-1)*31)</f>
        <v>6.4599483204134361E-2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28.534625322997424</v>
      </c>
      <c r="AF34" s="28">
        <f ca="1">OFFSET(Values!AE1090,($W$4-1)*30,($X$4-1)*31)</f>
        <v>32.157999999999994</v>
      </c>
      <c r="AG34" s="28">
        <f ca="1">OFFSET(Values!AF1090,($W$4-1)*30,($X$4-1)*31)</f>
        <v>35.950000000000003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239</v>
      </c>
      <c r="D35" s="312">
        <f t="shared" ca="1" si="0"/>
        <v>239</v>
      </c>
      <c r="E35" s="258">
        <f ca="1">OFFSET(Values!D1091,($W$4-1)*30,($X$4-1)*31)</f>
        <v>0</v>
      </c>
      <c r="F35" s="258">
        <f ca="1">OFFSET(Values!E1091,($W$4-1)*30,($X$4-1)*31)</f>
        <v>1</v>
      </c>
      <c r="G35" s="258">
        <f ca="1">OFFSET(Values!F1091,($W$4-1)*30,($X$4-1)*31)</f>
        <v>7</v>
      </c>
      <c r="H35" s="258">
        <f ca="1">OFFSET(Values!G1091,($W$4-1)*30,($X$4-1)*31)</f>
        <v>50</v>
      </c>
      <c r="I35" s="258">
        <f ca="1">OFFSET(Values!H1091,($W$4-1)*30,($X$4-1)*31)</f>
        <v>92</v>
      </c>
      <c r="J35" s="258">
        <f ca="1">OFFSET(Values!I1091,($W$4-1)*30,($X$4-1)*31)</f>
        <v>64</v>
      </c>
      <c r="K35" s="258">
        <f ca="1">OFFSET(Values!J1091,($W$4-1)*30,($X$4-1)*31)</f>
        <v>20</v>
      </c>
      <c r="L35" s="258">
        <f ca="1">OFFSET(Values!K1091,($W$4-1)*30,($X$4-1)*31)</f>
        <v>3</v>
      </c>
      <c r="M35" s="258">
        <f ca="1">OFFSET(Values!L1091,($W$4-1)*30,($X$4-1)*31)</f>
        <v>2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89</v>
      </c>
      <c r="Z35" s="305">
        <f ca="1">OFFSET(Values!Y1091,($W$4-1)*30,($X$4-1)*31)</f>
        <v>0.3723849372384937</v>
      </c>
      <c r="AA35" s="100">
        <f ca="1">OFFSET(Values!Z1091,($W$4-1)*30,($X$4-1)*31)</f>
        <v>25</v>
      </c>
      <c r="AB35" s="307">
        <f ca="1">OFFSET(Values!AA1091,($W$4-1)*30,($X$4-1)*31)</f>
        <v>0.10460251046025104</v>
      </c>
      <c r="AC35" s="100">
        <f ca="1">OFFSET(Values!AB1091,($W$4-1)*30,($X$4-1)*31)</f>
        <v>2</v>
      </c>
      <c r="AD35" s="307">
        <f ca="1">OFFSET(Values!AC1091,($W$4-1)*30,($X$4-1)*31)</f>
        <v>8.368200836820083E-3</v>
      </c>
      <c r="AE35" s="27">
        <f ca="1">OFFSET(Values!AD1091,($W$4-1)*30,($X$4-1)*31)</f>
        <v>28.731422594142249</v>
      </c>
      <c r="AF35" s="28">
        <f ca="1">OFFSET(Values!AE1091,($W$4-1)*30,($X$4-1)*31)</f>
        <v>33.979999999999997</v>
      </c>
      <c r="AG35" s="28">
        <f ca="1">OFFSET(Values!AF1091,($W$4-1)*30,($X$4-1)*31)</f>
        <v>37.950000000000003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108</v>
      </c>
      <c r="D36" s="313">
        <f t="shared" ca="1" si="0"/>
        <v>108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3</v>
      </c>
      <c r="H36" s="260">
        <f ca="1">OFFSET(Values!G1092,($W$4-1)*30,($X$4-1)*31)</f>
        <v>13</v>
      </c>
      <c r="I36" s="260">
        <f ca="1">OFFSET(Values!H1092,($W$4-1)*30,($X$4-1)*31)</f>
        <v>34</v>
      </c>
      <c r="J36" s="260">
        <f ca="1">OFFSET(Values!I1092,($W$4-1)*30,($X$4-1)*31)</f>
        <v>40</v>
      </c>
      <c r="K36" s="260">
        <f ca="1">OFFSET(Values!J1092,($W$4-1)*30,($X$4-1)*31)</f>
        <v>10</v>
      </c>
      <c r="L36" s="260">
        <f ca="1">OFFSET(Values!K1092,($W$4-1)*30,($X$4-1)*31)</f>
        <v>4</v>
      </c>
      <c r="M36" s="260">
        <f ca="1">OFFSET(Values!L1092,($W$4-1)*30,($X$4-1)*31)</f>
        <v>3</v>
      </c>
      <c r="N36" s="260">
        <f ca="1">OFFSET(Values!M1092,($W$4-1)*30,($X$4-1)*31)</f>
        <v>1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58</v>
      </c>
      <c r="Z36" s="305">
        <f ca="1">OFFSET(Values!Y1092,($W$4-1)*30,($X$4-1)*31)</f>
        <v>0.53703703703703709</v>
      </c>
      <c r="AA36" s="100">
        <f ca="1">OFFSET(Values!Z1092,($W$4-1)*30,($X$4-1)*31)</f>
        <v>18</v>
      </c>
      <c r="AB36" s="307">
        <f ca="1">OFFSET(Values!AA1092,($W$4-1)*30,($X$4-1)*31)</f>
        <v>0.16666666666666666</v>
      </c>
      <c r="AC36" s="100">
        <f ca="1">OFFSET(Values!AB1092,($W$4-1)*30,($X$4-1)*31)</f>
        <v>4</v>
      </c>
      <c r="AD36" s="307">
        <f ca="1">OFFSET(Values!AC1092,($W$4-1)*30,($X$4-1)*31)</f>
        <v>3.7037037037037035E-2</v>
      </c>
      <c r="AE36" s="27">
        <f ca="1">OFFSET(Values!AD1092,($W$4-1)*30,($X$4-1)*31)</f>
        <v>30.65629629629629</v>
      </c>
      <c r="AF36" s="28">
        <f ca="1">OFFSET(Values!AE1092,($W$4-1)*30,($X$4-1)*31)</f>
        <v>36.122500000000002</v>
      </c>
      <c r="AG36" s="28">
        <f ca="1">OFFSET(Values!AF1092,($W$4-1)*30,($X$4-1)*31)</f>
        <v>43.728999999999999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14501</v>
      </c>
      <c r="D37" s="528"/>
      <c r="E37" s="350">
        <f ca="1">OFFSET(Values!D1093,($W$4-1)*30,($X$4-1)*31)</f>
        <v>432</v>
      </c>
      <c r="F37" s="350">
        <f ca="1">OFFSET(Values!E1093,($W$4-1)*30,($X$4-1)*31)</f>
        <v>866</v>
      </c>
      <c r="G37" s="350">
        <f ca="1">OFFSET(Values!F1093,($W$4-1)*30,($X$4-1)*31)</f>
        <v>2307</v>
      </c>
      <c r="H37" s="350">
        <f ca="1">OFFSET(Values!G1093,($W$4-1)*30,($X$4-1)*31)</f>
        <v>6437</v>
      </c>
      <c r="I37" s="350">
        <f ca="1">OFFSET(Values!H1093,($W$4-1)*30,($X$4-1)*31)</f>
        <v>3988</v>
      </c>
      <c r="J37" s="350">
        <f ca="1">OFFSET(Values!I1093,($W$4-1)*30,($X$4-1)*31)</f>
        <v>415</v>
      </c>
      <c r="K37" s="350">
        <f ca="1">OFFSET(Values!J1093,($W$4-1)*30,($X$4-1)*31)</f>
        <v>48</v>
      </c>
      <c r="L37" s="350">
        <f ca="1">OFFSET(Values!K1093,($W$4-1)*30,($X$4-1)*31)</f>
        <v>4</v>
      </c>
      <c r="M37" s="350">
        <f ca="1">OFFSET(Values!L1093,($W$4-1)*30,($X$4-1)*31)</f>
        <v>2</v>
      </c>
      <c r="N37" s="350">
        <f ca="1">OFFSET(Values!M1093,($W$4-1)*30,($X$4-1)*31)</f>
        <v>0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2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469</v>
      </c>
      <c r="Z37" s="358">
        <f ca="1">OFFSET(Values!Y1093,($W$4-1)*30,($X$4-1)*31)</f>
        <v>3.2342597062271571E-2</v>
      </c>
      <c r="AA37" s="332">
        <f ca="1">OFFSET(Values!Z1093,($W$4-1)*30,($X$4-1)*31)</f>
        <v>56</v>
      </c>
      <c r="AB37" s="358">
        <f ca="1">OFFSET(Values!AA1093,($W$4-1)*30,($X$4-1)*31)</f>
        <v>3.8618026343010827E-3</v>
      </c>
      <c r="AC37" s="332">
        <f ca="1">OFFSET(Values!AB1093,($W$4-1)*30,($X$4-1)*31)</f>
        <v>4</v>
      </c>
      <c r="AD37" s="358">
        <f ca="1">OFFSET(Values!AC1093,($W$4-1)*30,($X$4-1)*31)</f>
        <v>2.7584304530722017E-4</v>
      </c>
      <c r="AE37" s="359">
        <f ca="1">OFFSET(Values!AD1093,($W$4-1)*30,($X$4-1)*31)</f>
        <v>22.391064754154932</v>
      </c>
      <c r="AF37" s="359">
        <f ca="1">OFFSET(Values!AE1093,($W$4-1)*30,($X$4-1)*31)</f>
        <v>26.876999999999988</v>
      </c>
      <c r="AG37" s="359">
        <f ca="1">OFFSET(Values!AF1093,($W$4-1)*30,($X$4-1)*31)</f>
        <v>29.238999999999994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16664</v>
      </c>
      <c r="D38" s="530"/>
      <c r="E38" s="352">
        <f ca="1">OFFSET(Values!D1094,($W$4-1)*30,($X$4-1)*31)</f>
        <v>433</v>
      </c>
      <c r="F38" s="352">
        <f ca="1">OFFSET(Values!E1094,($W$4-1)*30,($X$4-1)*31)</f>
        <v>874</v>
      </c>
      <c r="G38" s="352">
        <f ca="1">OFFSET(Values!F1094,($W$4-1)*30,($X$4-1)*31)</f>
        <v>2374</v>
      </c>
      <c r="H38" s="352">
        <f ca="1">OFFSET(Values!G1094,($W$4-1)*30,($X$4-1)*31)</f>
        <v>6966</v>
      </c>
      <c r="I38" s="352">
        <f ca="1">OFFSET(Values!H1094,($W$4-1)*30,($X$4-1)*31)</f>
        <v>5058</v>
      </c>
      <c r="J38" s="352">
        <f ca="1">OFFSET(Values!I1094,($W$4-1)*30,($X$4-1)*31)</f>
        <v>811</v>
      </c>
      <c r="K38" s="352">
        <f ca="1">OFFSET(Values!J1094,($W$4-1)*30,($X$4-1)*31)</f>
        <v>120</v>
      </c>
      <c r="L38" s="352">
        <f ca="1">OFFSET(Values!K1094,($W$4-1)*30,($X$4-1)*31)</f>
        <v>19</v>
      </c>
      <c r="M38" s="352">
        <f ca="1">OFFSET(Values!L1094,($W$4-1)*30,($X$4-1)*31)</f>
        <v>5</v>
      </c>
      <c r="N38" s="352">
        <f ca="1">OFFSET(Values!M1094,($W$4-1)*30,($X$4-1)*31)</f>
        <v>0</v>
      </c>
      <c r="O38" s="352">
        <f ca="1">OFFSET(Values!N1094,($W$4-1)*30,($X$4-1)*31)</f>
        <v>0</v>
      </c>
      <c r="P38" s="352">
        <f ca="1">OFFSET(Values!O1094,($W$4-1)*30,($X$4-1)*31)</f>
        <v>1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2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1</v>
      </c>
      <c r="Y38" s="339">
        <f ca="1">OFFSET(Values!X1094,($W$4-1)*30,($X$4-1)*31)</f>
        <v>957</v>
      </c>
      <c r="Z38" s="360">
        <f ca="1">OFFSET(Values!Y1094,($W$4-1)*30,($X$4-1)*31)</f>
        <v>5.7429188670187231E-2</v>
      </c>
      <c r="AA38" s="339">
        <f ca="1">OFFSET(Values!Z1094,($W$4-1)*30,($X$4-1)*31)</f>
        <v>148</v>
      </c>
      <c r="AB38" s="360">
        <f ca="1">OFFSET(Values!AA1094,($W$4-1)*30,($X$4-1)*31)</f>
        <v>8.8814210273643786E-3</v>
      </c>
      <c r="AC38" s="339">
        <f ca="1">OFFSET(Values!AB1094,($W$4-1)*30,($X$4-1)*31)</f>
        <v>9</v>
      </c>
      <c r="AD38" s="360">
        <f ca="1">OFFSET(Values!AC1094,($W$4-1)*30,($X$4-1)*31)</f>
        <v>5.4008641382621218E-4</v>
      </c>
      <c r="AE38" s="361">
        <f ca="1">OFFSET(Values!AD1094,($W$4-1)*30,($X$4-1)*31)</f>
        <v>23.026742678828647</v>
      </c>
      <c r="AF38" s="361">
        <f ca="1">OFFSET(Values!AE1094,($W$4-1)*30,($X$4-1)*31)</f>
        <v>27.61</v>
      </c>
      <c r="AG38" s="361">
        <f ca="1">OFFSET(Values!AF1094,($W$4-1)*30,($X$4-1)*31)</f>
        <v>30.38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17011</v>
      </c>
      <c r="D39" s="532"/>
      <c r="E39" s="354">
        <f ca="1">OFFSET(Values!D1095,($W$4-1)*30,($X$4-1)*31)</f>
        <v>433</v>
      </c>
      <c r="F39" s="354">
        <f ca="1">OFFSET(Values!E1095,($W$4-1)*30,($X$4-1)*31)</f>
        <v>875</v>
      </c>
      <c r="G39" s="354">
        <f ca="1">OFFSET(Values!F1095,($W$4-1)*30,($X$4-1)*31)</f>
        <v>2384</v>
      </c>
      <c r="H39" s="354">
        <f ca="1">OFFSET(Values!G1095,($W$4-1)*30,($X$4-1)*31)</f>
        <v>7029</v>
      </c>
      <c r="I39" s="354">
        <f ca="1">OFFSET(Values!H1095,($W$4-1)*30,($X$4-1)*31)</f>
        <v>5184</v>
      </c>
      <c r="J39" s="354">
        <f ca="1">OFFSET(Values!I1095,($W$4-1)*30,($X$4-1)*31)</f>
        <v>915</v>
      </c>
      <c r="K39" s="354">
        <f ca="1">OFFSET(Values!J1095,($W$4-1)*30,($X$4-1)*31)</f>
        <v>150</v>
      </c>
      <c r="L39" s="354">
        <f ca="1">OFFSET(Values!K1095,($W$4-1)*30,($X$4-1)*31)</f>
        <v>26</v>
      </c>
      <c r="M39" s="354">
        <f ca="1">OFFSET(Values!L1095,($W$4-1)*30,($X$4-1)*31)</f>
        <v>10</v>
      </c>
      <c r="N39" s="354">
        <f ca="1">OFFSET(Values!M1095,($W$4-1)*30,($X$4-1)*31)</f>
        <v>1</v>
      </c>
      <c r="O39" s="354">
        <f ca="1">OFFSET(Values!N1095,($W$4-1)*30,($X$4-1)*31)</f>
        <v>0</v>
      </c>
      <c r="P39" s="354">
        <f ca="1">OFFSET(Values!O1095,($W$4-1)*30,($X$4-1)*31)</f>
        <v>1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2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1</v>
      </c>
      <c r="Y39" s="344">
        <f ca="1">OFFSET(Values!X1095,($W$4-1)*30,($X$4-1)*31)</f>
        <v>1104</v>
      </c>
      <c r="Z39" s="362">
        <f ca="1">OFFSET(Values!Y1095,($W$4-1)*30,($X$4-1)*31)</f>
        <v>6.489918288166481E-2</v>
      </c>
      <c r="AA39" s="344">
        <f ca="1">OFFSET(Values!Z1095,($W$4-1)*30,($X$4-1)*31)</f>
        <v>191</v>
      </c>
      <c r="AB39" s="362">
        <f ca="1">OFFSET(Values!AA1095,($W$4-1)*30,($X$4-1)*31)</f>
        <v>1.1228028922461936E-2</v>
      </c>
      <c r="AC39" s="344">
        <f ca="1">OFFSET(Values!AB1095,($W$4-1)*30,($X$4-1)*31)</f>
        <v>15</v>
      </c>
      <c r="AD39" s="362">
        <f ca="1">OFFSET(Values!AC1095,($W$4-1)*30,($X$4-1)*31)</f>
        <v>8.8178237610957611E-4</v>
      </c>
      <c r="AE39" s="363">
        <f ca="1">OFFSET(Values!AD1095,($W$4-1)*30,($X$4-1)*31)</f>
        <v>23.107404011122291</v>
      </c>
      <c r="AF39" s="363">
        <f ca="1">OFFSET(Values!AE1095,($W$4-1)*30,($X$4-1)*31)</f>
        <v>27.72</v>
      </c>
      <c r="AG39" s="363">
        <f ca="1">OFFSET(Values!AF1095,($W$4-1)*30,($X$4-1)*31)</f>
        <v>30.57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17410</v>
      </c>
      <c r="D40" s="518"/>
      <c r="E40" s="356">
        <f ca="1">OFFSET(Values!D1096,($W$4-1)*30,($X$4-1)*31)</f>
        <v>433</v>
      </c>
      <c r="F40" s="356">
        <f ca="1">OFFSET(Values!E1096,($W$4-1)*30,($X$4-1)*31)</f>
        <v>875</v>
      </c>
      <c r="G40" s="356">
        <f ca="1">OFFSET(Values!F1096,($W$4-1)*30,($X$4-1)*31)</f>
        <v>2386</v>
      </c>
      <c r="H40" s="356">
        <f ca="1">OFFSET(Values!G1096,($W$4-1)*30,($X$4-1)*31)</f>
        <v>7054</v>
      </c>
      <c r="I40" s="356">
        <f ca="1">OFFSET(Values!H1096,($W$4-1)*30,($X$4-1)*31)</f>
        <v>5317</v>
      </c>
      <c r="J40" s="356">
        <f ca="1">OFFSET(Values!I1096,($W$4-1)*30,($X$4-1)*31)</f>
        <v>1049</v>
      </c>
      <c r="K40" s="356">
        <f ca="1">OFFSET(Values!J1096,($W$4-1)*30,($X$4-1)*31)</f>
        <v>221</v>
      </c>
      <c r="L40" s="356">
        <f ca="1">OFFSET(Values!K1096,($W$4-1)*30,($X$4-1)*31)</f>
        <v>47</v>
      </c>
      <c r="M40" s="356">
        <f ca="1">OFFSET(Values!L1096,($W$4-1)*30,($X$4-1)*31)</f>
        <v>18</v>
      </c>
      <c r="N40" s="356">
        <f ca="1">OFFSET(Values!M1096,($W$4-1)*30,($X$4-1)*31)</f>
        <v>5</v>
      </c>
      <c r="O40" s="356">
        <f ca="1">OFFSET(Values!N1096,($W$4-1)*30,($X$4-1)*31)</f>
        <v>1</v>
      </c>
      <c r="P40" s="356">
        <f ca="1">OFFSET(Values!O1096,($W$4-1)*30,($X$4-1)*31)</f>
        <v>1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2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1</v>
      </c>
      <c r="Y40" s="349">
        <f ca="1">OFFSET(Values!X1096,($W$4-1)*30,($X$4-1)*31)</f>
        <v>1343</v>
      </c>
      <c r="Z40" s="364">
        <f ca="1">OFFSET(Values!Y1096,($W$4-1)*30,($X$4-1)*31)</f>
        <v>7.7139574956921309E-2</v>
      </c>
      <c r="AA40" s="349">
        <f ca="1">OFFSET(Values!Z1096,($W$4-1)*30,($X$4-1)*31)</f>
        <v>296</v>
      </c>
      <c r="AB40" s="364">
        <f ca="1">OFFSET(Values!AA1096,($W$4-1)*30,($X$4-1)*31)</f>
        <v>1.7001723147616311E-2</v>
      </c>
      <c r="AC40" s="349">
        <f ca="1">OFFSET(Values!AB1096,($W$4-1)*30,($X$4-1)*31)</f>
        <v>28</v>
      </c>
      <c r="AD40" s="364">
        <f ca="1">OFFSET(Values!AC1096,($W$4-1)*30,($X$4-1)*31)</f>
        <v>1.6082711085582998E-3</v>
      </c>
      <c r="AE40" s="365">
        <f ca="1">OFFSET(Values!AD1096,($W$4-1)*30,($X$4-1)*31)</f>
        <v>23.362592188397468</v>
      </c>
      <c r="AF40" s="365">
        <f ca="1">OFFSET(Values!AE1096,($W$4-1)*30,($X$4-1)*31)</f>
        <v>28.05</v>
      </c>
      <c r="AG40" s="365">
        <f ca="1">OFFSET(Values!AF1096,($W$4-1)*30,($X$4-1)*31)</f>
        <v>31.43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48 - Wellsway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23.4</v>
      </c>
      <c r="S4" s="196">
        <f ca="1">VLOOKUP($P$4&amp;$O$4,$A$58:$J$84,6,FALSE)</f>
        <v>28.1</v>
      </c>
      <c r="T4" s="196">
        <f ca="1">VLOOKUP($P$4&amp;$O$4,$A$58:$J$84,7,FALSE)</f>
        <v>31.4</v>
      </c>
      <c r="U4" s="200">
        <f ca="1">VLOOKUP($P$4&amp;$O$4,$A$58:$J$84,8,FALSE)</f>
        <v>7.7139574956921309E-2</v>
      </c>
      <c r="V4" s="132">
        <f ca="1">VLOOKUP($P$4&amp;$O$4,$A$58:$J$84,9,FALSE)</f>
        <v>1.7001723147616311E-2</v>
      </c>
      <c r="W4" s="132">
        <f ca="1">VLOOKUP($P$4&amp;$O$4,$A$58:$J$84,10,FALSE)</f>
        <v>1.6082711085582998E-3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43750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24.1</v>
      </c>
      <c r="D12" s="174">
        <f t="shared" ref="D12:H12" ca="1" si="0">F58</f>
        <v>28.3</v>
      </c>
      <c r="E12" s="268">
        <f t="shared" ca="1" si="0"/>
        <v>31.7</v>
      </c>
      <c r="F12" s="269">
        <f t="shared" ca="1" si="0"/>
        <v>8.5600199650611428E-2</v>
      </c>
      <c r="G12" s="270">
        <f t="shared" ca="1" si="0"/>
        <v>1.9590716246568506E-2</v>
      </c>
      <c r="H12" s="271">
        <f t="shared" ca="1" si="0"/>
        <v>1.9965061142999752E-3</v>
      </c>
      <c r="J12" s="65" t="s">
        <v>8</v>
      </c>
      <c r="K12" s="171">
        <f ca="1">E67</f>
        <v>22.7</v>
      </c>
      <c r="L12" s="174">
        <f t="shared" ref="L12:P12" ca="1" si="1">F67</f>
        <v>27.9</v>
      </c>
      <c r="M12" s="268">
        <f t="shared" ca="1" si="1"/>
        <v>31.2</v>
      </c>
      <c r="N12" s="269">
        <f t="shared" ca="1" si="1"/>
        <v>6.9923371647509572E-2</v>
      </c>
      <c r="O12" s="270">
        <f t="shared" ca="1" si="1"/>
        <v>1.4793529161345253E-2</v>
      </c>
      <c r="P12" s="271">
        <f t="shared" ca="1" si="1"/>
        <v>1.277139208173691E-3</v>
      </c>
      <c r="R12" s="65" t="s">
        <v>8</v>
      </c>
      <c r="S12" s="171">
        <f ca="1">E76</f>
        <v>23.4</v>
      </c>
      <c r="T12" s="174">
        <f t="shared" ref="T12:X12" ca="1" si="2">F76</f>
        <v>28.1</v>
      </c>
      <c r="U12" s="268">
        <f t="shared" ca="1" si="2"/>
        <v>31.4</v>
      </c>
      <c r="V12" s="269">
        <f t="shared" ca="1" si="2"/>
        <v>7.7139574956921309E-2</v>
      </c>
      <c r="W12" s="270">
        <f t="shared" ca="1" si="2"/>
        <v>1.7001723147616311E-2</v>
      </c>
      <c r="X12" s="271">
        <f t="shared" ca="1" si="2"/>
        <v>1.6082711085582998E-3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24</v>
      </c>
      <c r="D13" s="174">
        <f t="shared" ca="1" si="3"/>
        <v>28.5</v>
      </c>
      <c r="E13" s="268">
        <f t="shared" ca="1" si="3"/>
        <v>31.6</v>
      </c>
      <c r="F13" s="269">
        <f t="shared" ca="1" si="3"/>
        <v>8.6581124835112128E-2</v>
      </c>
      <c r="G13" s="270">
        <f t="shared" ca="1" si="3"/>
        <v>1.8107686772994364E-2</v>
      </c>
      <c r="H13" s="271">
        <f t="shared" ca="1" si="3"/>
        <v>1.3191030099532319E-3</v>
      </c>
      <c r="J13" s="65" t="s">
        <v>9</v>
      </c>
      <c r="K13" s="171">
        <f t="shared" ref="K13:P13" ca="1" si="4">E68</f>
        <v>23.1</v>
      </c>
      <c r="L13" s="174">
        <f t="shared" ca="1" si="4"/>
        <v>28.4</v>
      </c>
      <c r="M13" s="268">
        <f t="shared" ca="1" si="4"/>
        <v>31.1</v>
      </c>
      <c r="N13" s="269">
        <f t="shared" ca="1" si="4"/>
        <v>7.5821572061398987E-2</v>
      </c>
      <c r="O13" s="270">
        <f t="shared" ca="1" si="4"/>
        <v>1.3907489440609868E-2</v>
      </c>
      <c r="P13" s="271">
        <f t="shared" ca="1" si="4"/>
        <v>1.5452766045122076E-3</v>
      </c>
      <c r="R13" s="65" t="s">
        <v>9</v>
      </c>
      <c r="S13" s="171">
        <f t="shared" ref="S13:X13" ca="1" si="5">E77</f>
        <v>23.5</v>
      </c>
      <c r="T13" s="174">
        <f t="shared" ca="1" si="5"/>
        <v>28.5</v>
      </c>
      <c r="U13" s="268">
        <f t="shared" ca="1" si="5"/>
        <v>31.3</v>
      </c>
      <c r="V13" s="269">
        <f t="shared" ca="1" si="5"/>
        <v>8.0793527651557132E-2</v>
      </c>
      <c r="W13" s="270">
        <f t="shared" ca="1" si="5"/>
        <v>1.5848387454283498E-2</v>
      </c>
      <c r="X13" s="271">
        <f t="shared" ca="1" si="5"/>
        <v>1.4407624958439544E-3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24.5</v>
      </c>
      <c r="D14" s="174">
        <f t="shared" ca="1" si="6"/>
        <v>28.6</v>
      </c>
      <c r="E14" s="268">
        <f t="shared" ca="1" si="6"/>
        <v>31.5</v>
      </c>
      <c r="F14" s="269">
        <f t="shared" ca="1" si="6"/>
        <v>8.6330092538362421E-2</v>
      </c>
      <c r="G14" s="270">
        <f t="shared" ca="1" si="6"/>
        <v>1.8273398149232751E-2</v>
      </c>
      <c r="H14" s="271">
        <f t="shared" ca="1" si="6"/>
        <v>1.6399203467260162E-3</v>
      </c>
      <c r="J14" s="65" t="s">
        <v>10</v>
      </c>
      <c r="K14" s="171">
        <f t="shared" ref="K14:P14" ca="1" si="7">E69</f>
        <v>24.2</v>
      </c>
      <c r="L14" s="174">
        <f t="shared" ca="1" si="7"/>
        <v>28.6</v>
      </c>
      <c r="M14" s="268">
        <f t="shared" ca="1" si="7"/>
        <v>31.4</v>
      </c>
      <c r="N14" s="269">
        <f t="shared" ca="1" si="7"/>
        <v>8.7094139268940163E-2</v>
      </c>
      <c r="O14" s="270">
        <f t="shared" ca="1" si="7"/>
        <v>1.7561772513783949E-2</v>
      </c>
      <c r="P14" s="271">
        <f t="shared" ca="1" si="7"/>
        <v>1.9399632428017154E-3</v>
      </c>
      <c r="R14" s="65" t="s">
        <v>10</v>
      </c>
      <c r="S14" s="171">
        <f t="shared" ref="S14:X14" ca="1" si="8">E78</f>
        <v>24.3</v>
      </c>
      <c r="T14" s="174">
        <f t="shared" ca="1" si="8"/>
        <v>28.6</v>
      </c>
      <c r="U14" s="268">
        <f t="shared" ca="1" si="8"/>
        <v>31.5</v>
      </c>
      <c r="V14" s="269">
        <f t="shared" ca="1" si="8"/>
        <v>8.6738312148818941E-2</v>
      </c>
      <c r="W14" s="270">
        <f t="shared" ca="1" si="8"/>
        <v>1.7893186405542525E-2</v>
      </c>
      <c r="X14" s="271">
        <f t="shared" ca="1" si="8"/>
        <v>1.8002291200698271E-3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24.4</v>
      </c>
      <c r="D15" s="174">
        <f t="shared" ca="1" si="9"/>
        <v>28.6</v>
      </c>
      <c r="E15" s="268">
        <f t="shared" ca="1" si="9"/>
        <v>31.6</v>
      </c>
      <c r="F15" s="269">
        <f t="shared" ca="1" si="9"/>
        <v>8.7227781047675104E-2</v>
      </c>
      <c r="G15" s="270">
        <f t="shared" ca="1" si="9"/>
        <v>2.083578575632725E-2</v>
      </c>
      <c r="H15" s="271">
        <f t="shared" ca="1" si="9"/>
        <v>2.2366097704532078E-3</v>
      </c>
      <c r="J15" s="65" t="s">
        <v>11</v>
      </c>
      <c r="K15" s="171">
        <f t="shared" ref="K15:P15" ca="1" si="10">E70</f>
        <v>24.2</v>
      </c>
      <c r="L15" s="174">
        <f t="shared" ca="1" si="10"/>
        <v>28.7</v>
      </c>
      <c r="M15" s="268">
        <f t="shared" ca="1" si="10"/>
        <v>31.6</v>
      </c>
      <c r="N15" s="269">
        <f t="shared" ca="1" si="10"/>
        <v>9.4706368899917293E-2</v>
      </c>
      <c r="O15" s="270">
        <f t="shared" ca="1" si="10"/>
        <v>1.4474772539288668E-2</v>
      </c>
      <c r="P15" s="271">
        <f t="shared" ca="1" si="10"/>
        <v>1.5508684863523574E-3</v>
      </c>
      <c r="R15" s="65" t="s">
        <v>11</v>
      </c>
      <c r="S15" s="171">
        <f t="shared" ref="S15:X15" ca="1" si="11">E79</f>
        <v>24.3</v>
      </c>
      <c r="T15" s="174">
        <f t="shared" ca="1" si="11"/>
        <v>28.7</v>
      </c>
      <c r="U15" s="268">
        <f t="shared" ca="1" si="11"/>
        <v>31.6</v>
      </c>
      <c r="V15" s="269">
        <f t="shared" ca="1" si="11"/>
        <v>9.1209335608520944E-2</v>
      </c>
      <c r="W15" s="270">
        <f t="shared" ca="1" si="11"/>
        <v>1.7449221115208895E-2</v>
      </c>
      <c r="X15" s="271">
        <f t="shared" ca="1" si="11"/>
        <v>1.8715252931138877E-3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24.9</v>
      </c>
      <c r="D16" s="174">
        <f t="shared" ca="1" si="12"/>
        <v>29</v>
      </c>
      <c r="E16" s="268">
        <f t="shared" ca="1" si="12"/>
        <v>31.9</v>
      </c>
      <c r="F16" s="269">
        <f t="shared" ca="1" si="12"/>
        <v>0.10030937648738696</v>
      </c>
      <c r="G16" s="270">
        <f t="shared" ca="1" si="12"/>
        <v>1.9157544026653973E-2</v>
      </c>
      <c r="H16" s="271">
        <f t="shared" ca="1" si="12"/>
        <v>2.3798191337458352E-3</v>
      </c>
      <c r="J16" s="65" t="s">
        <v>5</v>
      </c>
      <c r="K16" s="171">
        <f t="shared" ref="K16:P16" ca="1" si="13">E71</f>
        <v>24.9</v>
      </c>
      <c r="L16" s="174">
        <f t="shared" ca="1" si="13"/>
        <v>28.8</v>
      </c>
      <c r="M16" s="268">
        <f t="shared" ca="1" si="13"/>
        <v>31.7</v>
      </c>
      <c r="N16" s="269">
        <f t="shared" ca="1" si="13"/>
        <v>9.4420154070372686E-2</v>
      </c>
      <c r="O16" s="270">
        <f t="shared" ca="1" si="13"/>
        <v>1.4157818030397668E-2</v>
      </c>
      <c r="P16" s="271">
        <f t="shared" ca="1" si="13"/>
        <v>1.4574224443056423E-3</v>
      </c>
      <c r="R16" s="65" t="s">
        <v>5</v>
      </c>
      <c r="S16" s="171">
        <f t="shared" ref="S16:X16" ca="1" si="14">E80</f>
        <v>24.9</v>
      </c>
      <c r="T16" s="174">
        <f t="shared" ca="1" si="14"/>
        <v>28.9</v>
      </c>
      <c r="U16" s="268">
        <f t="shared" ca="1" si="14"/>
        <v>31.8</v>
      </c>
      <c r="V16" s="269">
        <f t="shared" ca="1" si="14"/>
        <v>9.7168239866740697E-2</v>
      </c>
      <c r="W16" s="270">
        <f t="shared" ca="1" si="14"/>
        <v>1.6490838423098279E-2</v>
      </c>
      <c r="X16" s="271">
        <f t="shared" ca="1" si="14"/>
        <v>1.8878400888395336E-3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25.4</v>
      </c>
      <c r="D17" s="174">
        <f t="shared" ca="1" si="15"/>
        <v>29.4</v>
      </c>
      <c r="E17" s="268">
        <f t="shared" ca="1" si="15"/>
        <v>32.700000000000003</v>
      </c>
      <c r="F17" s="269">
        <f t="shared" ca="1" si="15"/>
        <v>0.1239924771628157</v>
      </c>
      <c r="G17" s="270">
        <f t="shared" ca="1" si="15"/>
        <v>2.6732939279957013E-2</v>
      </c>
      <c r="H17" s="271">
        <f t="shared" ca="1" si="15"/>
        <v>2.1493820526598604E-3</v>
      </c>
      <c r="J17" s="65" t="s">
        <v>6</v>
      </c>
      <c r="K17" s="171">
        <f t="shared" ref="K17:P17" ca="1" si="16">E72</f>
        <v>25.7</v>
      </c>
      <c r="L17" s="174">
        <f t="shared" ca="1" si="16"/>
        <v>29.4</v>
      </c>
      <c r="M17" s="268">
        <f t="shared" ca="1" si="16"/>
        <v>32.4</v>
      </c>
      <c r="N17" s="269">
        <f t="shared" ca="1" si="16"/>
        <v>0.11767651477215824</v>
      </c>
      <c r="O17" s="270">
        <f t="shared" ca="1" si="16"/>
        <v>2.1281922884326489E-2</v>
      </c>
      <c r="P17" s="271">
        <f t="shared" ca="1" si="16"/>
        <v>2.00300450676014E-3</v>
      </c>
      <c r="R17" s="65" t="s">
        <v>6</v>
      </c>
      <c r="S17" s="171">
        <f t="shared" ref="S17:X17" ca="1" si="17">E81</f>
        <v>25.5</v>
      </c>
      <c r="T17" s="174">
        <f t="shared" ca="1" si="17"/>
        <v>29.4</v>
      </c>
      <c r="U17" s="268">
        <f t="shared" ca="1" si="17"/>
        <v>32.5</v>
      </c>
      <c r="V17" s="269">
        <f t="shared" ca="1" si="17"/>
        <v>0.12072317262830481</v>
      </c>
      <c r="W17" s="270">
        <f t="shared" ca="1" si="17"/>
        <v>2.391135303265941E-2</v>
      </c>
      <c r="X17" s="271">
        <f t="shared" ca="1" si="17"/>
        <v>2.0736132711249352E-3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26.9</v>
      </c>
      <c r="D18" s="174">
        <f t="shared" ca="1" si="18"/>
        <v>30.6</v>
      </c>
      <c r="E18" s="268">
        <f t="shared" ca="1" si="18"/>
        <v>34.200000000000003</v>
      </c>
      <c r="F18" s="269">
        <f t="shared" ca="1" si="18"/>
        <v>0.18654381084840055</v>
      </c>
      <c r="G18" s="270">
        <f t="shared" ca="1" si="18"/>
        <v>3.9812239221140473E-2</v>
      </c>
      <c r="H18" s="271">
        <f t="shared" ca="1" si="18"/>
        <v>4.3463143254520165E-3</v>
      </c>
      <c r="J18" s="65" t="s">
        <v>7</v>
      </c>
      <c r="K18" s="171">
        <f t="shared" ref="K18:P18" ca="1" si="19">E73</f>
        <v>27.1</v>
      </c>
      <c r="L18" s="174">
        <f t="shared" ca="1" si="19"/>
        <v>30.9</v>
      </c>
      <c r="M18" s="268">
        <f t="shared" ca="1" si="19"/>
        <v>34.1</v>
      </c>
      <c r="N18" s="269">
        <f t="shared" ca="1" si="19"/>
        <v>0.20303912059489168</v>
      </c>
      <c r="O18" s="270">
        <f t="shared" ca="1" si="19"/>
        <v>3.8635628839314581E-2</v>
      </c>
      <c r="P18" s="271">
        <f t="shared" ca="1" si="19"/>
        <v>3.3947623666343357E-3</v>
      </c>
      <c r="R18" s="65" t="s">
        <v>7</v>
      </c>
      <c r="S18" s="171">
        <f t="shared" ref="S18:X18" ca="1" si="20">E82</f>
        <v>27.1</v>
      </c>
      <c r="T18" s="174">
        <f t="shared" ca="1" si="20"/>
        <v>30.8</v>
      </c>
      <c r="U18" s="268">
        <f t="shared" ca="1" si="20"/>
        <v>34.1</v>
      </c>
      <c r="V18" s="269">
        <f t="shared" ca="1" si="20"/>
        <v>0.19509130507622718</v>
      </c>
      <c r="W18" s="270">
        <f t="shared" ca="1" si="20"/>
        <v>3.9202546490199365E-2</v>
      </c>
      <c r="X18" s="271">
        <f t="shared" ca="1" si="20"/>
        <v>3.8532417490366897E-3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24.4</v>
      </c>
      <c r="D19" s="272">
        <f t="shared" ca="1" si="21"/>
        <v>28.6</v>
      </c>
      <c r="E19" s="249">
        <f t="shared" ca="1" si="21"/>
        <v>31.7</v>
      </c>
      <c r="F19" s="273">
        <f t="shared" ca="1" si="21"/>
        <v>8.9234008949723595E-2</v>
      </c>
      <c r="G19" s="274">
        <f t="shared" ca="1" si="21"/>
        <v>1.9191653305893893E-2</v>
      </c>
      <c r="H19" s="275">
        <f t="shared" ca="1" si="21"/>
        <v>1.9143793821340539E-3</v>
      </c>
      <c r="J19" s="66" t="s">
        <v>71</v>
      </c>
      <c r="K19" s="248">
        <f t="shared" ref="K19:P19" ca="1" si="22">E74</f>
        <v>23.8</v>
      </c>
      <c r="L19" s="272">
        <f t="shared" ca="1" si="22"/>
        <v>28.5</v>
      </c>
      <c r="M19" s="249">
        <f t="shared" ca="1" si="22"/>
        <v>31.4</v>
      </c>
      <c r="N19" s="273">
        <f t="shared" ca="1" si="22"/>
        <v>8.4462895692786713E-2</v>
      </c>
      <c r="O19" s="274">
        <f t="shared" ca="1" si="22"/>
        <v>1.4987026466009336E-2</v>
      </c>
      <c r="P19" s="275">
        <f t="shared" ca="1" si="22"/>
        <v>1.5568240788790858E-3</v>
      </c>
      <c r="R19" s="66" t="s">
        <v>71</v>
      </c>
      <c r="S19" s="248">
        <f t="shared" ref="S19:X19" ca="1" si="23">E83</f>
        <v>24.1</v>
      </c>
      <c r="T19" s="272">
        <f t="shared" ca="1" si="23"/>
        <v>28.6</v>
      </c>
      <c r="U19" s="249">
        <f t="shared" ca="1" si="23"/>
        <v>31.5</v>
      </c>
      <c r="V19" s="273">
        <f t="shared" ca="1" si="23"/>
        <v>8.6679116090880762E-2</v>
      </c>
      <c r="W19" s="274">
        <f t="shared" ca="1" si="23"/>
        <v>1.6940109377084161E-2</v>
      </c>
      <c r="X19" s="275">
        <f t="shared" ca="1" si="23"/>
        <v>1.7229113867769325E-3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24.8</v>
      </c>
      <c r="D20" s="272">
        <f t="shared" ca="1" si="24"/>
        <v>29</v>
      </c>
      <c r="E20" s="249">
        <f t="shared" ca="1" si="24"/>
        <v>32.200000000000003</v>
      </c>
      <c r="F20" s="273">
        <f t="shared" ca="1" si="24"/>
        <v>0.10411930526507225</v>
      </c>
      <c r="G20" s="274">
        <f t="shared" ca="1" si="24"/>
        <v>2.236973720105483E-2</v>
      </c>
      <c r="H20" s="275">
        <f t="shared" ca="1" si="24"/>
        <v>2.2006001636810037E-3</v>
      </c>
      <c r="J20" s="67" t="s">
        <v>72</v>
      </c>
      <c r="K20" s="248">
        <f t="shared" ref="K20:P20" ca="1" si="25">E75</f>
        <v>24.4</v>
      </c>
      <c r="L20" s="272">
        <f t="shared" ca="1" si="25"/>
        <v>28.9</v>
      </c>
      <c r="M20" s="249">
        <f t="shared" ca="1" si="25"/>
        <v>31.9</v>
      </c>
      <c r="N20" s="273">
        <f t="shared" ca="1" si="25"/>
        <v>0.10048276636353433</v>
      </c>
      <c r="O20" s="274">
        <f t="shared" ca="1" si="25"/>
        <v>1.8139825819179139E-2</v>
      </c>
      <c r="P20" s="275">
        <f t="shared" ca="1" si="25"/>
        <v>1.7963399573369264E-3</v>
      </c>
      <c r="R20" s="67" t="s">
        <v>72</v>
      </c>
      <c r="S20" s="248">
        <f t="shared" ref="S20:X20" ca="1" si="26">E84</f>
        <v>24.6</v>
      </c>
      <c r="T20" s="272">
        <f t="shared" ca="1" si="26"/>
        <v>29</v>
      </c>
      <c r="U20" s="249">
        <f t="shared" ca="1" si="26"/>
        <v>32</v>
      </c>
      <c r="V20" s="273">
        <f t="shared" ca="1" si="26"/>
        <v>0.10218691939250348</v>
      </c>
      <c r="W20" s="274">
        <f t="shared" ca="1" si="26"/>
        <v>2.0122044761109317E-2</v>
      </c>
      <c r="X20" s="275">
        <f t="shared" ca="1" si="26"/>
        <v>1.9857841716808427E-3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90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71" t="s">
        <v>89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91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92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24.1</v>
      </c>
      <c r="F58" s="196">
        <f ca="1">IF(OFFSET(Values!AE$1096,$K58*30,0)="-","-",ROUND(OFFSET(Values!AE$1096,$K58*30,0),1))</f>
        <v>28.3</v>
      </c>
      <c r="G58" s="196">
        <f ca="1">IF(OFFSET(Values!AF$1096,$K58*30,0)="-","-",ROUND(OFFSET(Values!AF$1096,$K58*30,0),1))</f>
        <v>31.7</v>
      </c>
      <c r="H58" s="412">
        <f ca="1">OFFSET(Values!Y$1096,$K58*30,0)</f>
        <v>8.5600199650611428E-2</v>
      </c>
      <c r="I58" s="412">
        <f ca="1">OFFSET(Values!AA$1096,$K58*30,0)</f>
        <v>1.9590716246568506E-2</v>
      </c>
      <c r="J58" s="412">
        <f ca="1">OFFSET(Values!AC$1096,$K58*30,0)</f>
        <v>1.9965061142999752E-3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24</v>
      </c>
      <c r="F59" s="196">
        <f ca="1">IF(OFFSET(Values!AE$1096,$K59*30,0)="-","-",ROUND(OFFSET(Values!AE$1096,$K59*30,0),1))</f>
        <v>28.5</v>
      </c>
      <c r="G59" s="196">
        <f ca="1">IF(OFFSET(Values!AF$1096,$K59*30,0)="-","-",ROUND(OFFSET(Values!AF$1096,$K59*30,0),1))</f>
        <v>31.6</v>
      </c>
      <c r="H59" s="412">
        <f ca="1">OFFSET(Values!Y$1096,$K59*30,0)</f>
        <v>8.6581124835112128E-2</v>
      </c>
      <c r="I59" s="412">
        <f ca="1">OFFSET(Values!AA$1096,$K59*30,0)</f>
        <v>1.8107686772994364E-2</v>
      </c>
      <c r="J59" s="412">
        <f ca="1">OFFSET(Values!AC$1096,$K59*30,0)</f>
        <v>1.3191030099532319E-3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24.5</v>
      </c>
      <c r="F60" s="196">
        <f ca="1">IF(OFFSET(Values!AE$1096,$K60*30,0)="-","-",ROUND(OFFSET(Values!AE$1096,$K60*30,0),1))</f>
        <v>28.6</v>
      </c>
      <c r="G60" s="196">
        <f ca="1">IF(OFFSET(Values!AF$1096,$K60*30,0)="-","-",ROUND(OFFSET(Values!AF$1096,$K60*30,0),1))</f>
        <v>31.5</v>
      </c>
      <c r="H60" s="412">
        <f ca="1">OFFSET(Values!Y$1096,$K60*30,0)</f>
        <v>8.6330092538362421E-2</v>
      </c>
      <c r="I60" s="412">
        <f ca="1">OFFSET(Values!AA$1096,$K60*30,0)</f>
        <v>1.8273398149232751E-2</v>
      </c>
      <c r="J60" s="412">
        <f ca="1">OFFSET(Values!AC$1096,$K60*30,0)</f>
        <v>1.6399203467260162E-3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24.4</v>
      </c>
      <c r="F61" s="196">
        <f ca="1">IF(OFFSET(Values!AE$1096,$K61*30,0)="-","-",ROUND(OFFSET(Values!AE$1096,$K61*30,0),1))</f>
        <v>28.6</v>
      </c>
      <c r="G61" s="196">
        <f ca="1">IF(OFFSET(Values!AF$1096,$K61*30,0)="-","-",ROUND(OFFSET(Values!AF$1096,$K61*30,0),1))</f>
        <v>31.6</v>
      </c>
      <c r="H61" s="412">
        <f ca="1">OFFSET(Values!Y$1096,$K61*30,0)</f>
        <v>8.7227781047675104E-2</v>
      </c>
      <c r="I61" s="412">
        <f ca="1">OFFSET(Values!AA$1096,$K61*30,0)</f>
        <v>2.083578575632725E-2</v>
      </c>
      <c r="J61" s="412">
        <f ca="1">OFFSET(Values!AC$1096,$K61*30,0)</f>
        <v>2.2366097704532078E-3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24.9</v>
      </c>
      <c r="F62" s="196">
        <f ca="1">IF(OFFSET(Values!AE$1096,$K62*30,0)="-","-",ROUND(OFFSET(Values!AE$1096,$K62*30,0),1))</f>
        <v>29</v>
      </c>
      <c r="G62" s="196">
        <f ca="1">IF(OFFSET(Values!AF$1096,$K62*30,0)="-","-",ROUND(OFFSET(Values!AF$1096,$K62*30,0),1))</f>
        <v>31.9</v>
      </c>
      <c r="H62" s="412">
        <f ca="1">OFFSET(Values!Y$1096,$K62*30,0)</f>
        <v>0.10030937648738696</v>
      </c>
      <c r="I62" s="412">
        <f ca="1">OFFSET(Values!AA$1096,$K62*30,0)</f>
        <v>1.9157544026653973E-2</v>
      </c>
      <c r="J62" s="412">
        <f ca="1">OFFSET(Values!AC$1096,$K62*30,0)</f>
        <v>2.3798191337458352E-3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25.4</v>
      </c>
      <c r="F63" s="196">
        <f ca="1">IF(OFFSET(Values!AE$1096,$K63*30,0)="-","-",ROUND(OFFSET(Values!AE$1096,$K63*30,0),1))</f>
        <v>29.4</v>
      </c>
      <c r="G63" s="196">
        <f ca="1">IF(OFFSET(Values!AF$1096,$K63*30,0)="-","-",ROUND(OFFSET(Values!AF$1096,$K63*30,0),1))</f>
        <v>32.700000000000003</v>
      </c>
      <c r="H63" s="412">
        <f ca="1">OFFSET(Values!Y$1096,$K63*30,0)</f>
        <v>0.1239924771628157</v>
      </c>
      <c r="I63" s="412">
        <f ca="1">OFFSET(Values!AA$1096,$K63*30,0)</f>
        <v>2.6732939279957013E-2</v>
      </c>
      <c r="J63" s="412">
        <f ca="1">OFFSET(Values!AC$1096,$K63*30,0)</f>
        <v>2.1493820526598604E-3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26.9</v>
      </c>
      <c r="F64" s="196">
        <f ca="1">IF(OFFSET(Values!AE$1096,$K64*30,0)="-","-",ROUND(OFFSET(Values!AE$1096,$K64*30,0),1))</f>
        <v>30.6</v>
      </c>
      <c r="G64" s="196">
        <f ca="1">IF(OFFSET(Values!AF$1096,$K64*30,0)="-","-",ROUND(OFFSET(Values!AF$1096,$K64*30,0),1))</f>
        <v>34.200000000000003</v>
      </c>
      <c r="H64" s="412">
        <f ca="1">OFFSET(Values!Y$1096,$K64*30,0)</f>
        <v>0.18654381084840055</v>
      </c>
      <c r="I64" s="412">
        <f ca="1">OFFSET(Values!AA$1096,$K64*30,0)</f>
        <v>3.9812239221140473E-2</v>
      </c>
      <c r="J64" s="412">
        <f ca="1">OFFSET(Values!AC$1096,$K64*30,0)</f>
        <v>4.3463143254520165E-3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24.4</v>
      </c>
      <c r="F65" s="196">
        <f ca="1">IF(OFFSET(Values!AE$1096,$K65*30,0)="-","-",ROUND(OFFSET(Values!AE$1096,$K65*30,0),1))</f>
        <v>28.6</v>
      </c>
      <c r="G65" s="196">
        <f ca="1">IF(OFFSET(Values!AF$1096,$K65*30,0)="-","-",ROUND(OFFSET(Values!AF$1096,$K65*30,0),1))</f>
        <v>31.7</v>
      </c>
      <c r="H65" s="412">
        <f ca="1">OFFSET(Values!Y$1096,$K65*30,0)</f>
        <v>8.9234008949723595E-2</v>
      </c>
      <c r="I65" s="412">
        <f ca="1">OFFSET(Values!AA$1096,$K65*30,0)</f>
        <v>1.9191653305893893E-2</v>
      </c>
      <c r="J65" s="412">
        <f ca="1">OFFSET(Values!AC$1096,$K65*30,0)</f>
        <v>1.9143793821340539E-3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24.8</v>
      </c>
      <c r="F66" s="196">
        <f ca="1">IF(OFFSET(Values!AE$1096,$K66*30,0)="-","-",ROUND(OFFSET(Values!AE$1096,$K66*30,0),1))</f>
        <v>29</v>
      </c>
      <c r="G66" s="196">
        <f ca="1">IF(OFFSET(Values!AF$1096,$K66*30,0)="-","-",ROUND(OFFSET(Values!AF$1096,$K66*30,0),1))</f>
        <v>32.200000000000003</v>
      </c>
      <c r="H66" s="412">
        <f ca="1">OFFSET(Values!Y$1096,$K66*30,0)</f>
        <v>0.10411930526507225</v>
      </c>
      <c r="I66" s="412">
        <f ca="1">OFFSET(Values!AA$1096,$K66*30,0)</f>
        <v>2.236973720105483E-2</v>
      </c>
      <c r="J66" s="412">
        <f ca="1">OFFSET(Values!AC$1096,$K66*30,0)</f>
        <v>2.2006001636810037E-3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22.7</v>
      </c>
      <c r="F67" s="196">
        <f ca="1">IF(OFFSET(Values!BJ$1096,$K67*30,0)="-","-",ROUND(OFFSET(Values!BJ$1096,$K67*30,0),1))</f>
        <v>27.9</v>
      </c>
      <c r="G67" s="196">
        <f ca="1">IF(OFFSET(Values!BK$1096,$K67*30,0)="-","-",ROUND(OFFSET(Values!BK$1096,$K67*30,0),1))</f>
        <v>31.2</v>
      </c>
      <c r="H67" s="412">
        <f ca="1">OFFSET(Values!BD$1096,$K67*30,0)</f>
        <v>6.9923371647509572E-2</v>
      </c>
      <c r="I67" s="412">
        <f ca="1">OFFSET(Values!BF$1096,$K67*30,0)</f>
        <v>1.4793529161345253E-2</v>
      </c>
      <c r="J67" s="412">
        <f ca="1">OFFSET(Values!BH$1096,$K67*30,0)</f>
        <v>1.277139208173691E-3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23.1</v>
      </c>
      <c r="F68" s="196">
        <f ca="1">IF(OFFSET(Values!BJ$1096,$K68*30,0)="-","-",ROUND(OFFSET(Values!BJ$1096,$K68*30,0),1))</f>
        <v>28.4</v>
      </c>
      <c r="G68" s="196">
        <f ca="1">IF(OFFSET(Values!BK$1096,$K68*30,0)="-","-",ROUND(OFFSET(Values!BK$1096,$K68*30,0),1))</f>
        <v>31.1</v>
      </c>
      <c r="H68" s="412">
        <f ca="1">OFFSET(Values!BD$1096,$K68*30,0)</f>
        <v>7.5821572061398987E-2</v>
      </c>
      <c r="I68" s="412">
        <f ca="1">OFFSET(Values!BF$1096,$K68*30,0)</f>
        <v>1.3907489440609868E-2</v>
      </c>
      <c r="J68" s="412">
        <f ca="1">OFFSET(Values!BH$1096,$K68*30,0)</f>
        <v>1.5452766045122076E-3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24.2</v>
      </c>
      <c r="F69" s="196">
        <f ca="1">IF(OFFSET(Values!BJ$1096,$K69*30,0)="-","-",ROUND(OFFSET(Values!BJ$1096,$K69*30,0),1))</f>
        <v>28.6</v>
      </c>
      <c r="G69" s="196">
        <f ca="1">IF(OFFSET(Values!BK$1096,$K69*30,0)="-","-",ROUND(OFFSET(Values!BK$1096,$K69*30,0),1))</f>
        <v>31.4</v>
      </c>
      <c r="H69" s="412">
        <f ca="1">OFFSET(Values!BD$1096,$K69*30,0)</f>
        <v>8.7094139268940163E-2</v>
      </c>
      <c r="I69" s="412">
        <f ca="1">OFFSET(Values!BF$1096,$K69*30,0)</f>
        <v>1.7561772513783949E-2</v>
      </c>
      <c r="J69" s="412">
        <f ca="1">OFFSET(Values!BH$1096,$K69*30,0)</f>
        <v>1.9399632428017154E-3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24.2</v>
      </c>
      <c r="F70" s="196">
        <f ca="1">IF(OFFSET(Values!BJ$1096,$K70*30,0)="-","-",ROUND(OFFSET(Values!BJ$1096,$K70*30,0),1))</f>
        <v>28.7</v>
      </c>
      <c r="G70" s="196">
        <f ca="1">IF(OFFSET(Values!BK$1096,$K70*30,0)="-","-",ROUND(OFFSET(Values!BK$1096,$K70*30,0),1))</f>
        <v>31.6</v>
      </c>
      <c r="H70" s="412">
        <f ca="1">OFFSET(Values!BD$1096,$K70*30,0)</f>
        <v>9.4706368899917293E-2</v>
      </c>
      <c r="I70" s="412">
        <f ca="1">OFFSET(Values!BF$1096,$K70*30,0)</f>
        <v>1.4474772539288668E-2</v>
      </c>
      <c r="J70" s="412">
        <f ca="1">OFFSET(Values!BH$1096,$K70*30,0)</f>
        <v>1.5508684863523574E-3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24.9</v>
      </c>
      <c r="F71" s="196">
        <f ca="1">IF(OFFSET(Values!BJ$1096,$K71*30,0)="-","-",ROUND(OFFSET(Values!BJ$1096,$K71*30,0),1))</f>
        <v>28.8</v>
      </c>
      <c r="G71" s="196">
        <f ca="1">IF(OFFSET(Values!BK$1096,$K71*30,0)="-","-",ROUND(OFFSET(Values!BK$1096,$K71*30,0),1))</f>
        <v>31.7</v>
      </c>
      <c r="H71" s="412">
        <f ca="1">OFFSET(Values!BD$1096,$K71*30,0)</f>
        <v>9.4420154070372686E-2</v>
      </c>
      <c r="I71" s="412">
        <f ca="1">OFFSET(Values!BF$1096,$K71*30,0)</f>
        <v>1.4157818030397668E-2</v>
      </c>
      <c r="J71" s="412">
        <f ca="1">OFFSET(Values!BH$1096,$K71*30,0)</f>
        <v>1.4574224443056423E-3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25.7</v>
      </c>
      <c r="F72" s="196">
        <f ca="1">IF(OFFSET(Values!BJ$1096,$K72*30,0)="-","-",ROUND(OFFSET(Values!BJ$1096,$K72*30,0),1))</f>
        <v>29.4</v>
      </c>
      <c r="G72" s="196">
        <f ca="1">IF(OFFSET(Values!BK$1096,$K72*30,0)="-","-",ROUND(OFFSET(Values!BK$1096,$K72*30,0),1))</f>
        <v>32.4</v>
      </c>
      <c r="H72" s="412">
        <f ca="1">OFFSET(Values!BD$1096,$K72*30,0)</f>
        <v>0.11767651477215824</v>
      </c>
      <c r="I72" s="412">
        <f ca="1">OFFSET(Values!BF$1096,$K72*30,0)</f>
        <v>2.1281922884326489E-2</v>
      </c>
      <c r="J72" s="412">
        <f ca="1">OFFSET(Values!BH$1096,$K72*30,0)</f>
        <v>2.00300450676014E-3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27.1</v>
      </c>
      <c r="F73" s="196">
        <f ca="1">IF(OFFSET(Values!BJ$1096,$K73*30,0)="-","-",ROUND(OFFSET(Values!BJ$1096,$K73*30,0),1))</f>
        <v>30.9</v>
      </c>
      <c r="G73" s="196">
        <f ca="1">IF(OFFSET(Values!BK$1096,$K73*30,0)="-","-",ROUND(OFFSET(Values!BK$1096,$K73*30,0),1))</f>
        <v>34.1</v>
      </c>
      <c r="H73" s="412">
        <f ca="1">OFFSET(Values!BD$1096,$K73*30,0)</f>
        <v>0.20303912059489168</v>
      </c>
      <c r="I73" s="412">
        <f ca="1">OFFSET(Values!BF$1096,$K73*30,0)</f>
        <v>3.8635628839314581E-2</v>
      </c>
      <c r="J73" s="412">
        <f ca="1">OFFSET(Values!BH$1096,$K73*30,0)</f>
        <v>3.3947623666343357E-3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23.8</v>
      </c>
      <c r="F74" s="196">
        <f ca="1">IF(OFFSET(Values!BJ$1096,$K74*30,0)="-","-",ROUND(OFFSET(Values!BJ$1096,$K74*30,0),1))</f>
        <v>28.5</v>
      </c>
      <c r="G74" s="196">
        <f ca="1">IF(OFFSET(Values!BK$1096,$K74*30,0)="-","-",ROUND(OFFSET(Values!BK$1096,$K74*30,0),1))</f>
        <v>31.4</v>
      </c>
      <c r="H74" s="412">
        <f ca="1">OFFSET(Values!BD$1096,$K74*30,0)</f>
        <v>8.4462895692786713E-2</v>
      </c>
      <c r="I74" s="412">
        <f ca="1">OFFSET(Values!BF$1096,$K74*30,0)</f>
        <v>1.4987026466009336E-2</v>
      </c>
      <c r="J74" s="412">
        <f ca="1">OFFSET(Values!BH$1096,$K74*30,0)</f>
        <v>1.5568240788790858E-3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24.4</v>
      </c>
      <c r="F75" s="196">
        <f ca="1">IF(OFFSET(Values!BJ$1096,$K75*30,0)="-","-",ROUND(OFFSET(Values!BJ$1096,$K75*30,0),1))</f>
        <v>28.9</v>
      </c>
      <c r="G75" s="196">
        <f ca="1">IF(OFFSET(Values!BK$1096,$K75*30,0)="-","-",ROUND(OFFSET(Values!BK$1096,$K75*30,0),1))</f>
        <v>31.9</v>
      </c>
      <c r="H75" s="412">
        <f ca="1">OFFSET(Values!BD$1096,$K75*30,0)</f>
        <v>0.10048276636353433</v>
      </c>
      <c r="I75" s="412">
        <f ca="1">OFFSET(Values!BF$1096,$K75*30,0)</f>
        <v>1.8139825819179139E-2</v>
      </c>
      <c r="J75" s="412">
        <f ca="1">OFFSET(Values!BH$1096,$K75*30,0)</f>
        <v>1.7963399573369264E-3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23.4</v>
      </c>
      <c r="F76" s="413">
        <f ca="1">IF(OFFSET(Values!CO$1096,$K76*30,0)="-","-",ROUND(OFFSET(Values!CO$1096,$K76*30,0),1))</f>
        <v>28.1</v>
      </c>
      <c r="G76" s="413">
        <f ca="1">IF(OFFSET(Values!CP$1096,$K76*30,0)="-","-",ROUND(OFFSET(Values!CP$1096,$K76*30,0),1))</f>
        <v>31.4</v>
      </c>
      <c r="H76" s="412">
        <f ca="1">OFFSET(Values!CI$1096,$K76*30,0)</f>
        <v>7.7139574956921309E-2</v>
      </c>
      <c r="I76" s="412">
        <f ca="1">OFFSET(Values!CK$1096,$K76*30,0)</f>
        <v>1.7001723147616311E-2</v>
      </c>
      <c r="J76" s="412">
        <f ca="1">OFFSET(Values!CM$1096,$K76*30,0)</f>
        <v>1.6082711085582998E-3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23.5</v>
      </c>
      <c r="F77" s="413">
        <f ca="1">IF(OFFSET(Values!CO$1096,$K77*30,0)="-","-",ROUND(OFFSET(Values!CO$1096,$K77*30,0),1))</f>
        <v>28.5</v>
      </c>
      <c r="G77" s="413">
        <f ca="1">IF(OFFSET(Values!CP$1096,$K77*30,0)="-","-",ROUND(OFFSET(Values!CP$1096,$K77*30,0),1))</f>
        <v>31.3</v>
      </c>
      <c r="H77" s="412">
        <f ca="1">OFFSET(Values!CI$1096,$K77*30,0)</f>
        <v>8.0793527651557132E-2</v>
      </c>
      <c r="I77" s="412">
        <f ca="1">OFFSET(Values!CK$1096,$K77*30,0)</f>
        <v>1.5848387454283498E-2</v>
      </c>
      <c r="J77" s="412">
        <f ca="1">OFFSET(Values!CM$1096,$K77*30,0)</f>
        <v>1.4407624958439544E-3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24.3</v>
      </c>
      <c r="F78" s="413">
        <f ca="1">IF(OFFSET(Values!CO$1096,$K78*30,0)="-","-",ROUND(OFFSET(Values!CO$1096,$K78*30,0),1))</f>
        <v>28.6</v>
      </c>
      <c r="G78" s="413">
        <f ca="1">IF(OFFSET(Values!CP$1096,$K78*30,0)="-","-",ROUND(OFFSET(Values!CP$1096,$K78*30,0),1))</f>
        <v>31.5</v>
      </c>
      <c r="H78" s="412">
        <f ca="1">OFFSET(Values!CI$1096,$K78*30,0)</f>
        <v>8.6738312148818941E-2</v>
      </c>
      <c r="I78" s="412">
        <f ca="1">OFFSET(Values!CK$1096,$K78*30,0)</f>
        <v>1.7893186405542525E-2</v>
      </c>
      <c r="J78" s="412">
        <f ca="1">OFFSET(Values!CM$1096,$K78*30,0)</f>
        <v>1.8002291200698271E-3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24.3</v>
      </c>
      <c r="F79" s="413">
        <f ca="1">IF(OFFSET(Values!CO$1096,$K79*30,0)="-","-",ROUND(OFFSET(Values!CO$1096,$K79*30,0),1))</f>
        <v>28.7</v>
      </c>
      <c r="G79" s="413">
        <f ca="1">IF(OFFSET(Values!CP$1096,$K79*30,0)="-","-",ROUND(OFFSET(Values!CP$1096,$K79*30,0),1))</f>
        <v>31.6</v>
      </c>
      <c r="H79" s="412">
        <f ca="1">OFFSET(Values!CI$1096,$K79*30,0)</f>
        <v>9.1209335608520944E-2</v>
      </c>
      <c r="I79" s="412">
        <f ca="1">OFFSET(Values!CK$1096,$K79*30,0)</f>
        <v>1.7449221115208895E-2</v>
      </c>
      <c r="J79" s="412">
        <f ca="1">OFFSET(Values!CM$1096,$K79*30,0)</f>
        <v>1.8715252931138877E-3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24.9</v>
      </c>
      <c r="F80" s="413">
        <f ca="1">IF(OFFSET(Values!CO$1096,$K80*30,0)="-","-",ROUND(OFFSET(Values!CO$1096,$K80*30,0),1))</f>
        <v>28.9</v>
      </c>
      <c r="G80" s="413">
        <f ca="1">IF(OFFSET(Values!CP$1096,$K80*30,0)="-","-",ROUND(OFFSET(Values!CP$1096,$K80*30,0),1))</f>
        <v>31.8</v>
      </c>
      <c r="H80" s="412">
        <f ca="1">OFFSET(Values!CI$1096,$K80*30,0)</f>
        <v>9.7168239866740697E-2</v>
      </c>
      <c r="I80" s="412">
        <f ca="1">OFFSET(Values!CK$1096,$K80*30,0)</f>
        <v>1.6490838423098279E-2</v>
      </c>
      <c r="J80" s="412">
        <f ca="1">OFFSET(Values!CM$1096,$K80*30,0)</f>
        <v>1.8878400888395336E-3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25.5</v>
      </c>
      <c r="F81" s="413">
        <f ca="1">IF(OFFSET(Values!CO$1096,$K81*30,0)="-","-",ROUND(OFFSET(Values!CO$1096,$K81*30,0),1))</f>
        <v>29.4</v>
      </c>
      <c r="G81" s="413">
        <f ca="1">IF(OFFSET(Values!CP$1096,$K81*30,0)="-","-",ROUND(OFFSET(Values!CP$1096,$K81*30,0),1))</f>
        <v>32.5</v>
      </c>
      <c r="H81" s="412">
        <f ca="1">OFFSET(Values!CI$1096,$K81*30,0)</f>
        <v>0.12072317262830481</v>
      </c>
      <c r="I81" s="412">
        <f ca="1">OFFSET(Values!CK$1096,$K81*30,0)</f>
        <v>2.391135303265941E-2</v>
      </c>
      <c r="J81" s="412">
        <f ca="1">OFFSET(Values!CM$1096,$K81*30,0)</f>
        <v>2.0736132711249352E-3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27.1</v>
      </c>
      <c r="F82" s="413">
        <f ca="1">IF(OFFSET(Values!CO$1096,$K82*30,0)="-","-",ROUND(OFFSET(Values!CO$1096,$K82*30,0),1))</f>
        <v>30.8</v>
      </c>
      <c r="G82" s="413">
        <f ca="1">IF(OFFSET(Values!CP$1096,$K82*30,0)="-","-",ROUND(OFFSET(Values!CP$1096,$K82*30,0),1))</f>
        <v>34.1</v>
      </c>
      <c r="H82" s="412">
        <f ca="1">OFFSET(Values!CI$1096,$K82*30,0)</f>
        <v>0.19509130507622718</v>
      </c>
      <c r="I82" s="412">
        <f ca="1">OFFSET(Values!CK$1096,$K82*30,0)</f>
        <v>3.9202546490199365E-2</v>
      </c>
      <c r="J82" s="412">
        <f ca="1">OFFSET(Values!CM$1096,$K82*30,0)</f>
        <v>3.8532417490366897E-3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24.1</v>
      </c>
      <c r="F83" s="413">
        <f ca="1">IF(OFFSET(Values!CO$1096,$K83*30,0)="-","-",ROUND(OFFSET(Values!CO$1096,$K83*30,0),1))</f>
        <v>28.6</v>
      </c>
      <c r="G83" s="413">
        <f ca="1">IF(OFFSET(Values!CP$1096,$K83*30,0)="-","-",ROUND(OFFSET(Values!CP$1096,$K83*30,0),1))</f>
        <v>31.5</v>
      </c>
      <c r="H83" s="412">
        <f ca="1">OFFSET(Values!CI$1096,$K83*30,0)</f>
        <v>8.6679116090880762E-2</v>
      </c>
      <c r="I83" s="412">
        <f ca="1">OFFSET(Values!CK$1096,$K83*30,0)</f>
        <v>1.6940109377084161E-2</v>
      </c>
      <c r="J83" s="412">
        <f ca="1">OFFSET(Values!CM$1096,$K83*30,0)</f>
        <v>1.7229113867769325E-3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24.6</v>
      </c>
      <c r="F84" s="413">
        <f ca="1">IF(OFFSET(Values!CO$1096,$K84*30,0)="-","-",ROUND(OFFSET(Values!CO$1096,$K84*30,0),1))</f>
        <v>29</v>
      </c>
      <c r="G84" s="413">
        <f ca="1">IF(OFFSET(Values!CP$1096,$K84*30,0)="-","-",ROUND(OFFSET(Values!CP$1096,$K84*30,0),1))</f>
        <v>32</v>
      </c>
      <c r="H84" s="412">
        <f ca="1">OFFSET(Values!CI$1096,$K84*30,0)</f>
        <v>0.10218691939250348</v>
      </c>
      <c r="I84" s="412">
        <f ca="1">OFFSET(Values!CK$1096,$K84*30,0)</f>
        <v>2.0122044761109317E-2</v>
      </c>
      <c r="J84" s="412">
        <f ca="1">OFFSET(Values!CM$1096,$K84*30,0)</f>
        <v>1.9857841716808427E-3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9</v>
      </c>
      <c r="D11" s="428">
        <v>5</v>
      </c>
      <c r="E11" s="428">
        <v>0</v>
      </c>
      <c r="F11" s="428">
        <v>4</v>
      </c>
      <c r="G11" s="428">
        <v>3</v>
      </c>
      <c r="H11" s="428">
        <v>13</v>
      </c>
      <c r="I11" s="429">
        <v>22</v>
      </c>
      <c r="J11" s="21">
        <v>4.2</v>
      </c>
      <c r="K11" s="21">
        <v>8</v>
      </c>
      <c r="M11" s="427">
        <v>12</v>
      </c>
      <c r="N11" s="428">
        <v>7</v>
      </c>
      <c r="O11" s="428">
        <v>14</v>
      </c>
      <c r="P11" s="428">
        <v>11</v>
      </c>
      <c r="Q11" s="428">
        <v>23</v>
      </c>
      <c r="R11" s="428">
        <v>19</v>
      </c>
      <c r="S11" s="429">
        <v>35</v>
      </c>
      <c r="T11" s="21">
        <v>13.4</v>
      </c>
      <c r="U11" s="21">
        <v>17.285714285714285</v>
      </c>
      <c r="W11" s="427">
        <v>21</v>
      </c>
      <c r="X11" s="428">
        <v>12</v>
      </c>
      <c r="Y11" s="428">
        <v>14</v>
      </c>
      <c r="Z11" s="428">
        <v>15</v>
      </c>
      <c r="AA11" s="428">
        <v>26</v>
      </c>
      <c r="AB11" s="428">
        <v>32</v>
      </c>
      <c r="AC11" s="429">
        <v>57</v>
      </c>
      <c r="AD11" s="100">
        <v>17.600000000000001</v>
      </c>
      <c r="AE11" s="21">
        <v>25.285714285714285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6</v>
      </c>
      <c r="D12" s="432">
        <v>2</v>
      </c>
      <c r="E12" s="432">
        <v>6</v>
      </c>
      <c r="F12" s="432">
        <v>6</v>
      </c>
      <c r="G12" s="432">
        <v>6</v>
      </c>
      <c r="H12" s="432">
        <v>17</v>
      </c>
      <c r="I12" s="433">
        <v>24</v>
      </c>
      <c r="J12" s="21">
        <v>5.2</v>
      </c>
      <c r="K12" s="21">
        <v>9.5714285714285712</v>
      </c>
      <c r="M12" s="431">
        <v>7</v>
      </c>
      <c r="N12" s="432">
        <v>7</v>
      </c>
      <c r="O12" s="432">
        <v>14</v>
      </c>
      <c r="P12" s="432">
        <v>13</v>
      </c>
      <c r="Q12" s="432">
        <v>7</v>
      </c>
      <c r="R12" s="432">
        <v>22</v>
      </c>
      <c r="S12" s="433">
        <v>36</v>
      </c>
      <c r="T12" s="21">
        <v>9.6</v>
      </c>
      <c r="U12" s="21">
        <v>15.142857142857142</v>
      </c>
      <c r="W12" s="431">
        <v>13</v>
      </c>
      <c r="X12" s="432">
        <v>9</v>
      </c>
      <c r="Y12" s="432">
        <v>20</v>
      </c>
      <c r="Z12" s="432">
        <v>19</v>
      </c>
      <c r="AA12" s="432">
        <v>13</v>
      </c>
      <c r="AB12" s="432">
        <v>39</v>
      </c>
      <c r="AC12" s="433">
        <v>60</v>
      </c>
      <c r="AD12" s="21">
        <v>14.8</v>
      </c>
      <c r="AE12" s="21">
        <v>24.714285714285715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5</v>
      </c>
      <c r="E13" s="432">
        <v>1</v>
      </c>
      <c r="F13" s="432">
        <v>10</v>
      </c>
      <c r="G13" s="432">
        <v>1</v>
      </c>
      <c r="H13" s="432">
        <v>16</v>
      </c>
      <c r="I13" s="433">
        <v>10</v>
      </c>
      <c r="J13" s="21">
        <v>4</v>
      </c>
      <c r="K13" s="21">
        <v>6.5714285714285712</v>
      </c>
      <c r="M13" s="431">
        <v>7</v>
      </c>
      <c r="N13" s="432">
        <v>10</v>
      </c>
      <c r="O13" s="432">
        <v>6</v>
      </c>
      <c r="P13" s="432">
        <v>12</v>
      </c>
      <c r="Q13" s="432">
        <v>4</v>
      </c>
      <c r="R13" s="432">
        <v>24</v>
      </c>
      <c r="S13" s="433">
        <v>17</v>
      </c>
      <c r="T13" s="21">
        <v>7.8</v>
      </c>
      <c r="U13" s="21">
        <v>11.428571428571429</v>
      </c>
      <c r="W13" s="431">
        <v>10</v>
      </c>
      <c r="X13" s="432">
        <v>15</v>
      </c>
      <c r="Y13" s="432">
        <v>7</v>
      </c>
      <c r="Z13" s="432">
        <v>22</v>
      </c>
      <c r="AA13" s="432">
        <v>5</v>
      </c>
      <c r="AB13" s="432">
        <v>40</v>
      </c>
      <c r="AC13" s="433">
        <v>27</v>
      </c>
      <c r="AD13" s="21">
        <v>11.8</v>
      </c>
      <c r="AE13" s="21">
        <v>18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3</v>
      </c>
      <c r="D14" s="432">
        <v>4</v>
      </c>
      <c r="E14" s="432">
        <v>0</v>
      </c>
      <c r="F14" s="432">
        <v>7</v>
      </c>
      <c r="G14" s="432">
        <v>3</v>
      </c>
      <c r="H14" s="432">
        <v>9</v>
      </c>
      <c r="I14" s="433">
        <v>18</v>
      </c>
      <c r="J14" s="21">
        <v>3.4</v>
      </c>
      <c r="K14" s="21">
        <v>6.2857142857142856</v>
      </c>
      <c r="M14" s="431">
        <v>6</v>
      </c>
      <c r="N14" s="432">
        <v>1</v>
      </c>
      <c r="O14" s="432">
        <v>6</v>
      </c>
      <c r="P14" s="432">
        <v>3</v>
      </c>
      <c r="Q14" s="432">
        <v>9</v>
      </c>
      <c r="R14" s="432">
        <v>17</v>
      </c>
      <c r="S14" s="433">
        <v>32</v>
      </c>
      <c r="T14" s="21">
        <v>5</v>
      </c>
      <c r="U14" s="21">
        <v>10.571428571428571</v>
      </c>
      <c r="W14" s="431">
        <v>9</v>
      </c>
      <c r="X14" s="432">
        <v>5</v>
      </c>
      <c r="Y14" s="432">
        <v>6</v>
      </c>
      <c r="Z14" s="432">
        <v>10</v>
      </c>
      <c r="AA14" s="432">
        <v>12</v>
      </c>
      <c r="AB14" s="432">
        <v>26</v>
      </c>
      <c r="AC14" s="433">
        <v>50</v>
      </c>
      <c r="AD14" s="21">
        <v>8.4</v>
      </c>
      <c r="AE14" s="288">
        <v>16.857142857142858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4</v>
      </c>
      <c r="D15" s="432">
        <v>3</v>
      </c>
      <c r="E15" s="432">
        <v>4</v>
      </c>
      <c r="F15" s="432">
        <v>7</v>
      </c>
      <c r="G15" s="432">
        <v>2</v>
      </c>
      <c r="H15" s="432">
        <v>7</v>
      </c>
      <c r="I15" s="433">
        <v>13</v>
      </c>
      <c r="J15" s="21">
        <v>4</v>
      </c>
      <c r="K15" s="21">
        <v>5.7142857142857144</v>
      </c>
      <c r="M15" s="431">
        <v>9</v>
      </c>
      <c r="N15" s="432">
        <v>3</v>
      </c>
      <c r="O15" s="432">
        <v>9</v>
      </c>
      <c r="P15" s="432">
        <v>11</v>
      </c>
      <c r="Q15" s="432">
        <v>5</v>
      </c>
      <c r="R15" s="432">
        <v>15</v>
      </c>
      <c r="S15" s="433">
        <v>27</v>
      </c>
      <c r="T15" s="21">
        <v>7.4</v>
      </c>
      <c r="U15" s="21">
        <v>11.285714285714286</v>
      </c>
      <c r="W15" s="431">
        <v>13</v>
      </c>
      <c r="X15" s="432">
        <v>6</v>
      </c>
      <c r="Y15" s="432">
        <v>13</v>
      </c>
      <c r="Z15" s="432">
        <v>18</v>
      </c>
      <c r="AA15" s="432">
        <v>7</v>
      </c>
      <c r="AB15" s="432">
        <v>22</v>
      </c>
      <c r="AC15" s="433">
        <v>40</v>
      </c>
      <c r="AD15" s="21">
        <v>11.4</v>
      </c>
      <c r="AE15" s="21">
        <v>17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1</v>
      </c>
      <c r="D16" s="432">
        <v>3</v>
      </c>
      <c r="E16" s="432">
        <v>1</v>
      </c>
      <c r="F16" s="432">
        <v>5</v>
      </c>
      <c r="G16" s="432">
        <v>1</v>
      </c>
      <c r="H16" s="432">
        <v>9</v>
      </c>
      <c r="I16" s="433">
        <v>15</v>
      </c>
      <c r="J16" s="21">
        <v>2.2000000000000002</v>
      </c>
      <c r="K16" s="21">
        <v>5</v>
      </c>
      <c r="M16" s="431">
        <v>9</v>
      </c>
      <c r="N16" s="432">
        <v>5</v>
      </c>
      <c r="O16" s="432">
        <v>10</v>
      </c>
      <c r="P16" s="432">
        <v>10</v>
      </c>
      <c r="Q16" s="432">
        <v>4</v>
      </c>
      <c r="R16" s="432">
        <v>18</v>
      </c>
      <c r="S16" s="433">
        <v>18</v>
      </c>
      <c r="T16" s="21">
        <v>7.6</v>
      </c>
      <c r="U16" s="21">
        <v>10.571428571428571</v>
      </c>
      <c r="W16" s="431">
        <v>10</v>
      </c>
      <c r="X16" s="432">
        <v>8</v>
      </c>
      <c r="Y16" s="432">
        <v>11</v>
      </c>
      <c r="Z16" s="432">
        <v>15</v>
      </c>
      <c r="AA16" s="432">
        <v>5</v>
      </c>
      <c r="AB16" s="432">
        <v>27</v>
      </c>
      <c r="AC16" s="433">
        <v>33</v>
      </c>
      <c r="AD16" s="21">
        <v>9.8000000000000007</v>
      </c>
      <c r="AE16" s="21">
        <v>15.571428571428571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7</v>
      </c>
      <c r="D17" s="432">
        <v>0</v>
      </c>
      <c r="E17" s="432">
        <v>2</v>
      </c>
      <c r="F17" s="432">
        <v>2</v>
      </c>
      <c r="G17" s="432">
        <v>3</v>
      </c>
      <c r="H17" s="432">
        <v>7</v>
      </c>
      <c r="I17" s="433">
        <v>16</v>
      </c>
      <c r="J17" s="21">
        <v>2.8</v>
      </c>
      <c r="K17" s="21">
        <v>5.2857142857142856</v>
      </c>
      <c r="M17" s="431">
        <v>5</v>
      </c>
      <c r="N17" s="432">
        <v>6</v>
      </c>
      <c r="O17" s="432">
        <v>6</v>
      </c>
      <c r="P17" s="432">
        <v>4</v>
      </c>
      <c r="Q17" s="432">
        <v>8</v>
      </c>
      <c r="R17" s="432">
        <v>13</v>
      </c>
      <c r="S17" s="433">
        <v>11</v>
      </c>
      <c r="T17" s="21">
        <v>5.8</v>
      </c>
      <c r="U17" s="21">
        <v>7.5714285714285712</v>
      </c>
      <c r="W17" s="431">
        <v>12</v>
      </c>
      <c r="X17" s="432">
        <v>6</v>
      </c>
      <c r="Y17" s="432">
        <v>8</v>
      </c>
      <c r="Z17" s="432">
        <v>6</v>
      </c>
      <c r="AA17" s="432">
        <v>11</v>
      </c>
      <c r="AB17" s="432">
        <v>20</v>
      </c>
      <c r="AC17" s="433">
        <v>27</v>
      </c>
      <c r="AD17" s="21">
        <v>8.6</v>
      </c>
      <c r="AE17" s="21">
        <v>12.857142857142858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5</v>
      </c>
      <c r="D18" s="432">
        <v>1</v>
      </c>
      <c r="E18" s="432">
        <v>2</v>
      </c>
      <c r="F18" s="432">
        <v>3</v>
      </c>
      <c r="G18" s="432">
        <v>1</v>
      </c>
      <c r="H18" s="432">
        <v>6</v>
      </c>
      <c r="I18" s="433">
        <v>10</v>
      </c>
      <c r="J18" s="21">
        <v>2.4</v>
      </c>
      <c r="K18" s="21">
        <v>4</v>
      </c>
      <c r="M18" s="431">
        <v>2</v>
      </c>
      <c r="N18" s="432">
        <v>4</v>
      </c>
      <c r="O18" s="432">
        <v>3</v>
      </c>
      <c r="P18" s="432">
        <v>4</v>
      </c>
      <c r="Q18" s="432">
        <v>1</v>
      </c>
      <c r="R18" s="432">
        <v>17</v>
      </c>
      <c r="S18" s="433">
        <v>11</v>
      </c>
      <c r="T18" s="21">
        <v>2.8</v>
      </c>
      <c r="U18" s="21">
        <v>6</v>
      </c>
      <c r="W18" s="431">
        <v>7</v>
      </c>
      <c r="X18" s="432">
        <v>5</v>
      </c>
      <c r="Y18" s="432">
        <v>5</v>
      </c>
      <c r="Z18" s="432">
        <v>7</v>
      </c>
      <c r="AA18" s="432">
        <v>2</v>
      </c>
      <c r="AB18" s="432">
        <v>23</v>
      </c>
      <c r="AC18" s="433">
        <v>21</v>
      </c>
      <c r="AD18" s="21">
        <v>5.2</v>
      </c>
      <c r="AE18" s="21">
        <v>10</v>
      </c>
      <c r="AF18" s="289"/>
      <c r="AG18" s="290"/>
    </row>
    <row r="19" spans="1:40" x14ac:dyDescent="0.25">
      <c r="A19" s="213"/>
      <c r="B19" s="283">
        <v>8.3333000000000004E-2</v>
      </c>
      <c r="C19" s="431">
        <v>1</v>
      </c>
      <c r="D19" s="432">
        <v>1</v>
      </c>
      <c r="E19" s="432">
        <v>2</v>
      </c>
      <c r="F19" s="432">
        <v>1</v>
      </c>
      <c r="G19" s="432">
        <v>1</v>
      </c>
      <c r="H19" s="432">
        <v>8</v>
      </c>
      <c r="I19" s="433">
        <v>13</v>
      </c>
      <c r="J19" s="21">
        <v>1.2</v>
      </c>
      <c r="K19" s="21">
        <v>3.8571428571428572</v>
      </c>
      <c r="M19" s="431">
        <v>2</v>
      </c>
      <c r="N19" s="432">
        <v>2</v>
      </c>
      <c r="O19" s="432">
        <v>3</v>
      </c>
      <c r="P19" s="432">
        <v>8</v>
      </c>
      <c r="Q19" s="432">
        <v>4</v>
      </c>
      <c r="R19" s="432">
        <v>9</v>
      </c>
      <c r="S19" s="433">
        <v>21</v>
      </c>
      <c r="T19" s="21">
        <v>3.8</v>
      </c>
      <c r="U19" s="21">
        <v>7</v>
      </c>
      <c r="W19" s="431">
        <v>3</v>
      </c>
      <c r="X19" s="432">
        <v>3</v>
      </c>
      <c r="Y19" s="432">
        <v>5</v>
      </c>
      <c r="Z19" s="432">
        <v>9</v>
      </c>
      <c r="AA19" s="432">
        <v>5</v>
      </c>
      <c r="AB19" s="432">
        <v>17</v>
      </c>
      <c r="AC19" s="433">
        <v>34</v>
      </c>
      <c r="AD19" s="21">
        <v>5</v>
      </c>
      <c r="AE19" s="21">
        <v>10.857142857142858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0</v>
      </c>
      <c r="E20" s="432">
        <v>5</v>
      </c>
      <c r="F20" s="432">
        <v>1</v>
      </c>
      <c r="G20" s="432">
        <v>1</v>
      </c>
      <c r="H20" s="432">
        <v>8</v>
      </c>
      <c r="I20" s="433">
        <v>4</v>
      </c>
      <c r="J20" s="21">
        <v>1.6</v>
      </c>
      <c r="K20" s="21">
        <v>2.8571428571428572</v>
      </c>
      <c r="M20" s="431">
        <v>3</v>
      </c>
      <c r="N20" s="432">
        <v>4</v>
      </c>
      <c r="O20" s="432">
        <v>1</v>
      </c>
      <c r="P20" s="432">
        <v>2</v>
      </c>
      <c r="Q20" s="432">
        <v>1</v>
      </c>
      <c r="R20" s="432">
        <v>9</v>
      </c>
      <c r="S20" s="433">
        <v>6</v>
      </c>
      <c r="T20" s="21">
        <v>2.2000000000000002</v>
      </c>
      <c r="U20" s="21">
        <v>3.7142857142857144</v>
      </c>
      <c r="W20" s="431">
        <v>4</v>
      </c>
      <c r="X20" s="432">
        <v>4</v>
      </c>
      <c r="Y20" s="432">
        <v>6</v>
      </c>
      <c r="Z20" s="432">
        <v>3</v>
      </c>
      <c r="AA20" s="432">
        <v>2</v>
      </c>
      <c r="AB20" s="432">
        <v>17</v>
      </c>
      <c r="AC20" s="433">
        <v>10</v>
      </c>
      <c r="AD20" s="21">
        <v>3.8</v>
      </c>
      <c r="AE20" s="21">
        <v>6.5714285714285712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2</v>
      </c>
      <c r="E21" s="432">
        <v>1</v>
      </c>
      <c r="F21" s="432">
        <v>2</v>
      </c>
      <c r="G21" s="432">
        <v>2</v>
      </c>
      <c r="H21" s="432">
        <v>4</v>
      </c>
      <c r="I21" s="433">
        <v>8</v>
      </c>
      <c r="J21" s="21">
        <v>1.6</v>
      </c>
      <c r="K21" s="21">
        <v>2.8571428571428572</v>
      </c>
      <c r="M21" s="431">
        <v>2</v>
      </c>
      <c r="N21" s="432">
        <v>5</v>
      </c>
      <c r="O21" s="432">
        <v>3</v>
      </c>
      <c r="P21" s="432">
        <v>4</v>
      </c>
      <c r="Q21" s="432">
        <v>1</v>
      </c>
      <c r="R21" s="432">
        <v>10</v>
      </c>
      <c r="S21" s="433">
        <v>14</v>
      </c>
      <c r="T21" s="21">
        <v>3</v>
      </c>
      <c r="U21" s="21">
        <v>5.5714285714285712</v>
      </c>
      <c r="W21" s="431">
        <v>3</v>
      </c>
      <c r="X21" s="432">
        <v>7</v>
      </c>
      <c r="Y21" s="432">
        <v>4</v>
      </c>
      <c r="Z21" s="432">
        <v>6</v>
      </c>
      <c r="AA21" s="432">
        <v>3</v>
      </c>
      <c r="AB21" s="432">
        <v>14</v>
      </c>
      <c r="AC21" s="433">
        <v>22</v>
      </c>
      <c r="AD21" s="21">
        <v>4.5999999999999996</v>
      </c>
      <c r="AE21" s="21">
        <v>8.4285714285714288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1</v>
      </c>
      <c r="E22" s="432">
        <v>2</v>
      </c>
      <c r="F22" s="432">
        <v>3</v>
      </c>
      <c r="G22" s="432">
        <v>2</v>
      </c>
      <c r="H22" s="432">
        <v>7</v>
      </c>
      <c r="I22" s="433">
        <v>11</v>
      </c>
      <c r="J22" s="21">
        <v>1.6</v>
      </c>
      <c r="K22" s="21">
        <v>3.7142857142857144</v>
      </c>
      <c r="M22" s="431">
        <v>9</v>
      </c>
      <c r="N22" s="432">
        <v>1</v>
      </c>
      <c r="O22" s="432">
        <v>0</v>
      </c>
      <c r="P22" s="432">
        <v>3</v>
      </c>
      <c r="Q22" s="432">
        <v>2</v>
      </c>
      <c r="R22" s="432">
        <v>8</v>
      </c>
      <c r="S22" s="433">
        <v>5</v>
      </c>
      <c r="T22" s="21">
        <v>3</v>
      </c>
      <c r="U22" s="21">
        <v>4</v>
      </c>
      <c r="W22" s="431">
        <v>9</v>
      </c>
      <c r="X22" s="432">
        <v>2</v>
      </c>
      <c r="Y22" s="432">
        <v>2</v>
      </c>
      <c r="Z22" s="432">
        <v>6</v>
      </c>
      <c r="AA22" s="432">
        <v>4</v>
      </c>
      <c r="AB22" s="432">
        <v>15</v>
      </c>
      <c r="AC22" s="433">
        <v>16</v>
      </c>
      <c r="AD22" s="21">
        <v>4.5999999999999996</v>
      </c>
      <c r="AE22" s="21">
        <v>7.7142857142857144</v>
      </c>
      <c r="AF22" s="289"/>
      <c r="AG22" s="290"/>
    </row>
    <row r="23" spans="1:40" x14ac:dyDescent="0.25">
      <c r="A23" s="213"/>
      <c r="B23" s="283">
        <v>0.125</v>
      </c>
      <c r="C23" s="431">
        <v>3</v>
      </c>
      <c r="D23" s="432">
        <v>5</v>
      </c>
      <c r="E23" s="432">
        <v>4</v>
      </c>
      <c r="F23" s="432">
        <v>3</v>
      </c>
      <c r="G23" s="432">
        <v>2</v>
      </c>
      <c r="H23" s="432">
        <v>11</v>
      </c>
      <c r="I23" s="433">
        <v>8</v>
      </c>
      <c r="J23" s="21">
        <v>3.4</v>
      </c>
      <c r="K23" s="21">
        <v>5.1428571428571432</v>
      </c>
      <c r="M23" s="431">
        <v>5</v>
      </c>
      <c r="N23" s="432">
        <v>2</v>
      </c>
      <c r="O23" s="432">
        <v>4</v>
      </c>
      <c r="P23" s="432">
        <v>8</v>
      </c>
      <c r="Q23" s="432">
        <v>2</v>
      </c>
      <c r="R23" s="432">
        <v>6</v>
      </c>
      <c r="S23" s="433">
        <v>14</v>
      </c>
      <c r="T23" s="21">
        <v>4.2</v>
      </c>
      <c r="U23" s="21">
        <v>5.8571428571428568</v>
      </c>
      <c r="W23" s="431">
        <v>8</v>
      </c>
      <c r="X23" s="432">
        <v>7</v>
      </c>
      <c r="Y23" s="432">
        <v>8</v>
      </c>
      <c r="Z23" s="432">
        <v>11</v>
      </c>
      <c r="AA23" s="432">
        <v>4</v>
      </c>
      <c r="AB23" s="432">
        <v>17</v>
      </c>
      <c r="AC23" s="433">
        <v>22</v>
      </c>
      <c r="AD23" s="21">
        <v>7.6</v>
      </c>
      <c r="AE23" s="21">
        <v>11</v>
      </c>
      <c r="AF23" s="289"/>
      <c r="AG23" s="290"/>
    </row>
    <row r="24" spans="1:40" x14ac:dyDescent="0.25">
      <c r="A24" s="213"/>
      <c r="B24" s="283">
        <v>0.13541700000000001</v>
      </c>
      <c r="C24" s="431">
        <v>6</v>
      </c>
      <c r="D24" s="432">
        <v>3</v>
      </c>
      <c r="E24" s="432">
        <v>4</v>
      </c>
      <c r="F24" s="432">
        <v>1</v>
      </c>
      <c r="G24" s="432">
        <v>3</v>
      </c>
      <c r="H24" s="432">
        <v>4</v>
      </c>
      <c r="I24" s="433">
        <v>8</v>
      </c>
      <c r="J24" s="21">
        <v>3.4</v>
      </c>
      <c r="K24" s="21">
        <v>4.1428571428571432</v>
      </c>
      <c r="M24" s="431">
        <v>7</v>
      </c>
      <c r="N24" s="432">
        <v>4</v>
      </c>
      <c r="O24" s="432">
        <v>6</v>
      </c>
      <c r="P24" s="432">
        <v>3</v>
      </c>
      <c r="Q24" s="432">
        <v>6</v>
      </c>
      <c r="R24" s="432">
        <v>0</v>
      </c>
      <c r="S24" s="433">
        <v>7</v>
      </c>
      <c r="T24" s="21">
        <v>5.2</v>
      </c>
      <c r="U24" s="21">
        <v>4.7142857142857144</v>
      </c>
      <c r="W24" s="431">
        <v>13</v>
      </c>
      <c r="X24" s="432">
        <v>7</v>
      </c>
      <c r="Y24" s="432">
        <v>10</v>
      </c>
      <c r="Z24" s="432">
        <v>4</v>
      </c>
      <c r="AA24" s="432">
        <v>9</v>
      </c>
      <c r="AB24" s="432">
        <v>4</v>
      </c>
      <c r="AC24" s="433">
        <v>15</v>
      </c>
      <c r="AD24" s="21">
        <v>8.6</v>
      </c>
      <c r="AE24" s="21">
        <v>8.8571428571428577</v>
      </c>
      <c r="AF24" s="289"/>
      <c r="AG24" s="290"/>
    </row>
    <row r="25" spans="1:40" x14ac:dyDescent="0.25">
      <c r="A25" s="213"/>
      <c r="B25" s="283">
        <v>0.14583299999999999</v>
      </c>
      <c r="C25" s="431">
        <v>3</v>
      </c>
      <c r="D25" s="432">
        <v>6</v>
      </c>
      <c r="E25" s="432">
        <v>3</v>
      </c>
      <c r="F25" s="432">
        <v>5</v>
      </c>
      <c r="G25" s="432">
        <v>4</v>
      </c>
      <c r="H25" s="432">
        <v>9</v>
      </c>
      <c r="I25" s="433">
        <v>6</v>
      </c>
      <c r="J25" s="21">
        <v>4.2</v>
      </c>
      <c r="K25" s="21">
        <v>5.1428571428571432</v>
      </c>
      <c r="M25" s="431">
        <v>1</v>
      </c>
      <c r="N25" s="432">
        <v>5</v>
      </c>
      <c r="O25" s="432">
        <v>2</v>
      </c>
      <c r="P25" s="432">
        <v>3</v>
      </c>
      <c r="Q25" s="432">
        <v>7</v>
      </c>
      <c r="R25" s="432">
        <v>13</v>
      </c>
      <c r="S25" s="433">
        <v>8</v>
      </c>
      <c r="T25" s="21">
        <v>3.6</v>
      </c>
      <c r="U25" s="21">
        <v>5.5714285714285712</v>
      </c>
      <c r="W25" s="431">
        <v>4</v>
      </c>
      <c r="X25" s="432">
        <v>11</v>
      </c>
      <c r="Y25" s="432">
        <v>5</v>
      </c>
      <c r="Z25" s="432">
        <v>8</v>
      </c>
      <c r="AA25" s="432">
        <v>11</v>
      </c>
      <c r="AB25" s="432">
        <v>22</v>
      </c>
      <c r="AC25" s="433">
        <v>14</v>
      </c>
      <c r="AD25" s="21">
        <v>7.8</v>
      </c>
      <c r="AE25" s="21">
        <v>10.714285714285714</v>
      </c>
      <c r="AF25" s="289"/>
      <c r="AG25" s="290"/>
    </row>
    <row r="26" spans="1:40" x14ac:dyDescent="0.25">
      <c r="A26" s="213"/>
      <c r="B26" s="283">
        <v>0.15625</v>
      </c>
      <c r="C26" s="431">
        <v>5</v>
      </c>
      <c r="D26" s="432">
        <v>5</v>
      </c>
      <c r="E26" s="432">
        <v>9</v>
      </c>
      <c r="F26" s="432">
        <v>6</v>
      </c>
      <c r="G26" s="432">
        <v>5</v>
      </c>
      <c r="H26" s="432">
        <v>8</v>
      </c>
      <c r="I26" s="433">
        <v>4</v>
      </c>
      <c r="J26" s="21">
        <v>6</v>
      </c>
      <c r="K26" s="21">
        <v>6</v>
      </c>
      <c r="M26" s="431">
        <v>3</v>
      </c>
      <c r="N26" s="432">
        <v>4</v>
      </c>
      <c r="O26" s="432">
        <v>6</v>
      </c>
      <c r="P26" s="432">
        <v>3</v>
      </c>
      <c r="Q26" s="432">
        <v>8</v>
      </c>
      <c r="R26" s="432">
        <v>7</v>
      </c>
      <c r="S26" s="433">
        <v>5</v>
      </c>
      <c r="T26" s="21">
        <v>4.8</v>
      </c>
      <c r="U26" s="21">
        <v>5.1428571428571432</v>
      </c>
      <c r="W26" s="431">
        <v>8</v>
      </c>
      <c r="X26" s="432">
        <v>9</v>
      </c>
      <c r="Y26" s="432">
        <v>15</v>
      </c>
      <c r="Z26" s="432">
        <v>9</v>
      </c>
      <c r="AA26" s="432">
        <v>13</v>
      </c>
      <c r="AB26" s="432">
        <v>15</v>
      </c>
      <c r="AC26" s="433">
        <v>9</v>
      </c>
      <c r="AD26" s="21">
        <v>10.8</v>
      </c>
      <c r="AE26" s="21">
        <v>11.142857142857142</v>
      </c>
      <c r="AF26" s="289"/>
      <c r="AG26" s="290"/>
    </row>
    <row r="27" spans="1:40" x14ac:dyDescent="0.25">
      <c r="A27" s="213"/>
      <c r="B27" s="283">
        <v>0.16666700000000001</v>
      </c>
      <c r="C27" s="431">
        <v>5</v>
      </c>
      <c r="D27" s="432">
        <v>2</v>
      </c>
      <c r="E27" s="432">
        <v>1</v>
      </c>
      <c r="F27" s="432">
        <v>7</v>
      </c>
      <c r="G27" s="432">
        <v>9</v>
      </c>
      <c r="H27" s="432">
        <v>8</v>
      </c>
      <c r="I27" s="433">
        <v>4</v>
      </c>
      <c r="J27" s="21">
        <v>4.8</v>
      </c>
      <c r="K27" s="21">
        <v>5.1428571428571432</v>
      </c>
      <c r="M27" s="431">
        <v>1</v>
      </c>
      <c r="N27" s="432">
        <v>10</v>
      </c>
      <c r="O27" s="432">
        <v>3</v>
      </c>
      <c r="P27" s="432">
        <v>6</v>
      </c>
      <c r="Q27" s="432">
        <v>6</v>
      </c>
      <c r="R27" s="432">
        <v>12</v>
      </c>
      <c r="S27" s="433">
        <v>10</v>
      </c>
      <c r="T27" s="21">
        <v>5.2</v>
      </c>
      <c r="U27" s="21">
        <v>6.8571428571428568</v>
      </c>
      <c r="W27" s="431">
        <v>6</v>
      </c>
      <c r="X27" s="432">
        <v>12</v>
      </c>
      <c r="Y27" s="432">
        <v>4</v>
      </c>
      <c r="Z27" s="432">
        <v>13</v>
      </c>
      <c r="AA27" s="432">
        <v>15</v>
      </c>
      <c r="AB27" s="432">
        <v>20</v>
      </c>
      <c r="AC27" s="433">
        <v>14</v>
      </c>
      <c r="AD27" s="21">
        <v>10</v>
      </c>
      <c r="AE27" s="21">
        <v>12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11</v>
      </c>
      <c r="D28" s="432">
        <v>8</v>
      </c>
      <c r="E28" s="432">
        <v>6</v>
      </c>
      <c r="F28" s="432">
        <v>10</v>
      </c>
      <c r="G28" s="432">
        <v>3</v>
      </c>
      <c r="H28" s="432">
        <v>6</v>
      </c>
      <c r="I28" s="433">
        <v>5</v>
      </c>
      <c r="J28" s="21">
        <v>7.6</v>
      </c>
      <c r="K28" s="21">
        <v>7</v>
      </c>
      <c r="M28" s="431">
        <v>4</v>
      </c>
      <c r="N28" s="432">
        <v>2</v>
      </c>
      <c r="O28" s="432">
        <v>10</v>
      </c>
      <c r="P28" s="432">
        <v>6</v>
      </c>
      <c r="Q28" s="432">
        <v>4</v>
      </c>
      <c r="R28" s="432">
        <v>6</v>
      </c>
      <c r="S28" s="433">
        <v>4</v>
      </c>
      <c r="T28" s="21">
        <v>5.2</v>
      </c>
      <c r="U28" s="21">
        <v>5.1428571428571432</v>
      </c>
      <c r="W28" s="431">
        <v>15</v>
      </c>
      <c r="X28" s="432">
        <v>10</v>
      </c>
      <c r="Y28" s="432">
        <v>16</v>
      </c>
      <c r="Z28" s="432">
        <v>16</v>
      </c>
      <c r="AA28" s="432">
        <v>7</v>
      </c>
      <c r="AB28" s="432">
        <v>12</v>
      </c>
      <c r="AC28" s="433">
        <v>9</v>
      </c>
      <c r="AD28" s="21">
        <v>12.8</v>
      </c>
      <c r="AE28" s="21">
        <v>12.142857142857142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15</v>
      </c>
      <c r="D29" s="432">
        <v>19</v>
      </c>
      <c r="E29" s="432">
        <v>17</v>
      </c>
      <c r="F29" s="432">
        <v>12</v>
      </c>
      <c r="G29" s="432">
        <v>13</v>
      </c>
      <c r="H29" s="432">
        <v>3</v>
      </c>
      <c r="I29" s="433">
        <v>4</v>
      </c>
      <c r="J29" s="21">
        <v>15.2</v>
      </c>
      <c r="K29" s="21">
        <v>11.857142857142858</v>
      </c>
      <c r="M29" s="431">
        <v>4</v>
      </c>
      <c r="N29" s="432">
        <v>3</v>
      </c>
      <c r="O29" s="432">
        <v>3</v>
      </c>
      <c r="P29" s="432">
        <v>8</v>
      </c>
      <c r="Q29" s="432">
        <v>6</v>
      </c>
      <c r="R29" s="432">
        <v>3</v>
      </c>
      <c r="S29" s="433">
        <v>8</v>
      </c>
      <c r="T29" s="21">
        <v>4.8</v>
      </c>
      <c r="U29" s="21">
        <v>5</v>
      </c>
      <c r="W29" s="431">
        <v>19</v>
      </c>
      <c r="X29" s="432">
        <v>22</v>
      </c>
      <c r="Y29" s="432">
        <v>20</v>
      </c>
      <c r="Z29" s="432">
        <v>20</v>
      </c>
      <c r="AA29" s="432">
        <v>19</v>
      </c>
      <c r="AB29" s="432">
        <v>6</v>
      </c>
      <c r="AC29" s="433">
        <v>12</v>
      </c>
      <c r="AD29" s="21">
        <v>20</v>
      </c>
      <c r="AE29" s="21">
        <v>16.857142857142858</v>
      </c>
      <c r="AF29" s="289"/>
      <c r="AG29" s="290"/>
    </row>
    <row r="30" spans="1:40" x14ac:dyDescent="0.25">
      <c r="A30" s="213"/>
      <c r="B30" s="283">
        <v>0.19791700000000001</v>
      </c>
      <c r="C30" s="431">
        <v>16</v>
      </c>
      <c r="D30" s="432">
        <v>16</v>
      </c>
      <c r="E30" s="432">
        <v>17</v>
      </c>
      <c r="F30" s="432">
        <v>19</v>
      </c>
      <c r="G30" s="432">
        <v>22</v>
      </c>
      <c r="H30" s="432">
        <v>11</v>
      </c>
      <c r="I30" s="433">
        <v>8</v>
      </c>
      <c r="J30" s="21">
        <v>18</v>
      </c>
      <c r="K30" s="21">
        <v>15.571428571428571</v>
      </c>
      <c r="M30" s="431">
        <v>2</v>
      </c>
      <c r="N30" s="432">
        <v>5</v>
      </c>
      <c r="O30" s="432">
        <v>8</v>
      </c>
      <c r="P30" s="432">
        <v>5</v>
      </c>
      <c r="Q30" s="432">
        <v>6</v>
      </c>
      <c r="R30" s="432">
        <v>7</v>
      </c>
      <c r="S30" s="433">
        <v>4</v>
      </c>
      <c r="T30" s="21">
        <v>5.2</v>
      </c>
      <c r="U30" s="21">
        <v>5.2857142857142856</v>
      </c>
      <c r="W30" s="431">
        <v>18</v>
      </c>
      <c r="X30" s="432">
        <v>21</v>
      </c>
      <c r="Y30" s="432">
        <v>25</v>
      </c>
      <c r="Z30" s="432">
        <v>24</v>
      </c>
      <c r="AA30" s="432">
        <v>28</v>
      </c>
      <c r="AB30" s="432">
        <v>18</v>
      </c>
      <c r="AC30" s="433">
        <v>12</v>
      </c>
      <c r="AD30" s="21">
        <v>23.2</v>
      </c>
      <c r="AE30" s="21">
        <v>20.857142857142858</v>
      </c>
      <c r="AF30" s="289"/>
      <c r="AG30" s="290"/>
    </row>
    <row r="31" spans="1:40" x14ac:dyDescent="0.25">
      <c r="A31" s="213"/>
      <c r="B31" s="283">
        <v>0.20833299999999999</v>
      </c>
      <c r="C31" s="431">
        <v>18</v>
      </c>
      <c r="D31" s="432">
        <v>18</v>
      </c>
      <c r="E31" s="432">
        <v>18</v>
      </c>
      <c r="F31" s="432">
        <v>18</v>
      </c>
      <c r="G31" s="432">
        <v>12</v>
      </c>
      <c r="H31" s="432">
        <v>5</v>
      </c>
      <c r="I31" s="433">
        <v>7</v>
      </c>
      <c r="J31" s="21">
        <v>16.8</v>
      </c>
      <c r="K31" s="21">
        <v>13.714285714285714</v>
      </c>
      <c r="M31" s="431">
        <v>8</v>
      </c>
      <c r="N31" s="432">
        <v>7</v>
      </c>
      <c r="O31" s="432">
        <v>14</v>
      </c>
      <c r="P31" s="432">
        <v>7</v>
      </c>
      <c r="Q31" s="432">
        <v>6</v>
      </c>
      <c r="R31" s="432">
        <v>0</v>
      </c>
      <c r="S31" s="433">
        <v>3</v>
      </c>
      <c r="T31" s="21">
        <v>8.4</v>
      </c>
      <c r="U31" s="21">
        <v>6.4285714285714288</v>
      </c>
      <c r="W31" s="431">
        <v>26</v>
      </c>
      <c r="X31" s="432">
        <v>25</v>
      </c>
      <c r="Y31" s="432">
        <v>32</v>
      </c>
      <c r="Z31" s="432">
        <v>25</v>
      </c>
      <c r="AA31" s="432">
        <v>18</v>
      </c>
      <c r="AB31" s="432">
        <v>5</v>
      </c>
      <c r="AC31" s="433">
        <v>10</v>
      </c>
      <c r="AD31" s="21">
        <v>25.2</v>
      </c>
      <c r="AE31" s="21">
        <v>20.142857142857142</v>
      </c>
      <c r="AF31" s="289"/>
      <c r="AG31" s="290"/>
    </row>
    <row r="32" spans="1:40" x14ac:dyDescent="0.25">
      <c r="A32" s="213"/>
      <c r="B32" s="283">
        <v>0.21875</v>
      </c>
      <c r="C32" s="431">
        <v>25</v>
      </c>
      <c r="D32" s="432">
        <v>23</v>
      </c>
      <c r="E32" s="432">
        <v>29</v>
      </c>
      <c r="F32" s="432">
        <v>32</v>
      </c>
      <c r="G32" s="432">
        <v>28</v>
      </c>
      <c r="H32" s="432">
        <v>12</v>
      </c>
      <c r="I32" s="433">
        <v>4</v>
      </c>
      <c r="J32" s="21">
        <v>27.4</v>
      </c>
      <c r="K32" s="21">
        <v>21.857142857142858</v>
      </c>
      <c r="M32" s="431">
        <v>7</v>
      </c>
      <c r="N32" s="432">
        <v>8</v>
      </c>
      <c r="O32" s="432">
        <v>16</v>
      </c>
      <c r="P32" s="432">
        <v>6</v>
      </c>
      <c r="Q32" s="432">
        <v>13</v>
      </c>
      <c r="R32" s="432">
        <v>7</v>
      </c>
      <c r="S32" s="433">
        <v>1</v>
      </c>
      <c r="T32" s="21">
        <v>10</v>
      </c>
      <c r="U32" s="21">
        <v>8.2857142857142865</v>
      </c>
      <c r="W32" s="431">
        <v>32</v>
      </c>
      <c r="X32" s="432">
        <v>31</v>
      </c>
      <c r="Y32" s="432">
        <v>45</v>
      </c>
      <c r="Z32" s="432">
        <v>38</v>
      </c>
      <c r="AA32" s="432">
        <v>41</v>
      </c>
      <c r="AB32" s="432">
        <v>19</v>
      </c>
      <c r="AC32" s="433">
        <v>5</v>
      </c>
      <c r="AD32" s="21">
        <v>37.4</v>
      </c>
      <c r="AE32" s="21">
        <v>30.142857142857142</v>
      </c>
      <c r="AF32" s="289"/>
      <c r="AG32" s="290"/>
    </row>
    <row r="33" spans="1:33" x14ac:dyDescent="0.25">
      <c r="A33" s="213"/>
      <c r="B33" s="283">
        <v>0.22916700000000001</v>
      </c>
      <c r="C33" s="431">
        <v>51</v>
      </c>
      <c r="D33" s="432">
        <v>44</v>
      </c>
      <c r="E33" s="432">
        <v>35</v>
      </c>
      <c r="F33" s="432">
        <v>38</v>
      </c>
      <c r="G33" s="432">
        <v>37</v>
      </c>
      <c r="H33" s="432">
        <v>20</v>
      </c>
      <c r="I33" s="433">
        <v>9</v>
      </c>
      <c r="J33" s="21">
        <v>41</v>
      </c>
      <c r="K33" s="21">
        <v>33.428571428571431</v>
      </c>
      <c r="M33" s="431">
        <v>12</v>
      </c>
      <c r="N33" s="432">
        <v>18</v>
      </c>
      <c r="O33" s="432">
        <v>9</v>
      </c>
      <c r="P33" s="432">
        <v>12</v>
      </c>
      <c r="Q33" s="432">
        <v>16</v>
      </c>
      <c r="R33" s="432">
        <v>7</v>
      </c>
      <c r="S33" s="433">
        <v>3</v>
      </c>
      <c r="T33" s="21">
        <v>13.4</v>
      </c>
      <c r="U33" s="21">
        <v>11</v>
      </c>
      <c r="W33" s="431">
        <v>63</v>
      </c>
      <c r="X33" s="432">
        <v>62</v>
      </c>
      <c r="Y33" s="432">
        <v>44</v>
      </c>
      <c r="Z33" s="432">
        <v>50</v>
      </c>
      <c r="AA33" s="432">
        <v>53</v>
      </c>
      <c r="AB33" s="432">
        <v>27</v>
      </c>
      <c r="AC33" s="433">
        <v>12</v>
      </c>
      <c r="AD33" s="21">
        <v>54.4</v>
      </c>
      <c r="AE33" s="21">
        <v>44.428571428571431</v>
      </c>
      <c r="AF33" s="289"/>
      <c r="AG33" s="290"/>
    </row>
    <row r="34" spans="1:33" x14ac:dyDescent="0.25">
      <c r="A34" s="213"/>
      <c r="B34" s="283">
        <v>0.23958299999999999</v>
      </c>
      <c r="C34" s="431">
        <v>58</v>
      </c>
      <c r="D34" s="432">
        <v>64</v>
      </c>
      <c r="E34" s="432">
        <v>64</v>
      </c>
      <c r="F34" s="432">
        <v>47</v>
      </c>
      <c r="G34" s="432">
        <v>58</v>
      </c>
      <c r="H34" s="432">
        <v>10</v>
      </c>
      <c r="I34" s="433">
        <v>6</v>
      </c>
      <c r="J34" s="21">
        <v>58.2</v>
      </c>
      <c r="K34" s="21">
        <v>43.857142857142854</v>
      </c>
      <c r="M34" s="431">
        <v>15</v>
      </c>
      <c r="N34" s="432">
        <v>18</v>
      </c>
      <c r="O34" s="432">
        <v>15</v>
      </c>
      <c r="P34" s="432">
        <v>19</v>
      </c>
      <c r="Q34" s="432">
        <v>19</v>
      </c>
      <c r="R34" s="432">
        <v>9</v>
      </c>
      <c r="S34" s="433">
        <v>5</v>
      </c>
      <c r="T34" s="21">
        <v>17.2</v>
      </c>
      <c r="U34" s="21">
        <v>14.285714285714286</v>
      </c>
      <c r="W34" s="431">
        <v>73</v>
      </c>
      <c r="X34" s="432">
        <v>82</v>
      </c>
      <c r="Y34" s="432">
        <v>79</v>
      </c>
      <c r="Z34" s="432">
        <v>66</v>
      </c>
      <c r="AA34" s="432">
        <v>77</v>
      </c>
      <c r="AB34" s="432">
        <v>19</v>
      </c>
      <c r="AC34" s="433">
        <v>11</v>
      </c>
      <c r="AD34" s="21">
        <v>75.400000000000006</v>
      </c>
      <c r="AE34" s="21">
        <v>58.142857142857146</v>
      </c>
      <c r="AF34" s="289"/>
      <c r="AG34" s="290"/>
    </row>
    <row r="35" spans="1:33" x14ac:dyDescent="0.25">
      <c r="A35" s="213"/>
      <c r="B35" s="283">
        <v>0.25</v>
      </c>
      <c r="C35" s="431">
        <v>67</v>
      </c>
      <c r="D35" s="432">
        <v>64</v>
      </c>
      <c r="E35" s="432">
        <v>60</v>
      </c>
      <c r="F35" s="432">
        <v>63</v>
      </c>
      <c r="G35" s="432">
        <v>52</v>
      </c>
      <c r="H35" s="432">
        <v>22</v>
      </c>
      <c r="I35" s="433">
        <v>7</v>
      </c>
      <c r="J35" s="21">
        <v>61.2</v>
      </c>
      <c r="K35" s="21">
        <v>47.857142857142854</v>
      </c>
      <c r="M35" s="431">
        <v>35</v>
      </c>
      <c r="N35" s="432">
        <v>19</v>
      </c>
      <c r="O35" s="432">
        <v>18</v>
      </c>
      <c r="P35" s="432">
        <v>22</v>
      </c>
      <c r="Q35" s="432">
        <v>25</v>
      </c>
      <c r="R35" s="432">
        <v>14</v>
      </c>
      <c r="S35" s="433">
        <v>8</v>
      </c>
      <c r="T35" s="21">
        <v>23.8</v>
      </c>
      <c r="U35" s="21">
        <v>20.142857142857142</v>
      </c>
      <c r="W35" s="431">
        <v>102</v>
      </c>
      <c r="X35" s="432">
        <v>83</v>
      </c>
      <c r="Y35" s="432">
        <v>78</v>
      </c>
      <c r="Z35" s="432">
        <v>85</v>
      </c>
      <c r="AA35" s="432">
        <v>77</v>
      </c>
      <c r="AB35" s="432">
        <v>36</v>
      </c>
      <c r="AC35" s="433">
        <v>15</v>
      </c>
      <c r="AD35" s="21">
        <v>85</v>
      </c>
      <c r="AE35" s="21">
        <v>68</v>
      </c>
      <c r="AF35" s="289"/>
      <c r="AG35" s="290"/>
    </row>
    <row r="36" spans="1:33" x14ac:dyDescent="0.25">
      <c r="A36" s="213"/>
      <c r="B36" s="283">
        <v>0.26041700000000001</v>
      </c>
      <c r="C36" s="431">
        <v>90</v>
      </c>
      <c r="D36" s="432">
        <v>107</v>
      </c>
      <c r="E36" s="432">
        <v>109</v>
      </c>
      <c r="F36" s="432">
        <v>122</v>
      </c>
      <c r="G36" s="432">
        <v>86</v>
      </c>
      <c r="H36" s="432">
        <v>31</v>
      </c>
      <c r="I36" s="433">
        <v>13</v>
      </c>
      <c r="J36" s="21">
        <v>102.8</v>
      </c>
      <c r="K36" s="21">
        <v>79.714285714285708</v>
      </c>
      <c r="M36" s="431">
        <v>22</v>
      </c>
      <c r="N36" s="432">
        <v>26</v>
      </c>
      <c r="O36" s="432">
        <v>25</v>
      </c>
      <c r="P36" s="432">
        <v>29</v>
      </c>
      <c r="Q36" s="432">
        <v>23</v>
      </c>
      <c r="R36" s="432">
        <v>12</v>
      </c>
      <c r="S36" s="433">
        <v>9</v>
      </c>
      <c r="T36" s="21">
        <v>25</v>
      </c>
      <c r="U36" s="21">
        <v>20.857142857142858</v>
      </c>
      <c r="W36" s="431">
        <v>112</v>
      </c>
      <c r="X36" s="432">
        <v>133</v>
      </c>
      <c r="Y36" s="432">
        <v>134</v>
      </c>
      <c r="Z36" s="432">
        <v>151</v>
      </c>
      <c r="AA36" s="432">
        <v>109</v>
      </c>
      <c r="AB36" s="432">
        <v>43</v>
      </c>
      <c r="AC36" s="433">
        <v>22</v>
      </c>
      <c r="AD36" s="21">
        <v>127.8</v>
      </c>
      <c r="AE36" s="21">
        <v>100.57142857142857</v>
      </c>
      <c r="AF36" s="289"/>
      <c r="AG36" s="290"/>
    </row>
    <row r="37" spans="1:33" x14ac:dyDescent="0.25">
      <c r="A37" s="213"/>
      <c r="B37" s="283">
        <v>0.27083299999999999</v>
      </c>
      <c r="C37" s="431">
        <v>125</v>
      </c>
      <c r="D37" s="432">
        <v>126</v>
      </c>
      <c r="E37" s="432">
        <v>136</v>
      </c>
      <c r="F37" s="432">
        <v>127</v>
      </c>
      <c r="G37" s="432">
        <v>116</v>
      </c>
      <c r="H37" s="432">
        <v>42</v>
      </c>
      <c r="I37" s="433">
        <v>15</v>
      </c>
      <c r="J37" s="21">
        <v>126</v>
      </c>
      <c r="K37" s="21">
        <v>98.142857142857139</v>
      </c>
      <c r="M37" s="431">
        <v>44</v>
      </c>
      <c r="N37" s="432">
        <v>61</v>
      </c>
      <c r="O37" s="432">
        <v>48</v>
      </c>
      <c r="P37" s="432">
        <v>44</v>
      </c>
      <c r="Q37" s="432">
        <v>41</v>
      </c>
      <c r="R37" s="432">
        <v>17</v>
      </c>
      <c r="S37" s="433">
        <v>6</v>
      </c>
      <c r="T37" s="21">
        <v>47.6</v>
      </c>
      <c r="U37" s="21">
        <v>37.285714285714285</v>
      </c>
      <c r="W37" s="431">
        <v>169</v>
      </c>
      <c r="X37" s="432">
        <v>187</v>
      </c>
      <c r="Y37" s="432">
        <v>184</v>
      </c>
      <c r="Z37" s="432">
        <v>171</v>
      </c>
      <c r="AA37" s="432">
        <v>157</v>
      </c>
      <c r="AB37" s="432">
        <v>59</v>
      </c>
      <c r="AC37" s="433">
        <v>21</v>
      </c>
      <c r="AD37" s="21">
        <v>173.6</v>
      </c>
      <c r="AE37" s="21">
        <v>135.42857142857142</v>
      </c>
      <c r="AF37" s="289"/>
      <c r="AG37" s="290"/>
    </row>
    <row r="38" spans="1:33" x14ac:dyDescent="0.25">
      <c r="A38" s="213"/>
      <c r="B38" s="283">
        <v>0.28125</v>
      </c>
      <c r="C38" s="431">
        <v>165</v>
      </c>
      <c r="D38" s="432">
        <v>164</v>
      </c>
      <c r="E38" s="432">
        <v>171</v>
      </c>
      <c r="F38" s="432">
        <v>153</v>
      </c>
      <c r="G38" s="432">
        <v>158</v>
      </c>
      <c r="H38" s="432">
        <v>55</v>
      </c>
      <c r="I38" s="433">
        <v>25</v>
      </c>
      <c r="J38" s="21">
        <v>162.19999999999999</v>
      </c>
      <c r="K38" s="21">
        <v>127.28571428571429</v>
      </c>
      <c r="M38" s="431">
        <v>50</v>
      </c>
      <c r="N38" s="432">
        <v>64</v>
      </c>
      <c r="O38" s="432">
        <v>62</v>
      </c>
      <c r="P38" s="432">
        <v>70</v>
      </c>
      <c r="Q38" s="432">
        <v>72</v>
      </c>
      <c r="R38" s="432">
        <v>21</v>
      </c>
      <c r="S38" s="433">
        <v>16</v>
      </c>
      <c r="T38" s="21">
        <v>63.6</v>
      </c>
      <c r="U38" s="21">
        <v>50.714285714285715</v>
      </c>
      <c r="W38" s="431">
        <v>215</v>
      </c>
      <c r="X38" s="432">
        <v>228</v>
      </c>
      <c r="Y38" s="432">
        <v>233</v>
      </c>
      <c r="Z38" s="432">
        <v>223</v>
      </c>
      <c r="AA38" s="432">
        <v>230</v>
      </c>
      <c r="AB38" s="432">
        <v>76</v>
      </c>
      <c r="AC38" s="433">
        <v>41</v>
      </c>
      <c r="AD38" s="21">
        <v>225.8</v>
      </c>
      <c r="AE38" s="21">
        <v>178</v>
      </c>
      <c r="AF38" s="289"/>
      <c r="AG38" s="290"/>
    </row>
    <row r="39" spans="1:33" x14ac:dyDescent="0.25">
      <c r="A39" s="213"/>
      <c r="B39" s="283">
        <v>0.29166700000000001</v>
      </c>
      <c r="C39" s="431">
        <v>207</v>
      </c>
      <c r="D39" s="432">
        <v>189</v>
      </c>
      <c r="E39" s="432">
        <v>198</v>
      </c>
      <c r="F39" s="432">
        <v>201</v>
      </c>
      <c r="G39" s="432">
        <v>185</v>
      </c>
      <c r="H39" s="432">
        <v>60</v>
      </c>
      <c r="I39" s="433">
        <v>25</v>
      </c>
      <c r="J39" s="21">
        <v>196</v>
      </c>
      <c r="K39" s="21">
        <v>152.14285714285714</v>
      </c>
      <c r="M39" s="431">
        <v>104</v>
      </c>
      <c r="N39" s="432">
        <v>84</v>
      </c>
      <c r="O39" s="432">
        <v>98</v>
      </c>
      <c r="P39" s="432">
        <v>95</v>
      </c>
      <c r="Q39" s="432">
        <v>84</v>
      </c>
      <c r="R39" s="432">
        <v>24</v>
      </c>
      <c r="S39" s="433">
        <v>21</v>
      </c>
      <c r="T39" s="21">
        <v>93</v>
      </c>
      <c r="U39" s="21">
        <v>72.857142857142861</v>
      </c>
      <c r="W39" s="431">
        <v>311</v>
      </c>
      <c r="X39" s="432">
        <v>273</v>
      </c>
      <c r="Y39" s="432">
        <v>296</v>
      </c>
      <c r="Z39" s="432">
        <v>296</v>
      </c>
      <c r="AA39" s="432">
        <v>269</v>
      </c>
      <c r="AB39" s="432">
        <v>84</v>
      </c>
      <c r="AC39" s="433">
        <v>46</v>
      </c>
      <c r="AD39" s="21">
        <v>289</v>
      </c>
      <c r="AE39" s="21">
        <v>225</v>
      </c>
      <c r="AF39" s="289"/>
      <c r="AG39" s="290"/>
    </row>
    <row r="40" spans="1:33" x14ac:dyDescent="0.25">
      <c r="A40" s="213"/>
      <c r="B40" s="283">
        <v>0.30208299999999999</v>
      </c>
      <c r="C40" s="431">
        <v>243</v>
      </c>
      <c r="D40" s="432">
        <v>235</v>
      </c>
      <c r="E40" s="432">
        <v>234</v>
      </c>
      <c r="F40" s="432">
        <v>248</v>
      </c>
      <c r="G40" s="432">
        <v>228</v>
      </c>
      <c r="H40" s="432">
        <v>58</v>
      </c>
      <c r="I40" s="433">
        <v>20</v>
      </c>
      <c r="J40" s="21">
        <v>237.6</v>
      </c>
      <c r="K40" s="21">
        <v>180.85714285714286</v>
      </c>
      <c r="M40" s="431">
        <v>115</v>
      </c>
      <c r="N40" s="432">
        <v>91</v>
      </c>
      <c r="O40" s="432">
        <v>104</v>
      </c>
      <c r="P40" s="432">
        <v>113</v>
      </c>
      <c r="Q40" s="432">
        <v>112</v>
      </c>
      <c r="R40" s="432">
        <v>23</v>
      </c>
      <c r="S40" s="433">
        <v>16</v>
      </c>
      <c r="T40" s="21">
        <v>107</v>
      </c>
      <c r="U40" s="21">
        <v>82</v>
      </c>
      <c r="W40" s="431">
        <v>358</v>
      </c>
      <c r="X40" s="432">
        <v>326</v>
      </c>
      <c r="Y40" s="432">
        <v>338</v>
      </c>
      <c r="Z40" s="432">
        <v>361</v>
      </c>
      <c r="AA40" s="432">
        <v>340</v>
      </c>
      <c r="AB40" s="432">
        <v>81</v>
      </c>
      <c r="AC40" s="433">
        <v>36</v>
      </c>
      <c r="AD40" s="21">
        <v>344.6</v>
      </c>
      <c r="AE40" s="21">
        <v>262.85714285714283</v>
      </c>
      <c r="AF40" s="289"/>
      <c r="AG40" s="290"/>
    </row>
    <row r="41" spans="1:33" x14ac:dyDescent="0.25">
      <c r="A41" s="213"/>
      <c r="B41" s="283">
        <v>0.3125</v>
      </c>
      <c r="C41" s="431">
        <v>222</v>
      </c>
      <c r="D41" s="432">
        <v>224</v>
      </c>
      <c r="E41" s="432">
        <v>215</v>
      </c>
      <c r="F41" s="432">
        <v>236</v>
      </c>
      <c r="G41" s="432">
        <v>234</v>
      </c>
      <c r="H41" s="432">
        <v>62</v>
      </c>
      <c r="I41" s="433">
        <v>45</v>
      </c>
      <c r="J41" s="21">
        <v>226.2</v>
      </c>
      <c r="K41" s="21">
        <v>176.85714285714286</v>
      </c>
      <c r="M41" s="431">
        <v>146</v>
      </c>
      <c r="N41" s="432">
        <v>147</v>
      </c>
      <c r="O41" s="432">
        <v>125</v>
      </c>
      <c r="P41" s="432">
        <v>135</v>
      </c>
      <c r="Q41" s="432">
        <v>150</v>
      </c>
      <c r="R41" s="432">
        <v>32</v>
      </c>
      <c r="S41" s="433">
        <v>21</v>
      </c>
      <c r="T41" s="21">
        <v>140.6</v>
      </c>
      <c r="U41" s="21">
        <v>108</v>
      </c>
      <c r="W41" s="431">
        <v>368</v>
      </c>
      <c r="X41" s="432">
        <v>371</v>
      </c>
      <c r="Y41" s="432">
        <v>340</v>
      </c>
      <c r="Z41" s="432">
        <v>371</v>
      </c>
      <c r="AA41" s="432">
        <v>384</v>
      </c>
      <c r="AB41" s="432">
        <v>94</v>
      </c>
      <c r="AC41" s="433">
        <v>66</v>
      </c>
      <c r="AD41" s="21">
        <v>366.8</v>
      </c>
      <c r="AE41" s="21">
        <v>284.85714285714283</v>
      </c>
      <c r="AF41" s="289"/>
      <c r="AG41" s="290"/>
    </row>
    <row r="42" spans="1:33" x14ac:dyDescent="0.25">
      <c r="A42" s="213"/>
      <c r="B42" s="283">
        <v>0.32291700000000001</v>
      </c>
      <c r="C42" s="431">
        <v>217</v>
      </c>
      <c r="D42" s="432">
        <v>225</v>
      </c>
      <c r="E42" s="432">
        <v>214</v>
      </c>
      <c r="F42" s="432">
        <v>224</v>
      </c>
      <c r="G42" s="432">
        <v>208</v>
      </c>
      <c r="H42" s="432">
        <v>89</v>
      </c>
      <c r="I42" s="433">
        <v>44</v>
      </c>
      <c r="J42" s="21">
        <v>217.6</v>
      </c>
      <c r="K42" s="21">
        <v>174.42857142857142</v>
      </c>
      <c r="M42" s="431">
        <v>141</v>
      </c>
      <c r="N42" s="432">
        <v>138</v>
      </c>
      <c r="O42" s="432">
        <v>162</v>
      </c>
      <c r="P42" s="432">
        <v>145</v>
      </c>
      <c r="Q42" s="432">
        <v>132</v>
      </c>
      <c r="R42" s="432">
        <v>60</v>
      </c>
      <c r="S42" s="433">
        <v>15</v>
      </c>
      <c r="T42" s="21">
        <v>143.6</v>
      </c>
      <c r="U42" s="21">
        <v>113.28571428571429</v>
      </c>
      <c r="W42" s="431">
        <v>358</v>
      </c>
      <c r="X42" s="432">
        <v>363</v>
      </c>
      <c r="Y42" s="432">
        <v>376</v>
      </c>
      <c r="Z42" s="432">
        <v>369</v>
      </c>
      <c r="AA42" s="432">
        <v>340</v>
      </c>
      <c r="AB42" s="432">
        <v>149</v>
      </c>
      <c r="AC42" s="433">
        <v>59</v>
      </c>
      <c r="AD42" s="21">
        <v>361.2</v>
      </c>
      <c r="AE42" s="21">
        <v>287.71428571428572</v>
      </c>
      <c r="AF42" s="289"/>
      <c r="AG42" s="290"/>
    </row>
    <row r="43" spans="1:33" x14ac:dyDescent="0.25">
      <c r="A43" s="213"/>
      <c r="B43" s="283">
        <v>0.33333299999999999</v>
      </c>
      <c r="C43" s="431">
        <v>177</v>
      </c>
      <c r="D43" s="432">
        <v>187</v>
      </c>
      <c r="E43" s="432">
        <v>176</v>
      </c>
      <c r="F43" s="432">
        <v>179</v>
      </c>
      <c r="G43" s="432">
        <v>181</v>
      </c>
      <c r="H43" s="432">
        <v>94</v>
      </c>
      <c r="I43" s="433">
        <v>38</v>
      </c>
      <c r="J43" s="21">
        <v>180</v>
      </c>
      <c r="K43" s="21">
        <v>147.42857142857142</v>
      </c>
      <c r="M43" s="431">
        <v>143</v>
      </c>
      <c r="N43" s="432">
        <v>131</v>
      </c>
      <c r="O43" s="432">
        <v>133</v>
      </c>
      <c r="P43" s="432">
        <v>127</v>
      </c>
      <c r="Q43" s="432">
        <v>131</v>
      </c>
      <c r="R43" s="432">
        <v>50</v>
      </c>
      <c r="S43" s="433">
        <v>39</v>
      </c>
      <c r="T43" s="21">
        <v>133</v>
      </c>
      <c r="U43" s="21">
        <v>107.71428571428571</v>
      </c>
      <c r="W43" s="431">
        <v>320</v>
      </c>
      <c r="X43" s="432">
        <v>318</v>
      </c>
      <c r="Y43" s="432">
        <v>309</v>
      </c>
      <c r="Z43" s="432">
        <v>306</v>
      </c>
      <c r="AA43" s="432">
        <v>312</v>
      </c>
      <c r="AB43" s="432">
        <v>144</v>
      </c>
      <c r="AC43" s="433">
        <v>77</v>
      </c>
      <c r="AD43" s="21">
        <v>313</v>
      </c>
      <c r="AE43" s="21">
        <v>255.14285714285714</v>
      </c>
      <c r="AF43" s="289"/>
      <c r="AG43" s="290"/>
    </row>
    <row r="44" spans="1:33" x14ac:dyDescent="0.25">
      <c r="A44" s="213"/>
      <c r="B44" s="283">
        <v>0.34375</v>
      </c>
      <c r="C44" s="431">
        <v>155</v>
      </c>
      <c r="D44" s="432">
        <v>169</v>
      </c>
      <c r="E44" s="432">
        <v>157</v>
      </c>
      <c r="F44" s="432">
        <v>164</v>
      </c>
      <c r="G44" s="432">
        <v>132</v>
      </c>
      <c r="H44" s="432">
        <v>121</v>
      </c>
      <c r="I44" s="433">
        <v>40</v>
      </c>
      <c r="J44" s="21">
        <v>155.4</v>
      </c>
      <c r="K44" s="21">
        <v>134</v>
      </c>
      <c r="M44" s="431">
        <v>145</v>
      </c>
      <c r="N44" s="432">
        <v>162</v>
      </c>
      <c r="O44" s="432">
        <v>154</v>
      </c>
      <c r="P44" s="432">
        <v>127</v>
      </c>
      <c r="Q44" s="432">
        <v>139</v>
      </c>
      <c r="R44" s="432">
        <v>69</v>
      </c>
      <c r="S44" s="433">
        <v>27</v>
      </c>
      <c r="T44" s="21">
        <v>145.4</v>
      </c>
      <c r="U44" s="21">
        <v>117.57142857142857</v>
      </c>
      <c r="W44" s="431">
        <v>300</v>
      </c>
      <c r="X44" s="432">
        <v>331</v>
      </c>
      <c r="Y44" s="432">
        <v>311</v>
      </c>
      <c r="Z44" s="432">
        <v>291</v>
      </c>
      <c r="AA44" s="432">
        <v>271</v>
      </c>
      <c r="AB44" s="432">
        <v>190</v>
      </c>
      <c r="AC44" s="433">
        <v>67</v>
      </c>
      <c r="AD44" s="21">
        <v>300.8</v>
      </c>
      <c r="AE44" s="21">
        <v>251.57142857142858</v>
      </c>
      <c r="AF44" s="289"/>
      <c r="AG44" s="290"/>
    </row>
    <row r="45" spans="1:33" x14ac:dyDescent="0.25">
      <c r="A45" s="213"/>
      <c r="B45" s="283">
        <v>0.35416700000000001</v>
      </c>
      <c r="C45" s="431">
        <v>167</v>
      </c>
      <c r="D45" s="432">
        <v>158</v>
      </c>
      <c r="E45" s="432">
        <v>161</v>
      </c>
      <c r="F45" s="432">
        <v>163</v>
      </c>
      <c r="G45" s="432">
        <v>130</v>
      </c>
      <c r="H45" s="432">
        <v>149</v>
      </c>
      <c r="I45" s="433">
        <v>61</v>
      </c>
      <c r="J45" s="21">
        <v>155.80000000000001</v>
      </c>
      <c r="K45" s="21">
        <v>141.28571428571428</v>
      </c>
      <c r="M45" s="431">
        <v>164</v>
      </c>
      <c r="N45" s="432">
        <v>153</v>
      </c>
      <c r="O45" s="432">
        <v>157</v>
      </c>
      <c r="P45" s="432">
        <v>132</v>
      </c>
      <c r="Q45" s="432">
        <v>125</v>
      </c>
      <c r="R45" s="432">
        <v>72</v>
      </c>
      <c r="S45" s="433">
        <v>27</v>
      </c>
      <c r="T45" s="21">
        <v>146.19999999999999</v>
      </c>
      <c r="U45" s="21">
        <v>118.57142857142857</v>
      </c>
      <c r="W45" s="431">
        <v>331</v>
      </c>
      <c r="X45" s="432">
        <v>311</v>
      </c>
      <c r="Y45" s="432">
        <v>318</v>
      </c>
      <c r="Z45" s="432">
        <v>295</v>
      </c>
      <c r="AA45" s="432">
        <v>255</v>
      </c>
      <c r="AB45" s="432">
        <v>221</v>
      </c>
      <c r="AC45" s="433">
        <v>88</v>
      </c>
      <c r="AD45" s="21">
        <v>302</v>
      </c>
      <c r="AE45" s="21">
        <v>259.85714285714283</v>
      </c>
      <c r="AF45" s="289"/>
      <c r="AG45" s="290"/>
    </row>
    <row r="46" spans="1:33" x14ac:dyDescent="0.25">
      <c r="A46" s="213"/>
      <c r="B46" s="283">
        <v>0.36458299999999999</v>
      </c>
      <c r="C46" s="431">
        <v>174</v>
      </c>
      <c r="D46" s="432">
        <v>189</v>
      </c>
      <c r="E46" s="432">
        <v>196</v>
      </c>
      <c r="F46" s="432">
        <v>193</v>
      </c>
      <c r="G46" s="432">
        <v>167</v>
      </c>
      <c r="H46" s="432">
        <v>161</v>
      </c>
      <c r="I46" s="433">
        <v>57</v>
      </c>
      <c r="J46" s="21">
        <v>183.8</v>
      </c>
      <c r="K46" s="21">
        <v>162.42857142857142</v>
      </c>
      <c r="M46" s="431">
        <v>152</v>
      </c>
      <c r="N46" s="432">
        <v>143</v>
      </c>
      <c r="O46" s="432">
        <v>141</v>
      </c>
      <c r="P46" s="432">
        <v>162</v>
      </c>
      <c r="Q46" s="432">
        <v>120</v>
      </c>
      <c r="R46" s="432">
        <v>84</v>
      </c>
      <c r="S46" s="433">
        <v>36</v>
      </c>
      <c r="T46" s="21">
        <v>143.6</v>
      </c>
      <c r="U46" s="21">
        <v>119.71428571428571</v>
      </c>
      <c r="W46" s="431">
        <v>326</v>
      </c>
      <c r="X46" s="432">
        <v>332</v>
      </c>
      <c r="Y46" s="432">
        <v>337</v>
      </c>
      <c r="Z46" s="432">
        <v>355</v>
      </c>
      <c r="AA46" s="432">
        <v>287</v>
      </c>
      <c r="AB46" s="432">
        <v>245</v>
      </c>
      <c r="AC46" s="433">
        <v>93</v>
      </c>
      <c r="AD46" s="21">
        <v>327.39999999999998</v>
      </c>
      <c r="AE46" s="21">
        <v>282.14285714285717</v>
      </c>
      <c r="AF46" s="289"/>
      <c r="AG46" s="290"/>
    </row>
    <row r="47" spans="1:33" x14ac:dyDescent="0.25">
      <c r="A47" s="213"/>
      <c r="B47" s="283">
        <v>0.375</v>
      </c>
      <c r="C47" s="431">
        <v>200</v>
      </c>
      <c r="D47" s="432">
        <v>195</v>
      </c>
      <c r="E47" s="432">
        <v>203</v>
      </c>
      <c r="F47" s="432">
        <v>175</v>
      </c>
      <c r="G47" s="432">
        <v>161</v>
      </c>
      <c r="H47" s="432">
        <v>142</v>
      </c>
      <c r="I47" s="433">
        <v>54</v>
      </c>
      <c r="J47" s="21">
        <v>186.8</v>
      </c>
      <c r="K47" s="21">
        <v>161.42857142857142</v>
      </c>
      <c r="M47" s="431">
        <v>143</v>
      </c>
      <c r="N47" s="432">
        <v>152</v>
      </c>
      <c r="O47" s="432">
        <v>123</v>
      </c>
      <c r="P47" s="432">
        <v>148</v>
      </c>
      <c r="Q47" s="432">
        <v>141</v>
      </c>
      <c r="R47" s="432">
        <v>94</v>
      </c>
      <c r="S47" s="433">
        <v>49</v>
      </c>
      <c r="T47" s="21">
        <v>141.4</v>
      </c>
      <c r="U47" s="21">
        <v>121.42857142857143</v>
      </c>
      <c r="W47" s="431">
        <v>343</v>
      </c>
      <c r="X47" s="432">
        <v>347</v>
      </c>
      <c r="Y47" s="432">
        <v>326</v>
      </c>
      <c r="Z47" s="432">
        <v>323</v>
      </c>
      <c r="AA47" s="432">
        <v>302</v>
      </c>
      <c r="AB47" s="432">
        <v>236</v>
      </c>
      <c r="AC47" s="433">
        <v>103</v>
      </c>
      <c r="AD47" s="21">
        <v>328.2</v>
      </c>
      <c r="AE47" s="21">
        <v>282.85714285714283</v>
      </c>
      <c r="AF47" s="289"/>
      <c r="AG47" s="290"/>
    </row>
    <row r="48" spans="1:33" x14ac:dyDescent="0.25">
      <c r="A48" s="213"/>
      <c r="B48" s="283">
        <v>0.38541700000000001</v>
      </c>
      <c r="C48" s="431">
        <v>163</v>
      </c>
      <c r="D48" s="432">
        <v>181</v>
      </c>
      <c r="E48" s="432">
        <v>204</v>
      </c>
      <c r="F48" s="432">
        <v>202</v>
      </c>
      <c r="G48" s="432">
        <v>179</v>
      </c>
      <c r="H48" s="432">
        <v>164</v>
      </c>
      <c r="I48" s="433">
        <v>93</v>
      </c>
      <c r="J48" s="21">
        <v>185.8</v>
      </c>
      <c r="K48" s="21">
        <v>169.42857142857142</v>
      </c>
      <c r="M48" s="431">
        <v>112</v>
      </c>
      <c r="N48" s="432">
        <v>134</v>
      </c>
      <c r="O48" s="432">
        <v>119</v>
      </c>
      <c r="P48" s="432">
        <v>138</v>
      </c>
      <c r="Q48" s="432">
        <v>115</v>
      </c>
      <c r="R48" s="432">
        <v>110</v>
      </c>
      <c r="S48" s="433">
        <v>65</v>
      </c>
      <c r="T48" s="21">
        <v>123.6</v>
      </c>
      <c r="U48" s="21">
        <v>113.28571428571429</v>
      </c>
      <c r="W48" s="431">
        <v>275</v>
      </c>
      <c r="X48" s="432">
        <v>315</v>
      </c>
      <c r="Y48" s="432">
        <v>323</v>
      </c>
      <c r="Z48" s="432">
        <v>340</v>
      </c>
      <c r="AA48" s="432">
        <v>294</v>
      </c>
      <c r="AB48" s="432">
        <v>274</v>
      </c>
      <c r="AC48" s="433">
        <v>158</v>
      </c>
      <c r="AD48" s="21">
        <v>309.39999999999998</v>
      </c>
      <c r="AE48" s="21">
        <v>282.71428571428572</v>
      </c>
      <c r="AF48" s="289"/>
      <c r="AG48" s="290"/>
    </row>
    <row r="49" spans="1:33" x14ac:dyDescent="0.25">
      <c r="A49" s="213"/>
      <c r="B49" s="283">
        <v>0.39583299999999999</v>
      </c>
      <c r="C49" s="431">
        <v>122</v>
      </c>
      <c r="D49" s="432">
        <v>145</v>
      </c>
      <c r="E49" s="432">
        <v>146</v>
      </c>
      <c r="F49" s="432">
        <v>165</v>
      </c>
      <c r="G49" s="432">
        <v>160</v>
      </c>
      <c r="H49" s="432">
        <v>144</v>
      </c>
      <c r="I49" s="433">
        <v>108</v>
      </c>
      <c r="J49" s="21">
        <v>147.6</v>
      </c>
      <c r="K49" s="21">
        <v>141.42857142857142</v>
      </c>
      <c r="M49" s="431">
        <v>127</v>
      </c>
      <c r="N49" s="432">
        <v>109</v>
      </c>
      <c r="O49" s="432">
        <v>156</v>
      </c>
      <c r="P49" s="432">
        <v>114</v>
      </c>
      <c r="Q49" s="432">
        <v>125</v>
      </c>
      <c r="R49" s="432">
        <v>112</v>
      </c>
      <c r="S49" s="433">
        <v>81</v>
      </c>
      <c r="T49" s="21">
        <v>126.2</v>
      </c>
      <c r="U49" s="21">
        <v>117.71428571428571</v>
      </c>
      <c r="W49" s="431">
        <v>249</v>
      </c>
      <c r="X49" s="432">
        <v>254</v>
      </c>
      <c r="Y49" s="432">
        <v>302</v>
      </c>
      <c r="Z49" s="432">
        <v>279</v>
      </c>
      <c r="AA49" s="432">
        <v>285</v>
      </c>
      <c r="AB49" s="432">
        <v>256</v>
      </c>
      <c r="AC49" s="433">
        <v>189</v>
      </c>
      <c r="AD49" s="21">
        <v>273.8</v>
      </c>
      <c r="AE49" s="21">
        <v>259.14285714285717</v>
      </c>
      <c r="AF49" s="289"/>
      <c r="AG49" s="290"/>
    </row>
    <row r="50" spans="1:33" x14ac:dyDescent="0.25">
      <c r="A50" s="213"/>
      <c r="B50" s="283">
        <v>0.40625</v>
      </c>
      <c r="C50" s="431">
        <v>158</v>
      </c>
      <c r="D50" s="432">
        <v>144</v>
      </c>
      <c r="E50" s="432">
        <v>151</v>
      </c>
      <c r="F50" s="432">
        <v>138</v>
      </c>
      <c r="G50" s="432">
        <v>144</v>
      </c>
      <c r="H50" s="432">
        <v>188</v>
      </c>
      <c r="I50" s="433">
        <v>160</v>
      </c>
      <c r="J50" s="21">
        <v>147</v>
      </c>
      <c r="K50" s="21">
        <v>154.71428571428572</v>
      </c>
      <c r="M50" s="431">
        <v>134</v>
      </c>
      <c r="N50" s="432">
        <v>113</v>
      </c>
      <c r="O50" s="432">
        <v>139</v>
      </c>
      <c r="P50" s="432">
        <v>112</v>
      </c>
      <c r="Q50" s="432">
        <v>131</v>
      </c>
      <c r="R50" s="432">
        <v>127</v>
      </c>
      <c r="S50" s="433">
        <v>68</v>
      </c>
      <c r="T50" s="21">
        <v>125.8</v>
      </c>
      <c r="U50" s="21">
        <v>117.71428571428571</v>
      </c>
      <c r="W50" s="431">
        <v>292</v>
      </c>
      <c r="X50" s="432">
        <v>257</v>
      </c>
      <c r="Y50" s="432">
        <v>290</v>
      </c>
      <c r="Z50" s="432">
        <v>250</v>
      </c>
      <c r="AA50" s="432">
        <v>275</v>
      </c>
      <c r="AB50" s="432">
        <v>315</v>
      </c>
      <c r="AC50" s="433">
        <v>228</v>
      </c>
      <c r="AD50" s="21">
        <v>272.8</v>
      </c>
      <c r="AE50" s="21">
        <v>272.42857142857144</v>
      </c>
      <c r="AF50" s="289"/>
      <c r="AG50" s="290"/>
    </row>
    <row r="51" spans="1:33" x14ac:dyDescent="0.25">
      <c r="A51" s="213"/>
      <c r="B51" s="283">
        <v>0.41666700000000001</v>
      </c>
      <c r="C51" s="431">
        <v>121</v>
      </c>
      <c r="D51" s="432">
        <v>109</v>
      </c>
      <c r="E51" s="432">
        <v>137</v>
      </c>
      <c r="F51" s="432">
        <v>150</v>
      </c>
      <c r="G51" s="432">
        <v>140</v>
      </c>
      <c r="H51" s="432">
        <v>163</v>
      </c>
      <c r="I51" s="433">
        <v>128</v>
      </c>
      <c r="J51" s="21">
        <v>131.4</v>
      </c>
      <c r="K51" s="21">
        <v>135.42857142857142</v>
      </c>
      <c r="M51" s="431">
        <v>106</v>
      </c>
      <c r="N51" s="432">
        <v>138</v>
      </c>
      <c r="O51" s="432">
        <v>142</v>
      </c>
      <c r="P51" s="432">
        <v>140</v>
      </c>
      <c r="Q51" s="432">
        <v>133</v>
      </c>
      <c r="R51" s="432">
        <v>132</v>
      </c>
      <c r="S51" s="433">
        <v>82</v>
      </c>
      <c r="T51" s="21">
        <v>131.80000000000001</v>
      </c>
      <c r="U51" s="21">
        <v>124.71428571428571</v>
      </c>
      <c r="W51" s="431">
        <v>227</v>
      </c>
      <c r="X51" s="432">
        <v>247</v>
      </c>
      <c r="Y51" s="432">
        <v>279</v>
      </c>
      <c r="Z51" s="432">
        <v>290</v>
      </c>
      <c r="AA51" s="432">
        <v>273</v>
      </c>
      <c r="AB51" s="432">
        <v>295</v>
      </c>
      <c r="AC51" s="433">
        <v>210</v>
      </c>
      <c r="AD51" s="21">
        <v>263.2</v>
      </c>
      <c r="AE51" s="21">
        <v>260.14285714285717</v>
      </c>
      <c r="AF51" s="289"/>
      <c r="AG51" s="290"/>
    </row>
    <row r="52" spans="1:33" x14ac:dyDescent="0.25">
      <c r="A52" s="213"/>
      <c r="B52" s="283">
        <v>0.42708299999999999</v>
      </c>
      <c r="C52" s="431">
        <v>137</v>
      </c>
      <c r="D52" s="432">
        <v>146</v>
      </c>
      <c r="E52" s="432">
        <v>140</v>
      </c>
      <c r="F52" s="432">
        <v>133</v>
      </c>
      <c r="G52" s="432">
        <v>106</v>
      </c>
      <c r="H52" s="432">
        <v>151</v>
      </c>
      <c r="I52" s="433">
        <v>142</v>
      </c>
      <c r="J52" s="21">
        <v>132.4</v>
      </c>
      <c r="K52" s="21">
        <v>136.42857142857142</v>
      </c>
      <c r="M52" s="431">
        <v>119</v>
      </c>
      <c r="N52" s="432">
        <v>127</v>
      </c>
      <c r="O52" s="432">
        <v>111</v>
      </c>
      <c r="P52" s="432">
        <v>127</v>
      </c>
      <c r="Q52" s="432">
        <v>118</v>
      </c>
      <c r="R52" s="432">
        <v>155</v>
      </c>
      <c r="S52" s="433">
        <v>102</v>
      </c>
      <c r="T52" s="21">
        <v>120.4</v>
      </c>
      <c r="U52" s="21">
        <v>122.71428571428571</v>
      </c>
      <c r="W52" s="431">
        <v>256</v>
      </c>
      <c r="X52" s="432">
        <v>273</v>
      </c>
      <c r="Y52" s="432">
        <v>251</v>
      </c>
      <c r="Z52" s="432">
        <v>260</v>
      </c>
      <c r="AA52" s="432">
        <v>224</v>
      </c>
      <c r="AB52" s="432">
        <v>306</v>
      </c>
      <c r="AC52" s="433">
        <v>244</v>
      </c>
      <c r="AD52" s="21">
        <v>252.8</v>
      </c>
      <c r="AE52" s="21">
        <v>259.14285714285717</v>
      </c>
      <c r="AF52" s="289"/>
      <c r="AG52" s="290"/>
    </row>
    <row r="53" spans="1:33" x14ac:dyDescent="0.25">
      <c r="A53" s="213"/>
      <c r="B53" s="283">
        <v>0.4375</v>
      </c>
      <c r="C53" s="431">
        <v>128</v>
      </c>
      <c r="D53" s="432">
        <v>122</v>
      </c>
      <c r="E53" s="432">
        <v>128</v>
      </c>
      <c r="F53" s="432">
        <v>152</v>
      </c>
      <c r="G53" s="432">
        <v>148</v>
      </c>
      <c r="H53" s="432">
        <v>149</v>
      </c>
      <c r="I53" s="433">
        <v>159</v>
      </c>
      <c r="J53" s="21">
        <v>135.6</v>
      </c>
      <c r="K53" s="21">
        <v>140.85714285714286</v>
      </c>
      <c r="M53" s="431">
        <v>127</v>
      </c>
      <c r="N53" s="432">
        <v>126</v>
      </c>
      <c r="O53" s="432">
        <v>158</v>
      </c>
      <c r="P53" s="432">
        <v>130</v>
      </c>
      <c r="Q53" s="432">
        <v>152</v>
      </c>
      <c r="R53" s="432">
        <v>152</v>
      </c>
      <c r="S53" s="433">
        <v>88</v>
      </c>
      <c r="T53" s="21">
        <v>138.6</v>
      </c>
      <c r="U53" s="21">
        <v>133.28571428571428</v>
      </c>
      <c r="W53" s="431">
        <v>255</v>
      </c>
      <c r="X53" s="432">
        <v>248</v>
      </c>
      <c r="Y53" s="432">
        <v>286</v>
      </c>
      <c r="Z53" s="432">
        <v>282</v>
      </c>
      <c r="AA53" s="432">
        <v>300</v>
      </c>
      <c r="AB53" s="432">
        <v>301</v>
      </c>
      <c r="AC53" s="433">
        <v>247</v>
      </c>
      <c r="AD53" s="21">
        <v>274.2</v>
      </c>
      <c r="AE53" s="21">
        <v>274.14285714285717</v>
      </c>
      <c r="AF53" s="289"/>
      <c r="AG53" s="290"/>
    </row>
    <row r="54" spans="1:33" x14ac:dyDescent="0.25">
      <c r="A54" s="213"/>
      <c r="B54" s="283">
        <v>0.44791700000000001</v>
      </c>
      <c r="C54" s="431">
        <v>122</v>
      </c>
      <c r="D54" s="432">
        <v>127</v>
      </c>
      <c r="E54" s="432">
        <v>116</v>
      </c>
      <c r="F54" s="432">
        <v>130</v>
      </c>
      <c r="G54" s="432">
        <v>136</v>
      </c>
      <c r="H54" s="432">
        <v>173</v>
      </c>
      <c r="I54" s="433">
        <v>141</v>
      </c>
      <c r="J54" s="21">
        <v>126.2</v>
      </c>
      <c r="K54" s="21">
        <v>135</v>
      </c>
      <c r="M54" s="431">
        <v>102</v>
      </c>
      <c r="N54" s="432">
        <v>126</v>
      </c>
      <c r="O54" s="432">
        <v>117</v>
      </c>
      <c r="P54" s="432">
        <v>113</v>
      </c>
      <c r="Q54" s="432">
        <v>143</v>
      </c>
      <c r="R54" s="432">
        <v>140</v>
      </c>
      <c r="S54" s="433">
        <v>102</v>
      </c>
      <c r="T54" s="21">
        <v>120.2</v>
      </c>
      <c r="U54" s="21">
        <v>120.42857142857143</v>
      </c>
      <c r="W54" s="431">
        <v>224</v>
      </c>
      <c r="X54" s="432">
        <v>253</v>
      </c>
      <c r="Y54" s="432">
        <v>233</v>
      </c>
      <c r="Z54" s="432">
        <v>243</v>
      </c>
      <c r="AA54" s="432">
        <v>279</v>
      </c>
      <c r="AB54" s="432">
        <v>313</v>
      </c>
      <c r="AC54" s="433">
        <v>243</v>
      </c>
      <c r="AD54" s="21">
        <v>246.4</v>
      </c>
      <c r="AE54" s="21">
        <v>255.42857142857142</v>
      </c>
      <c r="AF54" s="289"/>
      <c r="AG54" s="290"/>
    </row>
    <row r="55" spans="1:33" x14ac:dyDescent="0.25">
      <c r="A55" s="213"/>
      <c r="B55" s="283">
        <v>0.45833299999999999</v>
      </c>
      <c r="C55" s="431">
        <v>103</v>
      </c>
      <c r="D55" s="432">
        <v>136</v>
      </c>
      <c r="E55" s="432">
        <v>128</v>
      </c>
      <c r="F55" s="432">
        <v>139</v>
      </c>
      <c r="G55" s="432">
        <v>143</v>
      </c>
      <c r="H55" s="432">
        <v>137</v>
      </c>
      <c r="I55" s="433">
        <v>142</v>
      </c>
      <c r="J55" s="21">
        <v>129.80000000000001</v>
      </c>
      <c r="K55" s="21">
        <v>132.57142857142858</v>
      </c>
      <c r="M55" s="431">
        <v>130</v>
      </c>
      <c r="N55" s="432">
        <v>156</v>
      </c>
      <c r="O55" s="432">
        <v>116</v>
      </c>
      <c r="P55" s="432">
        <v>130</v>
      </c>
      <c r="Q55" s="432">
        <v>123</v>
      </c>
      <c r="R55" s="432">
        <v>143</v>
      </c>
      <c r="S55" s="433">
        <v>97</v>
      </c>
      <c r="T55" s="21">
        <v>131</v>
      </c>
      <c r="U55" s="21">
        <v>127.85714285714286</v>
      </c>
      <c r="W55" s="431">
        <v>233</v>
      </c>
      <c r="X55" s="432">
        <v>292</v>
      </c>
      <c r="Y55" s="432">
        <v>244</v>
      </c>
      <c r="Z55" s="432">
        <v>269</v>
      </c>
      <c r="AA55" s="432">
        <v>266</v>
      </c>
      <c r="AB55" s="432">
        <v>280</v>
      </c>
      <c r="AC55" s="433">
        <v>239</v>
      </c>
      <c r="AD55" s="21">
        <v>260.8</v>
      </c>
      <c r="AE55" s="21">
        <v>260.42857142857144</v>
      </c>
      <c r="AF55" s="289"/>
      <c r="AG55" s="290"/>
    </row>
    <row r="56" spans="1:33" x14ac:dyDescent="0.25">
      <c r="A56" s="213"/>
      <c r="B56" s="283">
        <v>0.46875</v>
      </c>
      <c r="C56" s="431">
        <v>100</v>
      </c>
      <c r="D56" s="432">
        <v>117</v>
      </c>
      <c r="E56" s="432">
        <v>145</v>
      </c>
      <c r="F56" s="432">
        <v>123</v>
      </c>
      <c r="G56" s="432">
        <v>127</v>
      </c>
      <c r="H56" s="432">
        <v>167</v>
      </c>
      <c r="I56" s="433">
        <v>126</v>
      </c>
      <c r="J56" s="21">
        <v>122.4</v>
      </c>
      <c r="K56" s="21">
        <v>129.28571428571428</v>
      </c>
      <c r="M56" s="431">
        <v>120</v>
      </c>
      <c r="N56" s="432">
        <v>122</v>
      </c>
      <c r="O56" s="432">
        <v>111</v>
      </c>
      <c r="P56" s="432">
        <v>112</v>
      </c>
      <c r="Q56" s="432">
        <v>125</v>
      </c>
      <c r="R56" s="432">
        <v>142</v>
      </c>
      <c r="S56" s="433">
        <v>116</v>
      </c>
      <c r="T56" s="21">
        <v>118</v>
      </c>
      <c r="U56" s="21">
        <v>121.14285714285714</v>
      </c>
      <c r="W56" s="431">
        <v>220</v>
      </c>
      <c r="X56" s="432">
        <v>239</v>
      </c>
      <c r="Y56" s="432">
        <v>256</v>
      </c>
      <c r="Z56" s="432">
        <v>235</v>
      </c>
      <c r="AA56" s="432">
        <v>252</v>
      </c>
      <c r="AB56" s="432">
        <v>309</v>
      </c>
      <c r="AC56" s="433">
        <v>242</v>
      </c>
      <c r="AD56" s="21">
        <v>240.4</v>
      </c>
      <c r="AE56" s="21">
        <v>250.42857142857142</v>
      </c>
      <c r="AF56" s="289"/>
      <c r="AG56" s="290"/>
    </row>
    <row r="57" spans="1:33" x14ac:dyDescent="0.25">
      <c r="A57" s="213"/>
      <c r="B57" s="283">
        <v>0.47916700000000001</v>
      </c>
      <c r="C57" s="431">
        <v>146</v>
      </c>
      <c r="D57" s="432">
        <v>118</v>
      </c>
      <c r="E57" s="432">
        <v>104</v>
      </c>
      <c r="F57" s="432">
        <v>134</v>
      </c>
      <c r="G57" s="432">
        <v>114</v>
      </c>
      <c r="H57" s="432">
        <v>167</v>
      </c>
      <c r="I57" s="433">
        <v>141</v>
      </c>
      <c r="J57" s="21">
        <v>123.2</v>
      </c>
      <c r="K57" s="21">
        <v>132</v>
      </c>
      <c r="M57" s="431">
        <v>129</v>
      </c>
      <c r="N57" s="432">
        <v>128</v>
      </c>
      <c r="O57" s="432">
        <v>113</v>
      </c>
      <c r="P57" s="432">
        <v>124</v>
      </c>
      <c r="Q57" s="432">
        <v>169</v>
      </c>
      <c r="R57" s="432">
        <v>165</v>
      </c>
      <c r="S57" s="433">
        <v>108</v>
      </c>
      <c r="T57" s="21">
        <v>132.6</v>
      </c>
      <c r="U57" s="21">
        <v>133.71428571428572</v>
      </c>
      <c r="W57" s="431">
        <v>275</v>
      </c>
      <c r="X57" s="432">
        <v>246</v>
      </c>
      <c r="Y57" s="432">
        <v>217</v>
      </c>
      <c r="Z57" s="432">
        <v>258</v>
      </c>
      <c r="AA57" s="432">
        <v>283</v>
      </c>
      <c r="AB57" s="432">
        <v>332</v>
      </c>
      <c r="AC57" s="433">
        <v>249</v>
      </c>
      <c r="AD57" s="21">
        <v>255.8</v>
      </c>
      <c r="AE57" s="21">
        <v>265.71428571428572</v>
      </c>
      <c r="AF57" s="289"/>
      <c r="AG57" s="290"/>
    </row>
    <row r="58" spans="1:33" x14ac:dyDescent="0.25">
      <c r="A58" s="213"/>
      <c r="B58" s="283">
        <v>0.48958299999999999</v>
      </c>
      <c r="C58" s="431">
        <v>115</v>
      </c>
      <c r="D58" s="432">
        <v>131</v>
      </c>
      <c r="E58" s="432">
        <v>120</v>
      </c>
      <c r="F58" s="432">
        <v>110</v>
      </c>
      <c r="G58" s="432">
        <v>110</v>
      </c>
      <c r="H58" s="432">
        <v>149</v>
      </c>
      <c r="I58" s="433">
        <v>125</v>
      </c>
      <c r="J58" s="21">
        <v>117.2</v>
      </c>
      <c r="K58" s="21">
        <v>122.85714285714286</v>
      </c>
      <c r="M58" s="431">
        <v>138</v>
      </c>
      <c r="N58" s="432">
        <v>113</v>
      </c>
      <c r="O58" s="432">
        <v>130</v>
      </c>
      <c r="P58" s="432">
        <v>135</v>
      </c>
      <c r="Q58" s="432">
        <v>152</v>
      </c>
      <c r="R58" s="432">
        <v>144</v>
      </c>
      <c r="S58" s="433">
        <v>107</v>
      </c>
      <c r="T58" s="21">
        <v>133.6</v>
      </c>
      <c r="U58" s="21">
        <v>131.28571428571428</v>
      </c>
      <c r="W58" s="431">
        <v>253</v>
      </c>
      <c r="X58" s="432">
        <v>244</v>
      </c>
      <c r="Y58" s="432">
        <v>250</v>
      </c>
      <c r="Z58" s="432">
        <v>245</v>
      </c>
      <c r="AA58" s="432">
        <v>262</v>
      </c>
      <c r="AB58" s="432">
        <v>293</v>
      </c>
      <c r="AC58" s="433">
        <v>232</v>
      </c>
      <c r="AD58" s="21">
        <v>250.8</v>
      </c>
      <c r="AE58" s="21">
        <v>254.14285714285714</v>
      </c>
      <c r="AF58" s="289"/>
      <c r="AG58" s="290"/>
    </row>
    <row r="59" spans="1:33" x14ac:dyDescent="0.25">
      <c r="A59" s="213"/>
      <c r="B59" s="283">
        <v>0.5</v>
      </c>
      <c r="C59" s="431">
        <v>105</v>
      </c>
      <c r="D59" s="432">
        <v>116</v>
      </c>
      <c r="E59" s="432">
        <v>124</v>
      </c>
      <c r="F59" s="432">
        <v>122</v>
      </c>
      <c r="G59" s="432">
        <v>130</v>
      </c>
      <c r="H59" s="432">
        <v>168</v>
      </c>
      <c r="I59" s="433">
        <v>122</v>
      </c>
      <c r="J59" s="21">
        <v>119.4</v>
      </c>
      <c r="K59" s="21">
        <v>126.71428571428571</v>
      </c>
      <c r="M59" s="431">
        <v>126</v>
      </c>
      <c r="N59" s="432">
        <v>141</v>
      </c>
      <c r="O59" s="432">
        <v>161</v>
      </c>
      <c r="P59" s="432">
        <v>155</v>
      </c>
      <c r="Q59" s="432">
        <v>131</v>
      </c>
      <c r="R59" s="432">
        <v>166</v>
      </c>
      <c r="S59" s="433">
        <v>138</v>
      </c>
      <c r="T59" s="21">
        <v>142.80000000000001</v>
      </c>
      <c r="U59" s="21">
        <v>145.42857142857142</v>
      </c>
      <c r="W59" s="431">
        <v>231</v>
      </c>
      <c r="X59" s="432">
        <v>257</v>
      </c>
      <c r="Y59" s="432">
        <v>285</v>
      </c>
      <c r="Z59" s="432">
        <v>277</v>
      </c>
      <c r="AA59" s="432">
        <v>261</v>
      </c>
      <c r="AB59" s="432">
        <v>334</v>
      </c>
      <c r="AC59" s="433">
        <v>260</v>
      </c>
      <c r="AD59" s="21">
        <v>262.2</v>
      </c>
      <c r="AE59" s="21">
        <v>272.14285714285717</v>
      </c>
      <c r="AF59" s="289"/>
      <c r="AG59" s="290"/>
    </row>
    <row r="60" spans="1:33" x14ac:dyDescent="0.25">
      <c r="A60" s="213"/>
      <c r="B60" s="283">
        <v>0.51041700000000001</v>
      </c>
      <c r="C60" s="431">
        <v>112</v>
      </c>
      <c r="D60" s="432">
        <v>137</v>
      </c>
      <c r="E60" s="432">
        <v>121</v>
      </c>
      <c r="F60" s="432">
        <v>117</v>
      </c>
      <c r="G60" s="432">
        <v>147</v>
      </c>
      <c r="H60" s="432">
        <v>153</v>
      </c>
      <c r="I60" s="433">
        <v>114</v>
      </c>
      <c r="J60" s="21">
        <v>126.8</v>
      </c>
      <c r="K60" s="21">
        <v>128.71428571428572</v>
      </c>
      <c r="M60" s="431">
        <v>160</v>
      </c>
      <c r="N60" s="432">
        <v>148</v>
      </c>
      <c r="O60" s="432">
        <v>136</v>
      </c>
      <c r="P60" s="432">
        <v>165</v>
      </c>
      <c r="Q60" s="432">
        <v>133</v>
      </c>
      <c r="R60" s="432">
        <v>191</v>
      </c>
      <c r="S60" s="433">
        <v>143</v>
      </c>
      <c r="T60" s="21">
        <v>148.4</v>
      </c>
      <c r="U60" s="21">
        <v>153.71428571428572</v>
      </c>
      <c r="W60" s="431">
        <v>272</v>
      </c>
      <c r="X60" s="432">
        <v>285</v>
      </c>
      <c r="Y60" s="432">
        <v>257</v>
      </c>
      <c r="Z60" s="432">
        <v>282</v>
      </c>
      <c r="AA60" s="432">
        <v>280</v>
      </c>
      <c r="AB60" s="432">
        <v>344</v>
      </c>
      <c r="AC60" s="433">
        <v>257</v>
      </c>
      <c r="AD60" s="21">
        <v>275.2</v>
      </c>
      <c r="AE60" s="21">
        <v>282.42857142857144</v>
      </c>
      <c r="AF60" s="289"/>
      <c r="AG60" s="290"/>
    </row>
    <row r="61" spans="1:33" x14ac:dyDescent="0.25">
      <c r="A61" s="213"/>
      <c r="B61" s="283">
        <v>0.52083299999999999</v>
      </c>
      <c r="C61" s="431">
        <v>134</v>
      </c>
      <c r="D61" s="432">
        <v>106</v>
      </c>
      <c r="E61" s="432">
        <v>129</v>
      </c>
      <c r="F61" s="432">
        <v>123</v>
      </c>
      <c r="G61" s="432">
        <v>126</v>
      </c>
      <c r="H61" s="432">
        <v>146</v>
      </c>
      <c r="I61" s="433">
        <v>162</v>
      </c>
      <c r="J61" s="21">
        <v>123.6</v>
      </c>
      <c r="K61" s="21">
        <v>132.28571428571428</v>
      </c>
      <c r="M61" s="431">
        <v>122</v>
      </c>
      <c r="N61" s="432">
        <v>141</v>
      </c>
      <c r="O61" s="432">
        <v>128</v>
      </c>
      <c r="P61" s="432">
        <v>138</v>
      </c>
      <c r="Q61" s="432">
        <v>147</v>
      </c>
      <c r="R61" s="432">
        <v>171</v>
      </c>
      <c r="S61" s="433">
        <v>167</v>
      </c>
      <c r="T61" s="21">
        <v>135.19999999999999</v>
      </c>
      <c r="U61" s="21">
        <v>144.85714285714286</v>
      </c>
      <c r="W61" s="431">
        <v>256</v>
      </c>
      <c r="X61" s="432">
        <v>247</v>
      </c>
      <c r="Y61" s="432">
        <v>257</v>
      </c>
      <c r="Z61" s="432">
        <v>261</v>
      </c>
      <c r="AA61" s="432">
        <v>273</v>
      </c>
      <c r="AB61" s="432">
        <v>317</v>
      </c>
      <c r="AC61" s="433">
        <v>329</v>
      </c>
      <c r="AD61" s="21">
        <v>258.8</v>
      </c>
      <c r="AE61" s="21">
        <v>277.14285714285717</v>
      </c>
      <c r="AF61" s="289"/>
      <c r="AG61" s="290"/>
    </row>
    <row r="62" spans="1:33" x14ac:dyDescent="0.25">
      <c r="A62" s="213"/>
      <c r="B62" s="283">
        <v>0.53125</v>
      </c>
      <c r="C62" s="431">
        <v>113</v>
      </c>
      <c r="D62" s="432">
        <v>131</v>
      </c>
      <c r="E62" s="432">
        <v>137</v>
      </c>
      <c r="F62" s="432">
        <v>95</v>
      </c>
      <c r="G62" s="432">
        <v>109</v>
      </c>
      <c r="H62" s="432">
        <v>141</v>
      </c>
      <c r="I62" s="433">
        <v>114</v>
      </c>
      <c r="J62" s="21">
        <v>117</v>
      </c>
      <c r="K62" s="21">
        <v>120</v>
      </c>
      <c r="M62" s="431">
        <v>172</v>
      </c>
      <c r="N62" s="432">
        <v>131</v>
      </c>
      <c r="O62" s="432">
        <v>127</v>
      </c>
      <c r="P62" s="432">
        <v>126</v>
      </c>
      <c r="Q62" s="432">
        <v>160</v>
      </c>
      <c r="R62" s="432">
        <v>137</v>
      </c>
      <c r="S62" s="433">
        <v>132</v>
      </c>
      <c r="T62" s="21">
        <v>143.19999999999999</v>
      </c>
      <c r="U62" s="21">
        <v>140.71428571428572</v>
      </c>
      <c r="W62" s="431">
        <v>285</v>
      </c>
      <c r="X62" s="432">
        <v>262</v>
      </c>
      <c r="Y62" s="432">
        <v>264</v>
      </c>
      <c r="Z62" s="432">
        <v>221</v>
      </c>
      <c r="AA62" s="432">
        <v>269</v>
      </c>
      <c r="AB62" s="432">
        <v>278</v>
      </c>
      <c r="AC62" s="433">
        <v>246</v>
      </c>
      <c r="AD62" s="21">
        <v>260.2</v>
      </c>
      <c r="AE62" s="21">
        <v>260.71428571428572</v>
      </c>
      <c r="AF62" s="289"/>
      <c r="AG62" s="290"/>
    </row>
    <row r="63" spans="1:33" x14ac:dyDescent="0.25">
      <c r="A63" s="213"/>
      <c r="B63" s="283">
        <v>0.54166700000000001</v>
      </c>
      <c r="C63" s="431">
        <v>121</v>
      </c>
      <c r="D63" s="432">
        <v>127</v>
      </c>
      <c r="E63" s="432">
        <v>124</v>
      </c>
      <c r="F63" s="432">
        <v>114</v>
      </c>
      <c r="G63" s="432">
        <v>133</v>
      </c>
      <c r="H63" s="432">
        <v>162</v>
      </c>
      <c r="I63" s="433">
        <v>142</v>
      </c>
      <c r="J63" s="21">
        <v>123.8</v>
      </c>
      <c r="K63" s="21">
        <v>131.85714285714286</v>
      </c>
      <c r="M63" s="431">
        <v>178</v>
      </c>
      <c r="N63" s="432">
        <v>157</v>
      </c>
      <c r="O63" s="432">
        <v>161</v>
      </c>
      <c r="P63" s="432">
        <v>157</v>
      </c>
      <c r="Q63" s="432">
        <v>155</v>
      </c>
      <c r="R63" s="432">
        <v>158</v>
      </c>
      <c r="S63" s="433">
        <v>150</v>
      </c>
      <c r="T63" s="21">
        <v>161.6</v>
      </c>
      <c r="U63" s="21">
        <v>159.42857142857142</v>
      </c>
      <c r="W63" s="431">
        <v>299</v>
      </c>
      <c r="X63" s="432">
        <v>284</v>
      </c>
      <c r="Y63" s="432">
        <v>285</v>
      </c>
      <c r="Z63" s="432">
        <v>271</v>
      </c>
      <c r="AA63" s="432">
        <v>288</v>
      </c>
      <c r="AB63" s="432">
        <v>320</v>
      </c>
      <c r="AC63" s="433">
        <v>292</v>
      </c>
      <c r="AD63" s="21">
        <v>285.39999999999998</v>
      </c>
      <c r="AE63" s="21">
        <v>291.28571428571428</v>
      </c>
      <c r="AF63" s="289"/>
      <c r="AG63" s="290"/>
    </row>
    <row r="64" spans="1:33" x14ac:dyDescent="0.25">
      <c r="A64" s="213"/>
      <c r="B64" s="283">
        <v>0.55208299999999999</v>
      </c>
      <c r="C64" s="431">
        <v>130</v>
      </c>
      <c r="D64" s="432">
        <v>111</v>
      </c>
      <c r="E64" s="432">
        <v>157</v>
      </c>
      <c r="F64" s="432">
        <v>102</v>
      </c>
      <c r="G64" s="432">
        <v>117</v>
      </c>
      <c r="H64" s="432">
        <v>152</v>
      </c>
      <c r="I64" s="433">
        <v>114</v>
      </c>
      <c r="J64" s="21">
        <v>123.4</v>
      </c>
      <c r="K64" s="21">
        <v>126.14285714285714</v>
      </c>
      <c r="M64" s="431">
        <v>144</v>
      </c>
      <c r="N64" s="432">
        <v>157</v>
      </c>
      <c r="O64" s="432">
        <v>134</v>
      </c>
      <c r="P64" s="432">
        <v>141</v>
      </c>
      <c r="Q64" s="432">
        <v>159</v>
      </c>
      <c r="R64" s="432">
        <v>191</v>
      </c>
      <c r="S64" s="433">
        <v>136</v>
      </c>
      <c r="T64" s="21">
        <v>147</v>
      </c>
      <c r="U64" s="21">
        <v>151.71428571428572</v>
      </c>
      <c r="W64" s="431">
        <v>274</v>
      </c>
      <c r="X64" s="432">
        <v>268</v>
      </c>
      <c r="Y64" s="432">
        <v>291</v>
      </c>
      <c r="Z64" s="432">
        <v>243</v>
      </c>
      <c r="AA64" s="432">
        <v>276</v>
      </c>
      <c r="AB64" s="432">
        <v>343</v>
      </c>
      <c r="AC64" s="433">
        <v>250</v>
      </c>
      <c r="AD64" s="21">
        <v>270.39999999999998</v>
      </c>
      <c r="AE64" s="21">
        <v>277.85714285714283</v>
      </c>
      <c r="AF64" s="289"/>
      <c r="AG64" s="290"/>
    </row>
    <row r="65" spans="1:33" x14ac:dyDescent="0.25">
      <c r="A65" s="213"/>
      <c r="B65" s="283">
        <v>0.5625</v>
      </c>
      <c r="C65" s="431">
        <v>135</v>
      </c>
      <c r="D65" s="432">
        <v>135</v>
      </c>
      <c r="E65" s="432">
        <v>132</v>
      </c>
      <c r="F65" s="432">
        <v>118</v>
      </c>
      <c r="G65" s="432">
        <v>140</v>
      </c>
      <c r="H65" s="432">
        <v>157</v>
      </c>
      <c r="I65" s="433">
        <v>147</v>
      </c>
      <c r="J65" s="21">
        <v>132</v>
      </c>
      <c r="K65" s="21">
        <v>137.71428571428572</v>
      </c>
      <c r="M65" s="431">
        <v>153</v>
      </c>
      <c r="N65" s="432">
        <v>152</v>
      </c>
      <c r="O65" s="432">
        <v>170</v>
      </c>
      <c r="P65" s="432">
        <v>163</v>
      </c>
      <c r="Q65" s="432">
        <v>163</v>
      </c>
      <c r="R65" s="432">
        <v>144</v>
      </c>
      <c r="S65" s="433">
        <v>127</v>
      </c>
      <c r="T65" s="21">
        <v>160.19999999999999</v>
      </c>
      <c r="U65" s="21">
        <v>153.14285714285714</v>
      </c>
      <c r="W65" s="431">
        <v>288</v>
      </c>
      <c r="X65" s="432">
        <v>287</v>
      </c>
      <c r="Y65" s="432">
        <v>302</v>
      </c>
      <c r="Z65" s="432">
        <v>281</v>
      </c>
      <c r="AA65" s="432">
        <v>303</v>
      </c>
      <c r="AB65" s="432">
        <v>301</v>
      </c>
      <c r="AC65" s="433">
        <v>274</v>
      </c>
      <c r="AD65" s="21">
        <v>292.2</v>
      </c>
      <c r="AE65" s="21">
        <v>290.85714285714283</v>
      </c>
      <c r="AF65" s="289"/>
      <c r="AG65" s="290"/>
    </row>
    <row r="66" spans="1:33" x14ac:dyDescent="0.25">
      <c r="A66" s="213"/>
      <c r="B66" s="283">
        <v>0.57291700000000001</v>
      </c>
      <c r="C66" s="431">
        <v>113</v>
      </c>
      <c r="D66" s="432">
        <v>103</v>
      </c>
      <c r="E66" s="432">
        <v>135</v>
      </c>
      <c r="F66" s="432">
        <v>114</v>
      </c>
      <c r="G66" s="432">
        <v>94</v>
      </c>
      <c r="H66" s="432">
        <v>121</v>
      </c>
      <c r="I66" s="433">
        <v>115</v>
      </c>
      <c r="J66" s="21">
        <v>111.8</v>
      </c>
      <c r="K66" s="21">
        <v>113.57142857142857</v>
      </c>
      <c r="M66" s="431">
        <v>161</v>
      </c>
      <c r="N66" s="432">
        <v>153</v>
      </c>
      <c r="O66" s="432">
        <v>171</v>
      </c>
      <c r="P66" s="432">
        <v>178</v>
      </c>
      <c r="Q66" s="432">
        <v>162</v>
      </c>
      <c r="R66" s="432">
        <v>182</v>
      </c>
      <c r="S66" s="433">
        <v>141</v>
      </c>
      <c r="T66" s="21">
        <v>165</v>
      </c>
      <c r="U66" s="21">
        <v>164</v>
      </c>
      <c r="W66" s="431">
        <v>274</v>
      </c>
      <c r="X66" s="432">
        <v>256</v>
      </c>
      <c r="Y66" s="432">
        <v>306</v>
      </c>
      <c r="Z66" s="432">
        <v>292</v>
      </c>
      <c r="AA66" s="432">
        <v>256</v>
      </c>
      <c r="AB66" s="432">
        <v>303</v>
      </c>
      <c r="AC66" s="433">
        <v>256</v>
      </c>
      <c r="AD66" s="21">
        <v>276.8</v>
      </c>
      <c r="AE66" s="21">
        <v>277.57142857142856</v>
      </c>
      <c r="AF66" s="289"/>
      <c r="AG66" s="290"/>
    </row>
    <row r="67" spans="1:33" x14ac:dyDescent="0.25">
      <c r="A67" s="213"/>
      <c r="B67" s="283">
        <v>0.58333299999999999</v>
      </c>
      <c r="C67" s="431">
        <v>139</v>
      </c>
      <c r="D67" s="432">
        <v>117</v>
      </c>
      <c r="E67" s="432">
        <v>106</v>
      </c>
      <c r="F67" s="432">
        <v>124</v>
      </c>
      <c r="G67" s="432">
        <v>148</v>
      </c>
      <c r="H67" s="432">
        <v>142</v>
      </c>
      <c r="I67" s="433">
        <v>124</v>
      </c>
      <c r="J67" s="21">
        <v>126.8</v>
      </c>
      <c r="K67" s="21">
        <v>128.57142857142858</v>
      </c>
      <c r="M67" s="431">
        <v>146</v>
      </c>
      <c r="N67" s="432">
        <v>143</v>
      </c>
      <c r="O67" s="432">
        <v>159</v>
      </c>
      <c r="P67" s="432">
        <v>180</v>
      </c>
      <c r="Q67" s="432">
        <v>163</v>
      </c>
      <c r="R67" s="432">
        <v>159</v>
      </c>
      <c r="S67" s="433">
        <v>119</v>
      </c>
      <c r="T67" s="21">
        <v>158.19999999999999</v>
      </c>
      <c r="U67" s="21">
        <v>152.71428571428572</v>
      </c>
      <c r="W67" s="431">
        <v>285</v>
      </c>
      <c r="X67" s="432">
        <v>260</v>
      </c>
      <c r="Y67" s="432">
        <v>265</v>
      </c>
      <c r="Z67" s="432">
        <v>304</v>
      </c>
      <c r="AA67" s="432">
        <v>311</v>
      </c>
      <c r="AB67" s="432">
        <v>301</v>
      </c>
      <c r="AC67" s="433">
        <v>243</v>
      </c>
      <c r="AD67" s="21">
        <v>285</v>
      </c>
      <c r="AE67" s="21">
        <v>281.28571428571428</v>
      </c>
      <c r="AF67" s="289"/>
      <c r="AG67" s="290"/>
    </row>
    <row r="68" spans="1:33" x14ac:dyDescent="0.25">
      <c r="A68" s="213"/>
      <c r="B68" s="283">
        <v>0.59375</v>
      </c>
      <c r="C68" s="431">
        <v>123</v>
      </c>
      <c r="D68" s="432">
        <v>115</v>
      </c>
      <c r="E68" s="432">
        <v>122</v>
      </c>
      <c r="F68" s="432">
        <v>135</v>
      </c>
      <c r="G68" s="432">
        <v>124</v>
      </c>
      <c r="H68" s="432">
        <v>138</v>
      </c>
      <c r="I68" s="433">
        <v>132</v>
      </c>
      <c r="J68" s="21">
        <v>123.8</v>
      </c>
      <c r="K68" s="21">
        <v>127</v>
      </c>
      <c r="M68" s="431">
        <v>172</v>
      </c>
      <c r="N68" s="432">
        <v>154</v>
      </c>
      <c r="O68" s="432">
        <v>146</v>
      </c>
      <c r="P68" s="432">
        <v>153</v>
      </c>
      <c r="Q68" s="432">
        <v>174</v>
      </c>
      <c r="R68" s="432">
        <v>152</v>
      </c>
      <c r="S68" s="433">
        <v>139</v>
      </c>
      <c r="T68" s="21">
        <v>159.80000000000001</v>
      </c>
      <c r="U68" s="21">
        <v>155.71428571428572</v>
      </c>
      <c r="W68" s="431">
        <v>295</v>
      </c>
      <c r="X68" s="432">
        <v>269</v>
      </c>
      <c r="Y68" s="432">
        <v>268</v>
      </c>
      <c r="Z68" s="432">
        <v>288</v>
      </c>
      <c r="AA68" s="432">
        <v>298</v>
      </c>
      <c r="AB68" s="432">
        <v>290</v>
      </c>
      <c r="AC68" s="433">
        <v>271</v>
      </c>
      <c r="AD68" s="21">
        <v>283.60000000000002</v>
      </c>
      <c r="AE68" s="21">
        <v>282.71428571428572</v>
      </c>
      <c r="AF68" s="289"/>
      <c r="AG68" s="290"/>
    </row>
    <row r="69" spans="1:33" x14ac:dyDescent="0.25">
      <c r="A69" s="213"/>
      <c r="B69" s="283">
        <v>0.60416700000000001</v>
      </c>
      <c r="C69" s="431">
        <v>106</v>
      </c>
      <c r="D69" s="432">
        <v>120</v>
      </c>
      <c r="E69" s="432">
        <v>121</v>
      </c>
      <c r="F69" s="432">
        <v>107</v>
      </c>
      <c r="G69" s="432">
        <v>139</v>
      </c>
      <c r="H69" s="432">
        <v>126</v>
      </c>
      <c r="I69" s="433">
        <v>118</v>
      </c>
      <c r="J69" s="21">
        <v>118.6</v>
      </c>
      <c r="K69" s="21">
        <v>119.57142857142857</v>
      </c>
      <c r="M69" s="431">
        <v>185</v>
      </c>
      <c r="N69" s="432">
        <v>187</v>
      </c>
      <c r="O69" s="432">
        <v>190</v>
      </c>
      <c r="P69" s="432">
        <v>203</v>
      </c>
      <c r="Q69" s="432">
        <v>185</v>
      </c>
      <c r="R69" s="432">
        <v>165</v>
      </c>
      <c r="S69" s="433">
        <v>114</v>
      </c>
      <c r="T69" s="21">
        <v>190</v>
      </c>
      <c r="U69" s="21">
        <v>175.57142857142858</v>
      </c>
      <c r="W69" s="431">
        <v>291</v>
      </c>
      <c r="X69" s="432">
        <v>307</v>
      </c>
      <c r="Y69" s="432">
        <v>311</v>
      </c>
      <c r="Z69" s="432">
        <v>310</v>
      </c>
      <c r="AA69" s="432">
        <v>324</v>
      </c>
      <c r="AB69" s="432">
        <v>291</v>
      </c>
      <c r="AC69" s="433">
        <v>232</v>
      </c>
      <c r="AD69" s="21">
        <v>308.60000000000002</v>
      </c>
      <c r="AE69" s="21">
        <v>295.14285714285717</v>
      </c>
      <c r="AF69" s="289"/>
      <c r="AG69" s="290"/>
    </row>
    <row r="70" spans="1:33" x14ac:dyDescent="0.25">
      <c r="A70" s="213"/>
      <c r="B70" s="283">
        <v>0.61458299999999999</v>
      </c>
      <c r="C70" s="431">
        <v>138</v>
      </c>
      <c r="D70" s="432">
        <v>131</v>
      </c>
      <c r="E70" s="432">
        <v>149</v>
      </c>
      <c r="F70" s="432">
        <v>149</v>
      </c>
      <c r="G70" s="432">
        <v>139</v>
      </c>
      <c r="H70" s="432">
        <v>110</v>
      </c>
      <c r="I70" s="433">
        <v>110</v>
      </c>
      <c r="J70" s="21">
        <v>141.19999999999999</v>
      </c>
      <c r="K70" s="21">
        <v>132.28571428571428</v>
      </c>
      <c r="M70" s="431">
        <v>199</v>
      </c>
      <c r="N70" s="432">
        <v>193</v>
      </c>
      <c r="O70" s="432">
        <v>198</v>
      </c>
      <c r="P70" s="432">
        <v>159</v>
      </c>
      <c r="Q70" s="432">
        <v>194</v>
      </c>
      <c r="R70" s="432">
        <v>166</v>
      </c>
      <c r="S70" s="433">
        <v>129</v>
      </c>
      <c r="T70" s="21">
        <v>188.6</v>
      </c>
      <c r="U70" s="21">
        <v>176.85714285714286</v>
      </c>
      <c r="W70" s="431">
        <v>337</v>
      </c>
      <c r="X70" s="432">
        <v>324</v>
      </c>
      <c r="Y70" s="432">
        <v>347</v>
      </c>
      <c r="Z70" s="432">
        <v>308</v>
      </c>
      <c r="AA70" s="432">
        <v>333</v>
      </c>
      <c r="AB70" s="432">
        <v>276</v>
      </c>
      <c r="AC70" s="433">
        <v>239</v>
      </c>
      <c r="AD70" s="21">
        <v>329.8</v>
      </c>
      <c r="AE70" s="21">
        <v>309.14285714285717</v>
      </c>
      <c r="AF70" s="289"/>
      <c r="AG70" s="290"/>
    </row>
    <row r="71" spans="1:33" x14ac:dyDescent="0.25">
      <c r="A71" s="213"/>
      <c r="B71" s="283">
        <v>0.625</v>
      </c>
      <c r="C71" s="431">
        <v>129</v>
      </c>
      <c r="D71" s="432">
        <v>125</v>
      </c>
      <c r="E71" s="432">
        <v>134</v>
      </c>
      <c r="F71" s="432">
        <v>135</v>
      </c>
      <c r="G71" s="432">
        <v>142</v>
      </c>
      <c r="H71" s="432">
        <v>114</v>
      </c>
      <c r="I71" s="433">
        <v>113</v>
      </c>
      <c r="J71" s="21">
        <v>133</v>
      </c>
      <c r="K71" s="21">
        <v>127.42857142857143</v>
      </c>
      <c r="M71" s="431">
        <v>159</v>
      </c>
      <c r="N71" s="432">
        <v>180</v>
      </c>
      <c r="O71" s="432">
        <v>179</v>
      </c>
      <c r="P71" s="432">
        <v>179</v>
      </c>
      <c r="Q71" s="432">
        <v>186</v>
      </c>
      <c r="R71" s="432">
        <v>152</v>
      </c>
      <c r="S71" s="433">
        <v>144</v>
      </c>
      <c r="T71" s="21">
        <v>176.6</v>
      </c>
      <c r="U71" s="21">
        <v>168.42857142857142</v>
      </c>
      <c r="W71" s="431">
        <v>288</v>
      </c>
      <c r="X71" s="432">
        <v>305</v>
      </c>
      <c r="Y71" s="432">
        <v>313</v>
      </c>
      <c r="Z71" s="432">
        <v>314</v>
      </c>
      <c r="AA71" s="432">
        <v>328</v>
      </c>
      <c r="AB71" s="432">
        <v>266</v>
      </c>
      <c r="AC71" s="433">
        <v>257</v>
      </c>
      <c r="AD71" s="21">
        <v>309.60000000000002</v>
      </c>
      <c r="AE71" s="21">
        <v>295.85714285714283</v>
      </c>
      <c r="AF71" s="289"/>
      <c r="AG71" s="290"/>
    </row>
    <row r="72" spans="1:33" x14ac:dyDescent="0.25">
      <c r="A72" s="213"/>
      <c r="B72" s="283">
        <v>0.63541700000000001</v>
      </c>
      <c r="C72" s="431">
        <v>114</v>
      </c>
      <c r="D72" s="432">
        <v>138</v>
      </c>
      <c r="E72" s="432">
        <v>133</v>
      </c>
      <c r="F72" s="432">
        <v>136</v>
      </c>
      <c r="G72" s="432">
        <v>118</v>
      </c>
      <c r="H72" s="432">
        <v>114</v>
      </c>
      <c r="I72" s="433">
        <v>100</v>
      </c>
      <c r="J72" s="21">
        <v>127.8</v>
      </c>
      <c r="K72" s="21">
        <v>121.85714285714286</v>
      </c>
      <c r="M72" s="431">
        <v>192</v>
      </c>
      <c r="N72" s="432">
        <v>197</v>
      </c>
      <c r="O72" s="432">
        <v>176</v>
      </c>
      <c r="P72" s="432">
        <v>186</v>
      </c>
      <c r="Q72" s="432">
        <v>175</v>
      </c>
      <c r="R72" s="432">
        <v>166</v>
      </c>
      <c r="S72" s="433">
        <v>129</v>
      </c>
      <c r="T72" s="21">
        <v>185.2</v>
      </c>
      <c r="U72" s="21">
        <v>174.42857142857142</v>
      </c>
      <c r="W72" s="431">
        <v>306</v>
      </c>
      <c r="X72" s="432">
        <v>335</v>
      </c>
      <c r="Y72" s="432">
        <v>309</v>
      </c>
      <c r="Z72" s="432">
        <v>322</v>
      </c>
      <c r="AA72" s="432">
        <v>293</v>
      </c>
      <c r="AB72" s="432">
        <v>280</v>
      </c>
      <c r="AC72" s="433">
        <v>229</v>
      </c>
      <c r="AD72" s="21">
        <v>313</v>
      </c>
      <c r="AE72" s="21">
        <v>296.28571428571428</v>
      </c>
      <c r="AF72" s="289"/>
      <c r="AG72" s="290"/>
    </row>
    <row r="73" spans="1:33" x14ac:dyDescent="0.25">
      <c r="A73" s="213"/>
      <c r="B73" s="283">
        <v>0.64583299999999999</v>
      </c>
      <c r="C73" s="431">
        <v>146</v>
      </c>
      <c r="D73" s="432">
        <v>148</v>
      </c>
      <c r="E73" s="432">
        <v>134</v>
      </c>
      <c r="F73" s="432">
        <v>109</v>
      </c>
      <c r="G73" s="432">
        <v>127</v>
      </c>
      <c r="H73" s="432">
        <v>122</v>
      </c>
      <c r="I73" s="433">
        <v>118</v>
      </c>
      <c r="J73" s="21">
        <v>132.80000000000001</v>
      </c>
      <c r="K73" s="21">
        <v>129.14285714285714</v>
      </c>
      <c r="M73" s="431">
        <v>214</v>
      </c>
      <c r="N73" s="432">
        <v>214</v>
      </c>
      <c r="O73" s="432">
        <v>216</v>
      </c>
      <c r="P73" s="432">
        <v>193</v>
      </c>
      <c r="Q73" s="432">
        <v>215</v>
      </c>
      <c r="R73" s="432">
        <v>146</v>
      </c>
      <c r="S73" s="433">
        <v>135</v>
      </c>
      <c r="T73" s="21">
        <v>210.4</v>
      </c>
      <c r="U73" s="21">
        <v>190.42857142857142</v>
      </c>
      <c r="W73" s="431">
        <v>360</v>
      </c>
      <c r="X73" s="432">
        <v>362</v>
      </c>
      <c r="Y73" s="432">
        <v>350</v>
      </c>
      <c r="Z73" s="432">
        <v>302</v>
      </c>
      <c r="AA73" s="432">
        <v>342</v>
      </c>
      <c r="AB73" s="432">
        <v>268</v>
      </c>
      <c r="AC73" s="433">
        <v>253</v>
      </c>
      <c r="AD73" s="21">
        <v>343.2</v>
      </c>
      <c r="AE73" s="21">
        <v>319.57142857142856</v>
      </c>
      <c r="AF73" s="289"/>
      <c r="AG73" s="290"/>
    </row>
    <row r="74" spans="1:33" x14ac:dyDescent="0.25">
      <c r="A74" s="213"/>
      <c r="B74" s="283">
        <v>0.65625</v>
      </c>
      <c r="C74" s="431">
        <v>121</v>
      </c>
      <c r="D74" s="432">
        <v>127</v>
      </c>
      <c r="E74" s="432">
        <v>153</v>
      </c>
      <c r="F74" s="432">
        <v>131</v>
      </c>
      <c r="G74" s="432">
        <v>129</v>
      </c>
      <c r="H74" s="432">
        <v>108</v>
      </c>
      <c r="I74" s="433">
        <v>100</v>
      </c>
      <c r="J74" s="21">
        <v>132.19999999999999</v>
      </c>
      <c r="K74" s="21">
        <v>124.14285714285714</v>
      </c>
      <c r="M74" s="431">
        <v>219</v>
      </c>
      <c r="N74" s="432">
        <v>210</v>
      </c>
      <c r="O74" s="432">
        <v>203</v>
      </c>
      <c r="P74" s="432">
        <v>202</v>
      </c>
      <c r="Q74" s="432">
        <v>212</v>
      </c>
      <c r="R74" s="432">
        <v>165</v>
      </c>
      <c r="S74" s="433">
        <v>178</v>
      </c>
      <c r="T74" s="21">
        <v>209.2</v>
      </c>
      <c r="U74" s="21">
        <v>198.42857142857142</v>
      </c>
      <c r="W74" s="431">
        <v>340</v>
      </c>
      <c r="X74" s="432">
        <v>337</v>
      </c>
      <c r="Y74" s="432">
        <v>356</v>
      </c>
      <c r="Z74" s="432">
        <v>333</v>
      </c>
      <c r="AA74" s="432">
        <v>341</v>
      </c>
      <c r="AB74" s="432">
        <v>273</v>
      </c>
      <c r="AC74" s="433">
        <v>278</v>
      </c>
      <c r="AD74" s="21">
        <v>341.4</v>
      </c>
      <c r="AE74" s="21">
        <v>322.57142857142856</v>
      </c>
      <c r="AF74" s="289"/>
      <c r="AG74" s="290"/>
    </row>
    <row r="75" spans="1:33" x14ac:dyDescent="0.25">
      <c r="A75" s="213"/>
      <c r="B75" s="283">
        <v>0.66666700000000001</v>
      </c>
      <c r="C75" s="431">
        <v>115</v>
      </c>
      <c r="D75" s="432">
        <v>130</v>
      </c>
      <c r="E75" s="432">
        <v>124</v>
      </c>
      <c r="F75" s="432">
        <v>123</v>
      </c>
      <c r="G75" s="432">
        <v>137</v>
      </c>
      <c r="H75" s="432">
        <v>103</v>
      </c>
      <c r="I75" s="433">
        <v>90</v>
      </c>
      <c r="J75" s="21">
        <v>125.8</v>
      </c>
      <c r="K75" s="21">
        <v>117.42857142857143</v>
      </c>
      <c r="M75" s="431">
        <v>204</v>
      </c>
      <c r="N75" s="432">
        <v>242</v>
      </c>
      <c r="O75" s="432">
        <v>208</v>
      </c>
      <c r="P75" s="432">
        <v>224</v>
      </c>
      <c r="Q75" s="432">
        <v>212</v>
      </c>
      <c r="R75" s="432">
        <v>160</v>
      </c>
      <c r="S75" s="433">
        <v>168</v>
      </c>
      <c r="T75" s="21">
        <v>218</v>
      </c>
      <c r="U75" s="21">
        <v>202.57142857142858</v>
      </c>
      <c r="W75" s="431">
        <v>319</v>
      </c>
      <c r="X75" s="432">
        <v>372</v>
      </c>
      <c r="Y75" s="432">
        <v>332</v>
      </c>
      <c r="Z75" s="432">
        <v>347</v>
      </c>
      <c r="AA75" s="432">
        <v>349</v>
      </c>
      <c r="AB75" s="432">
        <v>263</v>
      </c>
      <c r="AC75" s="433">
        <v>258</v>
      </c>
      <c r="AD75" s="21">
        <v>343.8</v>
      </c>
      <c r="AE75" s="21">
        <v>320</v>
      </c>
      <c r="AF75" s="289"/>
      <c r="AG75" s="290"/>
    </row>
    <row r="76" spans="1:33" x14ac:dyDescent="0.25">
      <c r="A76" s="213"/>
      <c r="B76" s="283">
        <v>0.67708299999999999</v>
      </c>
      <c r="C76" s="431">
        <v>142</v>
      </c>
      <c r="D76" s="432">
        <v>135</v>
      </c>
      <c r="E76" s="432">
        <v>113</v>
      </c>
      <c r="F76" s="432">
        <v>136</v>
      </c>
      <c r="G76" s="432">
        <v>125</v>
      </c>
      <c r="H76" s="432">
        <v>121</v>
      </c>
      <c r="I76" s="433">
        <v>100</v>
      </c>
      <c r="J76" s="21">
        <v>130.19999999999999</v>
      </c>
      <c r="K76" s="21">
        <v>124.57142857142857</v>
      </c>
      <c r="M76" s="431">
        <v>222</v>
      </c>
      <c r="N76" s="432">
        <v>224</v>
      </c>
      <c r="O76" s="432">
        <v>214</v>
      </c>
      <c r="P76" s="432">
        <v>231</v>
      </c>
      <c r="Q76" s="432">
        <v>227</v>
      </c>
      <c r="R76" s="432">
        <v>166</v>
      </c>
      <c r="S76" s="433">
        <v>142</v>
      </c>
      <c r="T76" s="21">
        <v>223.6</v>
      </c>
      <c r="U76" s="21">
        <v>203.71428571428572</v>
      </c>
      <c r="W76" s="431">
        <v>364</v>
      </c>
      <c r="X76" s="432">
        <v>359</v>
      </c>
      <c r="Y76" s="432">
        <v>327</v>
      </c>
      <c r="Z76" s="432">
        <v>367</v>
      </c>
      <c r="AA76" s="432">
        <v>352</v>
      </c>
      <c r="AB76" s="432">
        <v>287</v>
      </c>
      <c r="AC76" s="433">
        <v>242</v>
      </c>
      <c r="AD76" s="21">
        <v>353.8</v>
      </c>
      <c r="AE76" s="21">
        <v>328.28571428571428</v>
      </c>
      <c r="AF76" s="289"/>
      <c r="AG76" s="290"/>
    </row>
    <row r="77" spans="1:33" x14ac:dyDescent="0.25">
      <c r="A77" s="213"/>
      <c r="B77" s="283">
        <v>0.6875</v>
      </c>
      <c r="C77" s="431">
        <v>117</v>
      </c>
      <c r="D77" s="432">
        <v>132</v>
      </c>
      <c r="E77" s="432">
        <v>126</v>
      </c>
      <c r="F77" s="432">
        <v>116</v>
      </c>
      <c r="G77" s="432">
        <v>135</v>
      </c>
      <c r="H77" s="432">
        <v>119</v>
      </c>
      <c r="I77" s="433">
        <v>99</v>
      </c>
      <c r="J77" s="21">
        <v>125.2</v>
      </c>
      <c r="K77" s="21">
        <v>120.57142857142857</v>
      </c>
      <c r="M77" s="431">
        <v>243</v>
      </c>
      <c r="N77" s="432">
        <v>231</v>
      </c>
      <c r="O77" s="432">
        <v>218</v>
      </c>
      <c r="P77" s="432">
        <v>226</v>
      </c>
      <c r="Q77" s="432">
        <v>236</v>
      </c>
      <c r="R77" s="432">
        <v>140</v>
      </c>
      <c r="S77" s="433">
        <v>150</v>
      </c>
      <c r="T77" s="21">
        <v>230.8</v>
      </c>
      <c r="U77" s="21">
        <v>206.28571428571428</v>
      </c>
      <c r="W77" s="431">
        <v>360</v>
      </c>
      <c r="X77" s="432">
        <v>363</v>
      </c>
      <c r="Y77" s="432">
        <v>344</v>
      </c>
      <c r="Z77" s="432">
        <v>342</v>
      </c>
      <c r="AA77" s="432">
        <v>371</v>
      </c>
      <c r="AB77" s="432">
        <v>259</v>
      </c>
      <c r="AC77" s="433">
        <v>249</v>
      </c>
      <c r="AD77" s="21">
        <v>356</v>
      </c>
      <c r="AE77" s="21">
        <v>326.85714285714283</v>
      </c>
      <c r="AF77" s="289"/>
      <c r="AG77" s="290"/>
    </row>
    <row r="78" spans="1:33" x14ac:dyDescent="0.25">
      <c r="A78" s="213"/>
      <c r="B78" s="283">
        <v>0.69791700000000001</v>
      </c>
      <c r="C78" s="431">
        <v>143</v>
      </c>
      <c r="D78" s="432">
        <v>127</v>
      </c>
      <c r="E78" s="432">
        <v>138</v>
      </c>
      <c r="F78" s="432">
        <v>132</v>
      </c>
      <c r="G78" s="432">
        <v>125</v>
      </c>
      <c r="H78" s="432">
        <v>123</v>
      </c>
      <c r="I78" s="433">
        <v>101</v>
      </c>
      <c r="J78" s="21">
        <v>133</v>
      </c>
      <c r="K78" s="21">
        <v>127</v>
      </c>
      <c r="M78" s="431">
        <v>225</v>
      </c>
      <c r="N78" s="432">
        <v>254</v>
      </c>
      <c r="O78" s="432">
        <v>250</v>
      </c>
      <c r="P78" s="432">
        <v>245</v>
      </c>
      <c r="Q78" s="432">
        <v>220</v>
      </c>
      <c r="R78" s="432">
        <v>148</v>
      </c>
      <c r="S78" s="433">
        <v>126</v>
      </c>
      <c r="T78" s="21">
        <v>238.8</v>
      </c>
      <c r="U78" s="21">
        <v>209.71428571428572</v>
      </c>
      <c r="W78" s="431">
        <v>368</v>
      </c>
      <c r="X78" s="432">
        <v>381</v>
      </c>
      <c r="Y78" s="432">
        <v>388</v>
      </c>
      <c r="Z78" s="432">
        <v>377</v>
      </c>
      <c r="AA78" s="432">
        <v>345</v>
      </c>
      <c r="AB78" s="432">
        <v>271</v>
      </c>
      <c r="AC78" s="433">
        <v>227</v>
      </c>
      <c r="AD78" s="21">
        <v>371.8</v>
      </c>
      <c r="AE78" s="21">
        <v>336.71428571428572</v>
      </c>
      <c r="AF78" s="289"/>
      <c r="AG78" s="290"/>
    </row>
    <row r="79" spans="1:33" x14ac:dyDescent="0.25">
      <c r="A79" s="213"/>
      <c r="B79" s="283">
        <v>0.70833299999999999</v>
      </c>
      <c r="C79" s="431">
        <v>119</v>
      </c>
      <c r="D79" s="432">
        <v>131</v>
      </c>
      <c r="E79" s="432">
        <v>142</v>
      </c>
      <c r="F79" s="432">
        <v>139</v>
      </c>
      <c r="G79" s="432">
        <v>120</v>
      </c>
      <c r="H79" s="432">
        <v>110</v>
      </c>
      <c r="I79" s="433">
        <v>115</v>
      </c>
      <c r="J79" s="21">
        <v>130.19999999999999</v>
      </c>
      <c r="K79" s="21">
        <v>125.14285714285714</v>
      </c>
      <c r="M79" s="431">
        <v>242</v>
      </c>
      <c r="N79" s="432">
        <v>236</v>
      </c>
      <c r="O79" s="432">
        <v>235</v>
      </c>
      <c r="P79" s="432">
        <v>229</v>
      </c>
      <c r="Q79" s="432">
        <v>231</v>
      </c>
      <c r="R79" s="432">
        <v>158</v>
      </c>
      <c r="S79" s="433">
        <v>132</v>
      </c>
      <c r="T79" s="21">
        <v>234.6</v>
      </c>
      <c r="U79" s="21">
        <v>209</v>
      </c>
      <c r="W79" s="431">
        <v>361</v>
      </c>
      <c r="X79" s="432">
        <v>367</v>
      </c>
      <c r="Y79" s="432">
        <v>377</v>
      </c>
      <c r="Z79" s="432">
        <v>368</v>
      </c>
      <c r="AA79" s="432">
        <v>351</v>
      </c>
      <c r="AB79" s="432">
        <v>268</v>
      </c>
      <c r="AC79" s="433">
        <v>247</v>
      </c>
      <c r="AD79" s="21">
        <v>364.8</v>
      </c>
      <c r="AE79" s="21">
        <v>334.14285714285717</v>
      </c>
      <c r="AF79" s="289"/>
      <c r="AG79" s="290"/>
    </row>
    <row r="80" spans="1:33" x14ac:dyDescent="0.25">
      <c r="A80" s="213"/>
      <c r="B80" s="283">
        <v>0.71875</v>
      </c>
      <c r="C80" s="431">
        <v>122</v>
      </c>
      <c r="D80" s="432">
        <v>125</v>
      </c>
      <c r="E80" s="432">
        <v>145</v>
      </c>
      <c r="F80" s="432">
        <v>122</v>
      </c>
      <c r="G80" s="432">
        <v>168</v>
      </c>
      <c r="H80" s="432">
        <v>129</v>
      </c>
      <c r="I80" s="433">
        <v>99</v>
      </c>
      <c r="J80" s="21">
        <v>136.4</v>
      </c>
      <c r="K80" s="21">
        <v>130</v>
      </c>
      <c r="M80" s="431">
        <v>256</v>
      </c>
      <c r="N80" s="432">
        <v>241</v>
      </c>
      <c r="O80" s="432">
        <v>257</v>
      </c>
      <c r="P80" s="432">
        <v>256</v>
      </c>
      <c r="Q80" s="432">
        <v>206</v>
      </c>
      <c r="R80" s="432">
        <v>186</v>
      </c>
      <c r="S80" s="433">
        <v>129</v>
      </c>
      <c r="T80" s="21">
        <v>243.2</v>
      </c>
      <c r="U80" s="21">
        <v>218.71428571428572</v>
      </c>
      <c r="W80" s="431">
        <v>378</v>
      </c>
      <c r="X80" s="432">
        <v>366</v>
      </c>
      <c r="Y80" s="432">
        <v>402</v>
      </c>
      <c r="Z80" s="432">
        <v>378</v>
      </c>
      <c r="AA80" s="432">
        <v>374</v>
      </c>
      <c r="AB80" s="432">
        <v>315</v>
      </c>
      <c r="AC80" s="433">
        <v>228</v>
      </c>
      <c r="AD80" s="21">
        <v>379.6</v>
      </c>
      <c r="AE80" s="21">
        <v>348.71428571428572</v>
      </c>
      <c r="AF80" s="289"/>
      <c r="AG80" s="290"/>
    </row>
    <row r="81" spans="1:33" x14ac:dyDescent="0.25">
      <c r="A81" s="213"/>
      <c r="B81" s="283">
        <v>0.72916700000000001</v>
      </c>
      <c r="C81" s="431">
        <v>136</v>
      </c>
      <c r="D81" s="432">
        <v>164</v>
      </c>
      <c r="E81" s="432">
        <v>149</v>
      </c>
      <c r="F81" s="432">
        <v>160</v>
      </c>
      <c r="G81" s="432">
        <v>150</v>
      </c>
      <c r="H81" s="432">
        <v>101</v>
      </c>
      <c r="I81" s="433">
        <v>101</v>
      </c>
      <c r="J81" s="21">
        <v>151.80000000000001</v>
      </c>
      <c r="K81" s="21">
        <v>137.28571428571428</v>
      </c>
      <c r="M81" s="431">
        <v>229</v>
      </c>
      <c r="N81" s="432">
        <v>245</v>
      </c>
      <c r="O81" s="432">
        <v>231</v>
      </c>
      <c r="P81" s="432">
        <v>213</v>
      </c>
      <c r="Q81" s="432">
        <v>203</v>
      </c>
      <c r="R81" s="432">
        <v>153</v>
      </c>
      <c r="S81" s="433">
        <v>125</v>
      </c>
      <c r="T81" s="21">
        <v>224.2</v>
      </c>
      <c r="U81" s="21">
        <v>199.85714285714286</v>
      </c>
      <c r="W81" s="431">
        <v>365</v>
      </c>
      <c r="X81" s="432">
        <v>409</v>
      </c>
      <c r="Y81" s="432">
        <v>380</v>
      </c>
      <c r="Z81" s="432">
        <v>373</v>
      </c>
      <c r="AA81" s="432">
        <v>353</v>
      </c>
      <c r="AB81" s="432">
        <v>254</v>
      </c>
      <c r="AC81" s="433">
        <v>226</v>
      </c>
      <c r="AD81" s="21">
        <v>376</v>
      </c>
      <c r="AE81" s="21">
        <v>337.14285714285717</v>
      </c>
      <c r="AF81" s="289"/>
      <c r="AG81" s="290"/>
    </row>
    <row r="82" spans="1:33" x14ac:dyDescent="0.25">
      <c r="A82" s="213"/>
      <c r="B82" s="283">
        <v>0.73958299999999999</v>
      </c>
      <c r="C82" s="431">
        <v>113</v>
      </c>
      <c r="D82" s="432">
        <v>108</v>
      </c>
      <c r="E82" s="432">
        <v>164</v>
      </c>
      <c r="F82" s="432">
        <v>154</v>
      </c>
      <c r="G82" s="432">
        <v>132</v>
      </c>
      <c r="H82" s="432">
        <v>99</v>
      </c>
      <c r="I82" s="433">
        <v>82</v>
      </c>
      <c r="J82" s="21">
        <v>134.19999999999999</v>
      </c>
      <c r="K82" s="21">
        <v>121.71428571428571</v>
      </c>
      <c r="M82" s="431">
        <v>233</v>
      </c>
      <c r="N82" s="432">
        <v>207</v>
      </c>
      <c r="O82" s="432">
        <v>243</v>
      </c>
      <c r="P82" s="432">
        <v>208</v>
      </c>
      <c r="Q82" s="432">
        <v>213</v>
      </c>
      <c r="R82" s="432">
        <v>172</v>
      </c>
      <c r="S82" s="433">
        <v>104</v>
      </c>
      <c r="T82" s="21">
        <v>220.8</v>
      </c>
      <c r="U82" s="21">
        <v>197.14285714285714</v>
      </c>
      <c r="W82" s="431">
        <v>346</v>
      </c>
      <c r="X82" s="432">
        <v>315</v>
      </c>
      <c r="Y82" s="432">
        <v>407</v>
      </c>
      <c r="Z82" s="432">
        <v>362</v>
      </c>
      <c r="AA82" s="432">
        <v>345</v>
      </c>
      <c r="AB82" s="432">
        <v>271</v>
      </c>
      <c r="AC82" s="433">
        <v>186</v>
      </c>
      <c r="AD82" s="21">
        <v>355</v>
      </c>
      <c r="AE82" s="21">
        <v>318.85714285714283</v>
      </c>
      <c r="AF82" s="289"/>
      <c r="AG82" s="290"/>
    </row>
    <row r="83" spans="1:33" x14ac:dyDescent="0.25">
      <c r="A83" s="213"/>
      <c r="B83" s="283">
        <v>0.75</v>
      </c>
      <c r="C83" s="431">
        <v>108</v>
      </c>
      <c r="D83" s="432">
        <v>100</v>
      </c>
      <c r="E83" s="432">
        <v>119</v>
      </c>
      <c r="F83" s="432">
        <v>147</v>
      </c>
      <c r="G83" s="432">
        <v>127</v>
      </c>
      <c r="H83" s="432">
        <v>114</v>
      </c>
      <c r="I83" s="433">
        <v>88</v>
      </c>
      <c r="J83" s="21">
        <v>120.2</v>
      </c>
      <c r="K83" s="21">
        <v>114.71428571428571</v>
      </c>
      <c r="M83" s="431">
        <v>227</v>
      </c>
      <c r="N83" s="432">
        <v>241</v>
      </c>
      <c r="O83" s="432">
        <v>228</v>
      </c>
      <c r="P83" s="432">
        <v>210</v>
      </c>
      <c r="Q83" s="432">
        <v>183</v>
      </c>
      <c r="R83" s="432">
        <v>129</v>
      </c>
      <c r="S83" s="433">
        <v>119</v>
      </c>
      <c r="T83" s="21">
        <v>217.8</v>
      </c>
      <c r="U83" s="21">
        <v>191</v>
      </c>
      <c r="W83" s="431">
        <v>335</v>
      </c>
      <c r="X83" s="432">
        <v>341</v>
      </c>
      <c r="Y83" s="432">
        <v>347</v>
      </c>
      <c r="Z83" s="432">
        <v>357</v>
      </c>
      <c r="AA83" s="432">
        <v>310</v>
      </c>
      <c r="AB83" s="432">
        <v>243</v>
      </c>
      <c r="AC83" s="433">
        <v>207</v>
      </c>
      <c r="AD83" s="21">
        <v>338</v>
      </c>
      <c r="AE83" s="21">
        <v>305.71428571428572</v>
      </c>
      <c r="AF83" s="289"/>
      <c r="AG83" s="290"/>
    </row>
    <row r="84" spans="1:33" x14ac:dyDescent="0.25">
      <c r="A84" s="213"/>
      <c r="B84" s="283">
        <v>0.76041700000000001</v>
      </c>
      <c r="C84" s="431">
        <v>107</v>
      </c>
      <c r="D84" s="432">
        <v>121</v>
      </c>
      <c r="E84" s="432">
        <v>124</v>
      </c>
      <c r="F84" s="432">
        <v>127</v>
      </c>
      <c r="G84" s="432">
        <v>146</v>
      </c>
      <c r="H84" s="432">
        <v>131</v>
      </c>
      <c r="I84" s="433">
        <v>72</v>
      </c>
      <c r="J84" s="21">
        <v>125</v>
      </c>
      <c r="K84" s="21">
        <v>118.28571428571429</v>
      </c>
      <c r="M84" s="431">
        <v>224</v>
      </c>
      <c r="N84" s="432">
        <v>235</v>
      </c>
      <c r="O84" s="432">
        <v>224</v>
      </c>
      <c r="P84" s="432">
        <v>208</v>
      </c>
      <c r="Q84" s="432">
        <v>174</v>
      </c>
      <c r="R84" s="432">
        <v>120</v>
      </c>
      <c r="S84" s="433">
        <v>89</v>
      </c>
      <c r="T84" s="21">
        <v>213</v>
      </c>
      <c r="U84" s="21">
        <v>182</v>
      </c>
      <c r="W84" s="431">
        <v>331</v>
      </c>
      <c r="X84" s="432">
        <v>356</v>
      </c>
      <c r="Y84" s="432">
        <v>348</v>
      </c>
      <c r="Z84" s="432">
        <v>335</v>
      </c>
      <c r="AA84" s="432">
        <v>320</v>
      </c>
      <c r="AB84" s="432">
        <v>251</v>
      </c>
      <c r="AC84" s="433">
        <v>161</v>
      </c>
      <c r="AD84" s="21">
        <v>338</v>
      </c>
      <c r="AE84" s="21">
        <v>300.28571428571428</v>
      </c>
      <c r="AF84" s="289"/>
      <c r="AG84" s="290"/>
    </row>
    <row r="85" spans="1:33" x14ac:dyDescent="0.25">
      <c r="A85" s="213"/>
      <c r="B85" s="283">
        <v>0.77083299999999999</v>
      </c>
      <c r="C85" s="431">
        <v>97</v>
      </c>
      <c r="D85" s="432">
        <v>113</v>
      </c>
      <c r="E85" s="432">
        <v>115</v>
      </c>
      <c r="F85" s="432">
        <v>155</v>
      </c>
      <c r="G85" s="432">
        <v>127</v>
      </c>
      <c r="H85" s="432">
        <v>111</v>
      </c>
      <c r="I85" s="433">
        <v>86</v>
      </c>
      <c r="J85" s="21">
        <v>121.4</v>
      </c>
      <c r="K85" s="21">
        <v>114.85714285714286</v>
      </c>
      <c r="M85" s="431">
        <v>177</v>
      </c>
      <c r="N85" s="432">
        <v>221</v>
      </c>
      <c r="O85" s="432">
        <v>162</v>
      </c>
      <c r="P85" s="432">
        <v>179</v>
      </c>
      <c r="Q85" s="432">
        <v>162</v>
      </c>
      <c r="R85" s="432">
        <v>133</v>
      </c>
      <c r="S85" s="433">
        <v>82</v>
      </c>
      <c r="T85" s="21">
        <v>180.2</v>
      </c>
      <c r="U85" s="21">
        <v>159.42857142857142</v>
      </c>
      <c r="W85" s="431">
        <v>274</v>
      </c>
      <c r="X85" s="432">
        <v>334</v>
      </c>
      <c r="Y85" s="432">
        <v>277</v>
      </c>
      <c r="Z85" s="432">
        <v>334</v>
      </c>
      <c r="AA85" s="432">
        <v>289</v>
      </c>
      <c r="AB85" s="432">
        <v>244</v>
      </c>
      <c r="AC85" s="433">
        <v>168</v>
      </c>
      <c r="AD85" s="21">
        <v>301.60000000000002</v>
      </c>
      <c r="AE85" s="21">
        <v>274.28571428571428</v>
      </c>
      <c r="AF85" s="289"/>
      <c r="AG85" s="290"/>
    </row>
    <row r="86" spans="1:33" x14ac:dyDescent="0.25">
      <c r="A86" s="213"/>
      <c r="B86" s="283">
        <v>0.78125</v>
      </c>
      <c r="C86" s="431">
        <v>116</v>
      </c>
      <c r="D86" s="432">
        <v>118</v>
      </c>
      <c r="E86" s="432">
        <v>128</v>
      </c>
      <c r="F86" s="432">
        <v>138</v>
      </c>
      <c r="G86" s="432">
        <v>116</v>
      </c>
      <c r="H86" s="432">
        <v>96</v>
      </c>
      <c r="I86" s="433">
        <v>72</v>
      </c>
      <c r="J86" s="21">
        <v>123.2</v>
      </c>
      <c r="K86" s="21">
        <v>112</v>
      </c>
      <c r="M86" s="431">
        <v>129</v>
      </c>
      <c r="N86" s="432">
        <v>173</v>
      </c>
      <c r="O86" s="432">
        <v>157</v>
      </c>
      <c r="P86" s="432">
        <v>146</v>
      </c>
      <c r="Q86" s="432">
        <v>166</v>
      </c>
      <c r="R86" s="432">
        <v>105</v>
      </c>
      <c r="S86" s="433">
        <v>95</v>
      </c>
      <c r="T86" s="21">
        <v>154.19999999999999</v>
      </c>
      <c r="U86" s="21">
        <v>138.71428571428572</v>
      </c>
      <c r="W86" s="431">
        <v>245</v>
      </c>
      <c r="X86" s="432">
        <v>291</v>
      </c>
      <c r="Y86" s="432">
        <v>285</v>
      </c>
      <c r="Z86" s="432">
        <v>284</v>
      </c>
      <c r="AA86" s="432">
        <v>282</v>
      </c>
      <c r="AB86" s="432">
        <v>201</v>
      </c>
      <c r="AC86" s="433">
        <v>167</v>
      </c>
      <c r="AD86" s="21">
        <v>277.39999999999998</v>
      </c>
      <c r="AE86" s="21">
        <v>250.71428571428572</v>
      </c>
      <c r="AF86" s="289"/>
      <c r="AG86" s="290"/>
    </row>
    <row r="87" spans="1:33" x14ac:dyDescent="0.25">
      <c r="A87" s="213"/>
      <c r="B87" s="283">
        <v>0.79166700000000001</v>
      </c>
      <c r="C87" s="431">
        <v>94</v>
      </c>
      <c r="D87" s="432">
        <v>113</v>
      </c>
      <c r="E87" s="432">
        <v>121</v>
      </c>
      <c r="F87" s="432">
        <v>104</v>
      </c>
      <c r="G87" s="432">
        <v>94</v>
      </c>
      <c r="H87" s="432">
        <v>107</v>
      </c>
      <c r="I87" s="433">
        <v>71</v>
      </c>
      <c r="J87" s="21">
        <v>105.2</v>
      </c>
      <c r="K87" s="21">
        <v>100.57142857142857</v>
      </c>
      <c r="M87" s="431">
        <v>110</v>
      </c>
      <c r="N87" s="432">
        <v>135</v>
      </c>
      <c r="O87" s="432">
        <v>163</v>
      </c>
      <c r="P87" s="432">
        <v>150</v>
      </c>
      <c r="Q87" s="432">
        <v>142</v>
      </c>
      <c r="R87" s="432">
        <v>104</v>
      </c>
      <c r="S87" s="433">
        <v>85</v>
      </c>
      <c r="T87" s="21">
        <v>140</v>
      </c>
      <c r="U87" s="21">
        <v>127</v>
      </c>
      <c r="W87" s="431">
        <v>204</v>
      </c>
      <c r="X87" s="432">
        <v>248</v>
      </c>
      <c r="Y87" s="432">
        <v>284</v>
      </c>
      <c r="Z87" s="432">
        <v>254</v>
      </c>
      <c r="AA87" s="432">
        <v>236</v>
      </c>
      <c r="AB87" s="432">
        <v>211</v>
      </c>
      <c r="AC87" s="433">
        <v>156</v>
      </c>
      <c r="AD87" s="21">
        <v>245.2</v>
      </c>
      <c r="AE87" s="21">
        <v>227.57142857142858</v>
      </c>
      <c r="AF87" s="289"/>
      <c r="AG87" s="290"/>
    </row>
    <row r="88" spans="1:33" x14ac:dyDescent="0.25">
      <c r="A88" s="213"/>
      <c r="B88" s="283">
        <v>0.80208299999999999</v>
      </c>
      <c r="C88" s="431">
        <v>78</v>
      </c>
      <c r="D88" s="432">
        <v>104</v>
      </c>
      <c r="E88" s="432">
        <v>108</v>
      </c>
      <c r="F88" s="432">
        <v>100</v>
      </c>
      <c r="G88" s="432">
        <v>108</v>
      </c>
      <c r="H88" s="432">
        <v>85</v>
      </c>
      <c r="I88" s="433">
        <v>53</v>
      </c>
      <c r="J88" s="21">
        <v>99.6</v>
      </c>
      <c r="K88" s="21">
        <v>90.857142857142861</v>
      </c>
      <c r="M88" s="431">
        <v>109</v>
      </c>
      <c r="N88" s="432">
        <v>135</v>
      </c>
      <c r="O88" s="432">
        <v>132</v>
      </c>
      <c r="P88" s="432">
        <v>124</v>
      </c>
      <c r="Q88" s="432">
        <v>109</v>
      </c>
      <c r="R88" s="432">
        <v>69</v>
      </c>
      <c r="S88" s="433">
        <v>86</v>
      </c>
      <c r="T88" s="21">
        <v>121.8</v>
      </c>
      <c r="U88" s="21">
        <v>109.14285714285714</v>
      </c>
      <c r="W88" s="431">
        <v>187</v>
      </c>
      <c r="X88" s="432">
        <v>239</v>
      </c>
      <c r="Y88" s="432">
        <v>240</v>
      </c>
      <c r="Z88" s="432">
        <v>224</v>
      </c>
      <c r="AA88" s="432">
        <v>217</v>
      </c>
      <c r="AB88" s="432">
        <v>154</v>
      </c>
      <c r="AC88" s="433">
        <v>139</v>
      </c>
      <c r="AD88" s="21">
        <v>221.4</v>
      </c>
      <c r="AE88" s="21">
        <v>200</v>
      </c>
      <c r="AF88" s="289"/>
      <c r="AG88" s="290"/>
    </row>
    <row r="89" spans="1:33" x14ac:dyDescent="0.25">
      <c r="A89" s="213"/>
      <c r="B89" s="283">
        <v>0.8125</v>
      </c>
      <c r="C89" s="431">
        <v>66</v>
      </c>
      <c r="D89" s="432">
        <v>100</v>
      </c>
      <c r="E89" s="432">
        <v>92</v>
      </c>
      <c r="F89" s="432">
        <v>71</v>
      </c>
      <c r="G89" s="432">
        <v>99</v>
      </c>
      <c r="H89" s="432">
        <v>59</v>
      </c>
      <c r="I89" s="433">
        <v>65</v>
      </c>
      <c r="J89" s="21">
        <v>85.6</v>
      </c>
      <c r="K89" s="21">
        <v>78.857142857142861</v>
      </c>
      <c r="M89" s="431">
        <v>82</v>
      </c>
      <c r="N89" s="432">
        <v>108</v>
      </c>
      <c r="O89" s="432">
        <v>129</v>
      </c>
      <c r="P89" s="432">
        <v>117</v>
      </c>
      <c r="Q89" s="432">
        <v>106</v>
      </c>
      <c r="R89" s="432">
        <v>80</v>
      </c>
      <c r="S89" s="433">
        <v>75</v>
      </c>
      <c r="T89" s="21">
        <v>108.4</v>
      </c>
      <c r="U89" s="21">
        <v>99.571428571428569</v>
      </c>
      <c r="W89" s="431">
        <v>148</v>
      </c>
      <c r="X89" s="432">
        <v>208</v>
      </c>
      <c r="Y89" s="432">
        <v>221</v>
      </c>
      <c r="Z89" s="432">
        <v>188</v>
      </c>
      <c r="AA89" s="432">
        <v>205</v>
      </c>
      <c r="AB89" s="432">
        <v>139</v>
      </c>
      <c r="AC89" s="433">
        <v>140</v>
      </c>
      <c r="AD89" s="21">
        <v>194</v>
      </c>
      <c r="AE89" s="21">
        <v>178.42857142857142</v>
      </c>
      <c r="AF89" s="289"/>
      <c r="AG89" s="290"/>
    </row>
    <row r="90" spans="1:33" x14ac:dyDescent="0.25">
      <c r="A90" s="213"/>
      <c r="B90" s="283">
        <v>0.82291700000000001</v>
      </c>
      <c r="C90" s="431">
        <v>67</v>
      </c>
      <c r="D90" s="432">
        <v>83</v>
      </c>
      <c r="E90" s="432">
        <v>68</v>
      </c>
      <c r="F90" s="432">
        <v>75</v>
      </c>
      <c r="G90" s="432">
        <v>65</v>
      </c>
      <c r="H90" s="432">
        <v>64</v>
      </c>
      <c r="I90" s="433">
        <v>36</v>
      </c>
      <c r="J90" s="21">
        <v>71.599999999999994</v>
      </c>
      <c r="K90" s="21">
        <v>65.428571428571431</v>
      </c>
      <c r="M90" s="431">
        <v>86</v>
      </c>
      <c r="N90" s="432">
        <v>88</v>
      </c>
      <c r="O90" s="432">
        <v>92</v>
      </c>
      <c r="P90" s="432">
        <v>92</v>
      </c>
      <c r="Q90" s="432">
        <v>98</v>
      </c>
      <c r="R90" s="432">
        <v>77</v>
      </c>
      <c r="S90" s="433">
        <v>67</v>
      </c>
      <c r="T90" s="21">
        <v>91.2</v>
      </c>
      <c r="U90" s="21">
        <v>85.714285714285708</v>
      </c>
      <c r="W90" s="431">
        <v>153</v>
      </c>
      <c r="X90" s="432">
        <v>171</v>
      </c>
      <c r="Y90" s="432">
        <v>160</v>
      </c>
      <c r="Z90" s="432">
        <v>167</v>
      </c>
      <c r="AA90" s="432">
        <v>163</v>
      </c>
      <c r="AB90" s="432">
        <v>141</v>
      </c>
      <c r="AC90" s="433">
        <v>103</v>
      </c>
      <c r="AD90" s="21">
        <v>162.80000000000001</v>
      </c>
      <c r="AE90" s="21">
        <v>151.14285714285714</v>
      </c>
      <c r="AF90" s="289"/>
      <c r="AG90" s="290"/>
    </row>
    <row r="91" spans="1:33" x14ac:dyDescent="0.25">
      <c r="A91" s="213"/>
      <c r="B91" s="283">
        <v>0.83333299999999999</v>
      </c>
      <c r="C91" s="431">
        <v>51</v>
      </c>
      <c r="D91" s="432">
        <v>92</v>
      </c>
      <c r="E91" s="432">
        <v>50</v>
      </c>
      <c r="F91" s="432">
        <v>64</v>
      </c>
      <c r="G91" s="432">
        <v>62</v>
      </c>
      <c r="H91" s="432">
        <v>60</v>
      </c>
      <c r="I91" s="433">
        <v>37</v>
      </c>
      <c r="J91" s="21">
        <v>63.8</v>
      </c>
      <c r="K91" s="21">
        <v>59.428571428571431</v>
      </c>
      <c r="M91" s="431">
        <v>94</v>
      </c>
      <c r="N91" s="432">
        <v>115</v>
      </c>
      <c r="O91" s="432">
        <v>94</v>
      </c>
      <c r="P91" s="432">
        <v>113</v>
      </c>
      <c r="Q91" s="432">
        <v>97</v>
      </c>
      <c r="R91" s="432">
        <v>78</v>
      </c>
      <c r="S91" s="433">
        <v>54</v>
      </c>
      <c r="T91" s="21">
        <v>102.6</v>
      </c>
      <c r="U91" s="21">
        <v>92.142857142857139</v>
      </c>
      <c r="W91" s="431">
        <v>145</v>
      </c>
      <c r="X91" s="432">
        <v>207</v>
      </c>
      <c r="Y91" s="432">
        <v>144</v>
      </c>
      <c r="Z91" s="432">
        <v>177</v>
      </c>
      <c r="AA91" s="432">
        <v>159</v>
      </c>
      <c r="AB91" s="432">
        <v>138</v>
      </c>
      <c r="AC91" s="433">
        <v>91</v>
      </c>
      <c r="AD91" s="21">
        <v>166.4</v>
      </c>
      <c r="AE91" s="21">
        <v>151.57142857142858</v>
      </c>
      <c r="AF91" s="289"/>
      <c r="AG91" s="290"/>
    </row>
    <row r="92" spans="1:33" x14ac:dyDescent="0.25">
      <c r="A92" s="213"/>
      <c r="B92" s="283">
        <v>0.84375</v>
      </c>
      <c r="C92" s="431">
        <v>48</v>
      </c>
      <c r="D92" s="432">
        <v>83</v>
      </c>
      <c r="E92" s="432">
        <v>73</v>
      </c>
      <c r="F92" s="432">
        <v>53</v>
      </c>
      <c r="G92" s="432">
        <v>50</v>
      </c>
      <c r="H92" s="432">
        <v>58</v>
      </c>
      <c r="I92" s="433">
        <v>39</v>
      </c>
      <c r="J92" s="21">
        <v>61.4</v>
      </c>
      <c r="K92" s="21">
        <v>57.714285714285715</v>
      </c>
      <c r="M92" s="431">
        <v>74</v>
      </c>
      <c r="N92" s="432">
        <v>106</v>
      </c>
      <c r="O92" s="432">
        <v>110</v>
      </c>
      <c r="P92" s="432">
        <v>91</v>
      </c>
      <c r="Q92" s="432">
        <v>64</v>
      </c>
      <c r="R92" s="432">
        <v>60</v>
      </c>
      <c r="S92" s="433">
        <v>60</v>
      </c>
      <c r="T92" s="21">
        <v>89</v>
      </c>
      <c r="U92" s="21">
        <v>80.714285714285708</v>
      </c>
      <c r="W92" s="431">
        <v>122</v>
      </c>
      <c r="X92" s="432">
        <v>189</v>
      </c>
      <c r="Y92" s="432">
        <v>183</v>
      </c>
      <c r="Z92" s="432">
        <v>144</v>
      </c>
      <c r="AA92" s="432">
        <v>114</v>
      </c>
      <c r="AB92" s="432">
        <v>118</v>
      </c>
      <c r="AC92" s="433">
        <v>99</v>
      </c>
      <c r="AD92" s="21">
        <v>150.4</v>
      </c>
      <c r="AE92" s="21">
        <v>138.42857142857142</v>
      </c>
      <c r="AF92" s="289"/>
      <c r="AG92" s="290"/>
    </row>
    <row r="93" spans="1:33" x14ac:dyDescent="0.25">
      <c r="A93" s="213"/>
      <c r="B93" s="283">
        <v>0.85416700000000001</v>
      </c>
      <c r="C93" s="431">
        <v>37</v>
      </c>
      <c r="D93" s="432">
        <v>43</v>
      </c>
      <c r="E93" s="432">
        <v>50</v>
      </c>
      <c r="F93" s="432">
        <v>44</v>
      </c>
      <c r="G93" s="432">
        <v>50</v>
      </c>
      <c r="H93" s="432">
        <v>54</v>
      </c>
      <c r="I93" s="433">
        <v>33</v>
      </c>
      <c r="J93" s="21">
        <v>44.8</v>
      </c>
      <c r="K93" s="21">
        <v>44.428571428571431</v>
      </c>
      <c r="M93" s="431">
        <v>74</v>
      </c>
      <c r="N93" s="432">
        <v>90</v>
      </c>
      <c r="O93" s="432">
        <v>112</v>
      </c>
      <c r="P93" s="432">
        <v>92</v>
      </c>
      <c r="Q93" s="432">
        <v>80</v>
      </c>
      <c r="R93" s="432">
        <v>58</v>
      </c>
      <c r="S93" s="433">
        <v>49</v>
      </c>
      <c r="T93" s="21">
        <v>89.6</v>
      </c>
      <c r="U93" s="21">
        <v>79.285714285714292</v>
      </c>
      <c r="W93" s="431">
        <v>111</v>
      </c>
      <c r="X93" s="432">
        <v>133</v>
      </c>
      <c r="Y93" s="432">
        <v>162</v>
      </c>
      <c r="Z93" s="432">
        <v>136</v>
      </c>
      <c r="AA93" s="432">
        <v>130</v>
      </c>
      <c r="AB93" s="432">
        <v>112</v>
      </c>
      <c r="AC93" s="433">
        <v>82</v>
      </c>
      <c r="AD93" s="21">
        <v>134.4</v>
      </c>
      <c r="AE93" s="21">
        <v>123.71428571428571</v>
      </c>
      <c r="AF93" s="289"/>
      <c r="AG93" s="290"/>
    </row>
    <row r="94" spans="1:33" x14ac:dyDescent="0.25">
      <c r="A94" s="213"/>
      <c r="B94" s="283">
        <v>0.86458299999999999</v>
      </c>
      <c r="C94" s="431">
        <v>39</v>
      </c>
      <c r="D94" s="432">
        <v>41</v>
      </c>
      <c r="E94" s="432">
        <v>49</v>
      </c>
      <c r="F94" s="432">
        <v>42</v>
      </c>
      <c r="G94" s="432">
        <v>51</v>
      </c>
      <c r="H94" s="432">
        <v>40</v>
      </c>
      <c r="I94" s="433">
        <v>24</v>
      </c>
      <c r="J94" s="21">
        <v>44.4</v>
      </c>
      <c r="K94" s="21">
        <v>40.857142857142854</v>
      </c>
      <c r="M94" s="431">
        <v>69</v>
      </c>
      <c r="N94" s="432">
        <v>79</v>
      </c>
      <c r="O94" s="432">
        <v>67</v>
      </c>
      <c r="P94" s="432">
        <v>86</v>
      </c>
      <c r="Q94" s="432">
        <v>68</v>
      </c>
      <c r="R94" s="432">
        <v>66</v>
      </c>
      <c r="S94" s="433">
        <v>51</v>
      </c>
      <c r="T94" s="21">
        <v>73.8</v>
      </c>
      <c r="U94" s="21">
        <v>69.428571428571431</v>
      </c>
      <c r="W94" s="431">
        <v>108</v>
      </c>
      <c r="X94" s="432">
        <v>120</v>
      </c>
      <c r="Y94" s="432">
        <v>116</v>
      </c>
      <c r="Z94" s="432">
        <v>128</v>
      </c>
      <c r="AA94" s="432">
        <v>119</v>
      </c>
      <c r="AB94" s="432">
        <v>106</v>
      </c>
      <c r="AC94" s="433">
        <v>75</v>
      </c>
      <c r="AD94" s="21">
        <v>118.2</v>
      </c>
      <c r="AE94" s="21">
        <v>110.28571428571429</v>
      </c>
      <c r="AF94" s="289"/>
      <c r="AG94" s="290"/>
    </row>
    <row r="95" spans="1:33" x14ac:dyDescent="0.25">
      <c r="A95" s="213"/>
      <c r="B95" s="283">
        <v>0.875</v>
      </c>
      <c r="C95" s="431">
        <v>27</v>
      </c>
      <c r="D95" s="432">
        <v>37</v>
      </c>
      <c r="E95" s="432">
        <v>47</v>
      </c>
      <c r="F95" s="432">
        <v>45</v>
      </c>
      <c r="G95" s="432">
        <v>43</v>
      </c>
      <c r="H95" s="432">
        <v>30</v>
      </c>
      <c r="I95" s="433">
        <v>25</v>
      </c>
      <c r="J95" s="21">
        <v>39.799999999999997</v>
      </c>
      <c r="K95" s="21">
        <v>36.285714285714285</v>
      </c>
      <c r="M95" s="431">
        <v>66</v>
      </c>
      <c r="N95" s="432">
        <v>82</v>
      </c>
      <c r="O95" s="432">
        <v>82</v>
      </c>
      <c r="P95" s="432">
        <v>68</v>
      </c>
      <c r="Q95" s="432">
        <v>51</v>
      </c>
      <c r="R95" s="432">
        <v>49</v>
      </c>
      <c r="S95" s="433">
        <v>47</v>
      </c>
      <c r="T95" s="21">
        <v>69.8</v>
      </c>
      <c r="U95" s="21">
        <v>63.571428571428569</v>
      </c>
      <c r="W95" s="431">
        <v>93</v>
      </c>
      <c r="X95" s="432">
        <v>119</v>
      </c>
      <c r="Y95" s="432">
        <v>129</v>
      </c>
      <c r="Z95" s="432">
        <v>113</v>
      </c>
      <c r="AA95" s="432">
        <v>94</v>
      </c>
      <c r="AB95" s="432">
        <v>79</v>
      </c>
      <c r="AC95" s="433">
        <v>72</v>
      </c>
      <c r="AD95" s="21">
        <v>109.6</v>
      </c>
      <c r="AE95" s="21">
        <v>99.857142857142861</v>
      </c>
      <c r="AF95" s="289"/>
      <c r="AG95" s="290"/>
    </row>
    <row r="96" spans="1:33" x14ac:dyDescent="0.25">
      <c r="A96" s="213"/>
      <c r="B96" s="283">
        <v>0.88541700000000001</v>
      </c>
      <c r="C96" s="431">
        <v>34</v>
      </c>
      <c r="D96" s="432">
        <v>37</v>
      </c>
      <c r="E96" s="432">
        <v>40</v>
      </c>
      <c r="F96" s="432">
        <v>48</v>
      </c>
      <c r="G96" s="432">
        <v>49</v>
      </c>
      <c r="H96" s="432">
        <v>37</v>
      </c>
      <c r="I96" s="433">
        <v>22</v>
      </c>
      <c r="J96" s="21">
        <v>41.6</v>
      </c>
      <c r="K96" s="21">
        <v>38.142857142857146</v>
      </c>
      <c r="M96" s="431">
        <v>69</v>
      </c>
      <c r="N96" s="432">
        <v>66</v>
      </c>
      <c r="O96" s="432">
        <v>103</v>
      </c>
      <c r="P96" s="432">
        <v>69</v>
      </c>
      <c r="Q96" s="432">
        <v>82</v>
      </c>
      <c r="R96" s="432">
        <v>66</v>
      </c>
      <c r="S96" s="433">
        <v>41</v>
      </c>
      <c r="T96" s="21">
        <v>77.8</v>
      </c>
      <c r="U96" s="21">
        <v>70.857142857142861</v>
      </c>
      <c r="W96" s="431">
        <v>103</v>
      </c>
      <c r="X96" s="432">
        <v>103</v>
      </c>
      <c r="Y96" s="432">
        <v>143</v>
      </c>
      <c r="Z96" s="432">
        <v>117</v>
      </c>
      <c r="AA96" s="432">
        <v>131</v>
      </c>
      <c r="AB96" s="432">
        <v>103</v>
      </c>
      <c r="AC96" s="433">
        <v>63</v>
      </c>
      <c r="AD96" s="21">
        <v>119.4</v>
      </c>
      <c r="AE96" s="21">
        <v>109</v>
      </c>
      <c r="AF96" s="289"/>
      <c r="AG96" s="290"/>
    </row>
    <row r="97" spans="1:33" x14ac:dyDescent="0.25">
      <c r="A97" s="213"/>
      <c r="B97" s="283">
        <v>0.89583299999999999</v>
      </c>
      <c r="C97" s="431">
        <v>29</v>
      </c>
      <c r="D97" s="432">
        <v>19</v>
      </c>
      <c r="E97" s="432">
        <v>24</v>
      </c>
      <c r="F97" s="432">
        <v>23</v>
      </c>
      <c r="G97" s="432">
        <v>35</v>
      </c>
      <c r="H97" s="432">
        <v>30</v>
      </c>
      <c r="I97" s="433">
        <v>27</v>
      </c>
      <c r="J97" s="21">
        <v>26</v>
      </c>
      <c r="K97" s="21">
        <v>26.714285714285715</v>
      </c>
      <c r="M97" s="431">
        <v>66</v>
      </c>
      <c r="N97" s="432">
        <v>51</v>
      </c>
      <c r="O97" s="432">
        <v>93</v>
      </c>
      <c r="P97" s="432">
        <v>80</v>
      </c>
      <c r="Q97" s="432">
        <v>53</v>
      </c>
      <c r="R97" s="432">
        <v>38</v>
      </c>
      <c r="S97" s="433">
        <v>38</v>
      </c>
      <c r="T97" s="21">
        <v>68.599999999999994</v>
      </c>
      <c r="U97" s="21">
        <v>59.857142857142854</v>
      </c>
      <c r="W97" s="431">
        <v>95</v>
      </c>
      <c r="X97" s="432">
        <v>70</v>
      </c>
      <c r="Y97" s="432">
        <v>117</v>
      </c>
      <c r="Z97" s="432">
        <v>103</v>
      </c>
      <c r="AA97" s="432">
        <v>88</v>
      </c>
      <c r="AB97" s="432">
        <v>68</v>
      </c>
      <c r="AC97" s="433">
        <v>65</v>
      </c>
      <c r="AD97" s="21">
        <v>94.6</v>
      </c>
      <c r="AE97" s="21">
        <v>86.571428571428569</v>
      </c>
      <c r="AF97" s="289"/>
      <c r="AG97" s="290"/>
    </row>
    <row r="98" spans="1:33" x14ac:dyDescent="0.25">
      <c r="A98" s="213"/>
      <c r="B98" s="283">
        <v>0.90625</v>
      </c>
      <c r="C98" s="431">
        <v>29</v>
      </c>
      <c r="D98" s="432">
        <v>21</v>
      </c>
      <c r="E98" s="432">
        <v>22</v>
      </c>
      <c r="F98" s="432">
        <v>32</v>
      </c>
      <c r="G98" s="432">
        <v>34</v>
      </c>
      <c r="H98" s="432">
        <v>28</v>
      </c>
      <c r="I98" s="433">
        <v>28</v>
      </c>
      <c r="J98" s="21">
        <v>27.6</v>
      </c>
      <c r="K98" s="21">
        <v>27.714285714285715</v>
      </c>
      <c r="M98" s="431">
        <v>67</v>
      </c>
      <c r="N98" s="432">
        <v>63</v>
      </c>
      <c r="O98" s="432">
        <v>55</v>
      </c>
      <c r="P98" s="432">
        <v>46</v>
      </c>
      <c r="Q98" s="432">
        <v>69</v>
      </c>
      <c r="R98" s="432">
        <v>63</v>
      </c>
      <c r="S98" s="433">
        <v>34</v>
      </c>
      <c r="T98" s="21">
        <v>60</v>
      </c>
      <c r="U98" s="21">
        <v>56.714285714285715</v>
      </c>
      <c r="W98" s="431">
        <v>96</v>
      </c>
      <c r="X98" s="432">
        <v>84</v>
      </c>
      <c r="Y98" s="432">
        <v>77</v>
      </c>
      <c r="Z98" s="432">
        <v>78</v>
      </c>
      <c r="AA98" s="432">
        <v>103</v>
      </c>
      <c r="AB98" s="432">
        <v>91</v>
      </c>
      <c r="AC98" s="433">
        <v>62</v>
      </c>
      <c r="AD98" s="21">
        <v>87.6</v>
      </c>
      <c r="AE98" s="21">
        <v>84.428571428571431</v>
      </c>
      <c r="AF98" s="289"/>
      <c r="AG98" s="290"/>
    </row>
    <row r="99" spans="1:33" x14ac:dyDescent="0.25">
      <c r="A99" s="213"/>
      <c r="B99" s="283">
        <v>0.91666700000000001</v>
      </c>
      <c r="C99" s="431">
        <v>28</v>
      </c>
      <c r="D99" s="432">
        <v>26</v>
      </c>
      <c r="E99" s="432">
        <v>24</v>
      </c>
      <c r="F99" s="432">
        <v>30</v>
      </c>
      <c r="G99" s="432">
        <v>40</v>
      </c>
      <c r="H99" s="432">
        <v>35</v>
      </c>
      <c r="I99" s="433">
        <v>21</v>
      </c>
      <c r="J99" s="21">
        <v>29.6</v>
      </c>
      <c r="K99" s="21">
        <v>29.142857142857142</v>
      </c>
      <c r="M99" s="431">
        <v>47</v>
      </c>
      <c r="N99" s="432">
        <v>61</v>
      </c>
      <c r="O99" s="432">
        <v>67</v>
      </c>
      <c r="P99" s="432">
        <v>79</v>
      </c>
      <c r="Q99" s="432">
        <v>100</v>
      </c>
      <c r="R99" s="432">
        <v>76</v>
      </c>
      <c r="S99" s="433">
        <v>44</v>
      </c>
      <c r="T99" s="21">
        <v>70.8</v>
      </c>
      <c r="U99" s="21">
        <v>67.714285714285708</v>
      </c>
      <c r="W99" s="431">
        <v>75</v>
      </c>
      <c r="X99" s="432">
        <v>87</v>
      </c>
      <c r="Y99" s="432">
        <v>91</v>
      </c>
      <c r="Z99" s="432">
        <v>109</v>
      </c>
      <c r="AA99" s="432">
        <v>140</v>
      </c>
      <c r="AB99" s="432">
        <v>111</v>
      </c>
      <c r="AC99" s="433">
        <v>65</v>
      </c>
      <c r="AD99" s="21">
        <v>100.4</v>
      </c>
      <c r="AE99" s="21">
        <v>96.857142857142861</v>
      </c>
      <c r="AF99" s="289"/>
      <c r="AG99" s="290"/>
    </row>
    <row r="100" spans="1:33" x14ac:dyDescent="0.25">
      <c r="A100" s="213"/>
      <c r="B100" s="283">
        <v>0.92708299999999999</v>
      </c>
      <c r="C100" s="431">
        <v>29</v>
      </c>
      <c r="D100" s="432">
        <v>20</v>
      </c>
      <c r="E100" s="432">
        <v>24</v>
      </c>
      <c r="F100" s="432">
        <v>24</v>
      </c>
      <c r="G100" s="432">
        <v>36</v>
      </c>
      <c r="H100" s="432">
        <v>36</v>
      </c>
      <c r="I100" s="433">
        <v>10</v>
      </c>
      <c r="J100" s="21">
        <v>26.6</v>
      </c>
      <c r="K100" s="21">
        <v>25.571428571428573</v>
      </c>
      <c r="M100" s="431">
        <v>64</v>
      </c>
      <c r="N100" s="432">
        <v>58</v>
      </c>
      <c r="O100" s="432">
        <v>80</v>
      </c>
      <c r="P100" s="432">
        <v>58</v>
      </c>
      <c r="Q100" s="432">
        <v>92</v>
      </c>
      <c r="R100" s="432">
        <v>67</v>
      </c>
      <c r="S100" s="433">
        <v>39</v>
      </c>
      <c r="T100" s="21">
        <v>70.400000000000006</v>
      </c>
      <c r="U100" s="21">
        <v>65.428571428571431</v>
      </c>
      <c r="W100" s="431">
        <v>93</v>
      </c>
      <c r="X100" s="432">
        <v>78</v>
      </c>
      <c r="Y100" s="432">
        <v>104</v>
      </c>
      <c r="Z100" s="432">
        <v>82</v>
      </c>
      <c r="AA100" s="432">
        <v>128</v>
      </c>
      <c r="AB100" s="432">
        <v>103</v>
      </c>
      <c r="AC100" s="433">
        <v>49</v>
      </c>
      <c r="AD100" s="21">
        <v>97</v>
      </c>
      <c r="AE100" s="21">
        <v>91</v>
      </c>
      <c r="AF100" s="289"/>
      <c r="AG100" s="290"/>
    </row>
    <row r="101" spans="1:33" x14ac:dyDescent="0.25">
      <c r="A101" s="213"/>
      <c r="B101" s="283">
        <v>0.9375</v>
      </c>
      <c r="C101" s="431">
        <v>21</v>
      </c>
      <c r="D101" s="432">
        <v>17</v>
      </c>
      <c r="E101" s="432">
        <v>16</v>
      </c>
      <c r="F101" s="432">
        <v>17</v>
      </c>
      <c r="G101" s="432">
        <v>33</v>
      </c>
      <c r="H101" s="432">
        <v>28</v>
      </c>
      <c r="I101" s="433">
        <v>21</v>
      </c>
      <c r="J101" s="21">
        <v>20.8</v>
      </c>
      <c r="K101" s="21">
        <v>21.857142857142858</v>
      </c>
      <c r="M101" s="431">
        <v>18</v>
      </c>
      <c r="N101" s="432">
        <v>41</v>
      </c>
      <c r="O101" s="432">
        <v>47</v>
      </c>
      <c r="P101" s="432">
        <v>80</v>
      </c>
      <c r="Q101" s="432">
        <v>76</v>
      </c>
      <c r="R101" s="432">
        <v>60</v>
      </c>
      <c r="S101" s="433">
        <v>25</v>
      </c>
      <c r="T101" s="21">
        <v>52.4</v>
      </c>
      <c r="U101" s="21">
        <v>49.571428571428569</v>
      </c>
      <c r="W101" s="431">
        <v>39</v>
      </c>
      <c r="X101" s="432">
        <v>58</v>
      </c>
      <c r="Y101" s="432">
        <v>63</v>
      </c>
      <c r="Z101" s="432">
        <v>97</v>
      </c>
      <c r="AA101" s="432">
        <v>109</v>
      </c>
      <c r="AB101" s="432">
        <v>88</v>
      </c>
      <c r="AC101" s="433">
        <v>46</v>
      </c>
      <c r="AD101" s="21">
        <v>73.2</v>
      </c>
      <c r="AE101" s="21">
        <v>71.428571428571431</v>
      </c>
      <c r="AF101" s="289"/>
      <c r="AG101" s="290"/>
    </row>
    <row r="102" spans="1:33" x14ac:dyDescent="0.25">
      <c r="A102" s="213"/>
      <c r="B102" s="283">
        <v>0.94791700000000001</v>
      </c>
      <c r="C102" s="431">
        <v>6</v>
      </c>
      <c r="D102" s="432">
        <v>27</v>
      </c>
      <c r="E102" s="432">
        <v>13</v>
      </c>
      <c r="F102" s="432">
        <v>20</v>
      </c>
      <c r="G102" s="432">
        <v>34</v>
      </c>
      <c r="H102" s="432">
        <v>28</v>
      </c>
      <c r="I102" s="433">
        <v>12</v>
      </c>
      <c r="J102" s="21">
        <v>20</v>
      </c>
      <c r="K102" s="21">
        <v>20</v>
      </c>
      <c r="M102" s="431">
        <v>26</v>
      </c>
      <c r="N102" s="432">
        <v>37</v>
      </c>
      <c r="O102" s="432">
        <v>29</v>
      </c>
      <c r="P102" s="432">
        <v>74</v>
      </c>
      <c r="Q102" s="432">
        <v>47</v>
      </c>
      <c r="R102" s="432">
        <v>58</v>
      </c>
      <c r="S102" s="433">
        <v>40</v>
      </c>
      <c r="T102" s="21">
        <v>42.6</v>
      </c>
      <c r="U102" s="21">
        <v>44.428571428571431</v>
      </c>
      <c r="W102" s="431">
        <v>32</v>
      </c>
      <c r="X102" s="432">
        <v>64</v>
      </c>
      <c r="Y102" s="432">
        <v>42</v>
      </c>
      <c r="Z102" s="432">
        <v>94</v>
      </c>
      <c r="AA102" s="432">
        <v>81</v>
      </c>
      <c r="AB102" s="432">
        <v>86</v>
      </c>
      <c r="AC102" s="433">
        <v>52</v>
      </c>
      <c r="AD102" s="21">
        <v>62.6</v>
      </c>
      <c r="AE102" s="21">
        <v>64.428571428571431</v>
      </c>
      <c r="AF102" s="289"/>
      <c r="AG102" s="290"/>
    </row>
    <row r="103" spans="1:33" x14ac:dyDescent="0.25">
      <c r="A103" s="213"/>
      <c r="B103" s="283">
        <v>0.95833299999999999</v>
      </c>
      <c r="C103" s="431">
        <v>15</v>
      </c>
      <c r="D103" s="432">
        <v>16</v>
      </c>
      <c r="E103" s="432">
        <v>13</v>
      </c>
      <c r="F103" s="432">
        <v>16</v>
      </c>
      <c r="G103" s="432">
        <v>26</v>
      </c>
      <c r="H103" s="432">
        <v>16</v>
      </c>
      <c r="I103" s="433">
        <v>12</v>
      </c>
      <c r="J103" s="21">
        <v>17.2</v>
      </c>
      <c r="K103" s="21">
        <v>16.285714285714285</v>
      </c>
      <c r="M103" s="431">
        <v>28</v>
      </c>
      <c r="N103" s="432">
        <v>29</v>
      </c>
      <c r="O103" s="432">
        <v>53</v>
      </c>
      <c r="P103" s="432">
        <v>39</v>
      </c>
      <c r="Q103" s="432">
        <v>45</v>
      </c>
      <c r="R103" s="432">
        <v>49</v>
      </c>
      <c r="S103" s="433">
        <v>20</v>
      </c>
      <c r="T103" s="21">
        <v>38.799999999999997</v>
      </c>
      <c r="U103" s="21">
        <v>37.571428571428569</v>
      </c>
      <c r="W103" s="431">
        <v>43</v>
      </c>
      <c r="X103" s="432">
        <v>45</v>
      </c>
      <c r="Y103" s="432">
        <v>66</v>
      </c>
      <c r="Z103" s="432">
        <v>55</v>
      </c>
      <c r="AA103" s="432">
        <v>71</v>
      </c>
      <c r="AB103" s="432">
        <v>65</v>
      </c>
      <c r="AC103" s="433">
        <v>32</v>
      </c>
      <c r="AD103" s="21">
        <v>56</v>
      </c>
      <c r="AE103" s="21">
        <v>53.857142857142854</v>
      </c>
      <c r="AF103" s="289"/>
      <c r="AG103" s="290"/>
    </row>
    <row r="104" spans="1:33" x14ac:dyDescent="0.25">
      <c r="A104" s="213"/>
      <c r="B104" s="283">
        <v>0.96875</v>
      </c>
      <c r="C104" s="431">
        <v>10</v>
      </c>
      <c r="D104" s="432">
        <v>11</v>
      </c>
      <c r="E104" s="432">
        <v>11</v>
      </c>
      <c r="F104" s="432">
        <v>15</v>
      </c>
      <c r="G104" s="432">
        <v>21</v>
      </c>
      <c r="H104" s="432">
        <v>21</v>
      </c>
      <c r="I104" s="433">
        <v>7</v>
      </c>
      <c r="J104" s="21">
        <v>13.6</v>
      </c>
      <c r="K104" s="21">
        <v>13.714285714285714</v>
      </c>
      <c r="M104" s="431">
        <v>19</v>
      </c>
      <c r="N104" s="432">
        <v>19</v>
      </c>
      <c r="O104" s="432">
        <v>36</v>
      </c>
      <c r="P104" s="432">
        <v>20</v>
      </c>
      <c r="Q104" s="432">
        <v>45</v>
      </c>
      <c r="R104" s="432">
        <v>45</v>
      </c>
      <c r="S104" s="433">
        <v>17</v>
      </c>
      <c r="T104" s="21">
        <v>27.8</v>
      </c>
      <c r="U104" s="21">
        <v>28.714285714285715</v>
      </c>
      <c r="W104" s="431">
        <v>29</v>
      </c>
      <c r="X104" s="432">
        <v>30</v>
      </c>
      <c r="Y104" s="432">
        <v>47</v>
      </c>
      <c r="Z104" s="432">
        <v>35</v>
      </c>
      <c r="AA104" s="432">
        <v>66</v>
      </c>
      <c r="AB104" s="432">
        <v>66</v>
      </c>
      <c r="AC104" s="433">
        <v>24</v>
      </c>
      <c r="AD104" s="21">
        <v>41.4</v>
      </c>
      <c r="AE104" s="21">
        <v>42.428571428571431</v>
      </c>
      <c r="AF104" s="289"/>
      <c r="AG104" s="290"/>
    </row>
    <row r="105" spans="1:33" x14ac:dyDescent="0.25">
      <c r="A105" s="213"/>
      <c r="B105" s="283">
        <v>0.97916700000000001</v>
      </c>
      <c r="C105" s="431">
        <v>7</v>
      </c>
      <c r="D105" s="432">
        <v>5</v>
      </c>
      <c r="E105" s="432">
        <v>4</v>
      </c>
      <c r="F105" s="432">
        <v>9</v>
      </c>
      <c r="G105" s="432">
        <v>27</v>
      </c>
      <c r="H105" s="432">
        <v>17</v>
      </c>
      <c r="I105" s="433">
        <v>7</v>
      </c>
      <c r="J105" s="21">
        <v>10.4</v>
      </c>
      <c r="K105" s="21">
        <v>10.857142857142858</v>
      </c>
      <c r="M105" s="431">
        <v>16</v>
      </c>
      <c r="N105" s="432">
        <v>20</v>
      </c>
      <c r="O105" s="432">
        <v>21</v>
      </c>
      <c r="P105" s="432">
        <v>28</v>
      </c>
      <c r="Q105" s="432">
        <v>50</v>
      </c>
      <c r="R105" s="432">
        <v>55</v>
      </c>
      <c r="S105" s="433">
        <v>11</v>
      </c>
      <c r="T105" s="21">
        <v>27</v>
      </c>
      <c r="U105" s="21">
        <v>28.714285714285715</v>
      </c>
      <c r="W105" s="431">
        <v>23</v>
      </c>
      <c r="X105" s="432">
        <v>25</v>
      </c>
      <c r="Y105" s="432">
        <v>25</v>
      </c>
      <c r="Z105" s="432">
        <v>37</v>
      </c>
      <c r="AA105" s="432">
        <v>77</v>
      </c>
      <c r="AB105" s="432">
        <v>72</v>
      </c>
      <c r="AC105" s="433">
        <v>18</v>
      </c>
      <c r="AD105" s="21">
        <v>37.4</v>
      </c>
      <c r="AE105" s="21">
        <v>39.571428571428569</v>
      </c>
      <c r="AF105" s="289"/>
      <c r="AG105" s="290"/>
    </row>
    <row r="106" spans="1:33" x14ac:dyDescent="0.25">
      <c r="A106" s="213"/>
      <c r="B106" s="283">
        <v>0.98958299999999999</v>
      </c>
      <c r="C106" s="434">
        <v>4</v>
      </c>
      <c r="D106" s="435">
        <v>5</v>
      </c>
      <c r="E106" s="435">
        <v>8</v>
      </c>
      <c r="F106" s="435">
        <v>10</v>
      </c>
      <c r="G106" s="435">
        <v>10</v>
      </c>
      <c r="H106" s="435">
        <v>24</v>
      </c>
      <c r="I106" s="436">
        <v>6</v>
      </c>
      <c r="J106" s="21">
        <v>7.4</v>
      </c>
      <c r="K106" s="21">
        <v>9.5714285714285712</v>
      </c>
      <c r="M106" s="434">
        <v>9</v>
      </c>
      <c r="N106" s="435">
        <v>12</v>
      </c>
      <c r="O106" s="435">
        <v>14</v>
      </c>
      <c r="P106" s="435">
        <v>18</v>
      </c>
      <c r="Q106" s="435">
        <v>36</v>
      </c>
      <c r="R106" s="435">
        <v>37</v>
      </c>
      <c r="S106" s="436">
        <v>10</v>
      </c>
      <c r="T106" s="21">
        <v>17.8</v>
      </c>
      <c r="U106" s="21">
        <v>19.428571428571427</v>
      </c>
      <c r="W106" s="434">
        <v>13</v>
      </c>
      <c r="X106" s="435">
        <v>17</v>
      </c>
      <c r="Y106" s="435">
        <v>22</v>
      </c>
      <c r="Z106" s="435">
        <v>28</v>
      </c>
      <c r="AA106" s="435">
        <v>46</v>
      </c>
      <c r="AB106" s="435">
        <v>61</v>
      </c>
      <c r="AC106" s="436">
        <v>16</v>
      </c>
      <c r="AD106" s="21">
        <v>25.2</v>
      </c>
      <c r="AE106" s="21">
        <v>29</v>
      </c>
      <c r="AF106" s="289"/>
      <c r="AG106" s="290"/>
    </row>
    <row r="107" spans="1:33" x14ac:dyDescent="0.25">
      <c r="A107" s="213"/>
      <c r="B107" s="328" t="s">
        <v>35</v>
      </c>
      <c r="C107" s="437">
        <v>6591</v>
      </c>
      <c r="D107" s="438">
        <v>6738</v>
      </c>
      <c r="E107" s="438">
        <v>6971</v>
      </c>
      <c r="F107" s="438">
        <v>6939</v>
      </c>
      <c r="G107" s="438">
        <v>6803</v>
      </c>
      <c r="H107" s="438">
        <v>6219</v>
      </c>
      <c r="I107" s="439">
        <v>4899</v>
      </c>
      <c r="J107" s="332">
        <v>6808.4</v>
      </c>
      <c r="K107" s="332">
        <v>6451.4285714285706</v>
      </c>
      <c r="L107" s="81"/>
      <c r="M107" s="437">
        <v>7910</v>
      </c>
      <c r="N107" s="438">
        <v>8001</v>
      </c>
      <c r="O107" s="438">
        <v>7891</v>
      </c>
      <c r="P107" s="438">
        <v>7812</v>
      </c>
      <c r="Q107" s="438">
        <v>7767</v>
      </c>
      <c r="R107" s="438">
        <v>6411</v>
      </c>
      <c r="S107" s="439">
        <v>4949</v>
      </c>
      <c r="T107" s="332">
        <v>7876.2</v>
      </c>
      <c r="U107" s="332">
        <v>7248.7142857142853</v>
      </c>
      <c r="V107" s="81"/>
      <c r="W107" s="437">
        <v>14501</v>
      </c>
      <c r="X107" s="438">
        <v>14739</v>
      </c>
      <c r="Y107" s="438">
        <v>14862</v>
      </c>
      <c r="Z107" s="438">
        <v>14751</v>
      </c>
      <c r="AA107" s="438">
        <v>14570</v>
      </c>
      <c r="AB107" s="438">
        <v>12630</v>
      </c>
      <c r="AC107" s="439">
        <v>9848</v>
      </c>
      <c r="AD107" s="332">
        <v>14684.599999999997</v>
      </c>
      <c r="AE107" s="332">
        <v>13700.142857142859</v>
      </c>
    </row>
    <row r="108" spans="1:33" x14ac:dyDescent="0.25">
      <c r="A108" s="213"/>
      <c r="B108" s="335" t="s">
        <v>36</v>
      </c>
      <c r="C108" s="440">
        <v>7637</v>
      </c>
      <c r="D108" s="441">
        <v>7972</v>
      </c>
      <c r="E108" s="441">
        <v>8191</v>
      </c>
      <c r="F108" s="441">
        <v>8105</v>
      </c>
      <c r="G108" s="441">
        <v>7955</v>
      </c>
      <c r="H108" s="441">
        <v>7021</v>
      </c>
      <c r="I108" s="442">
        <v>5419</v>
      </c>
      <c r="J108" s="339">
        <v>7972.0000000000009</v>
      </c>
      <c r="K108" s="339">
        <v>7471.4285714285706</v>
      </c>
      <c r="L108" s="81"/>
      <c r="M108" s="440">
        <v>9027</v>
      </c>
      <c r="N108" s="441">
        <v>9289</v>
      </c>
      <c r="O108" s="441">
        <v>9276</v>
      </c>
      <c r="P108" s="441">
        <v>9105</v>
      </c>
      <c r="Q108" s="441">
        <v>8947</v>
      </c>
      <c r="R108" s="441">
        <v>7283</v>
      </c>
      <c r="S108" s="442">
        <v>5675</v>
      </c>
      <c r="T108" s="339">
        <v>9128.7999999999993</v>
      </c>
      <c r="U108" s="339">
        <v>8371.7142857142862</v>
      </c>
      <c r="V108" s="81"/>
      <c r="W108" s="440">
        <v>16664</v>
      </c>
      <c r="X108" s="441">
        <v>17261</v>
      </c>
      <c r="Y108" s="441">
        <v>17467</v>
      </c>
      <c r="Z108" s="441">
        <v>17210</v>
      </c>
      <c r="AA108" s="441">
        <v>16902</v>
      </c>
      <c r="AB108" s="441">
        <v>14304</v>
      </c>
      <c r="AC108" s="442">
        <v>11094</v>
      </c>
      <c r="AD108" s="339">
        <v>17100.799999999996</v>
      </c>
      <c r="AE108" s="339">
        <v>15843.142857142859</v>
      </c>
    </row>
    <row r="109" spans="1:33" x14ac:dyDescent="0.25">
      <c r="A109" s="213"/>
      <c r="B109" s="340" t="s">
        <v>37</v>
      </c>
      <c r="C109" s="443">
        <v>7757</v>
      </c>
      <c r="D109" s="444">
        <v>8099</v>
      </c>
      <c r="E109" s="444">
        <v>8304</v>
      </c>
      <c r="F109" s="444">
        <v>8246</v>
      </c>
      <c r="G109" s="444">
        <v>8182</v>
      </c>
      <c r="H109" s="444">
        <v>7226</v>
      </c>
      <c r="I109" s="445">
        <v>5515</v>
      </c>
      <c r="J109" s="344">
        <v>8117.6000000000013</v>
      </c>
      <c r="K109" s="344">
        <v>7618.4285714285706</v>
      </c>
      <c r="L109" s="81"/>
      <c r="M109" s="443">
        <v>9254</v>
      </c>
      <c r="N109" s="444">
        <v>9566</v>
      </c>
      <c r="O109" s="444">
        <v>9623</v>
      </c>
      <c r="P109" s="444">
        <v>9501</v>
      </c>
      <c r="Q109" s="444">
        <v>9438</v>
      </c>
      <c r="R109" s="444">
        <v>7730</v>
      </c>
      <c r="S109" s="445">
        <v>5881</v>
      </c>
      <c r="T109" s="344">
        <v>9476.399999999996</v>
      </c>
      <c r="U109" s="344">
        <v>8713.2857142857156</v>
      </c>
      <c r="V109" s="81"/>
      <c r="W109" s="443">
        <v>17011</v>
      </c>
      <c r="X109" s="444">
        <v>17665</v>
      </c>
      <c r="Y109" s="444">
        <v>17927</v>
      </c>
      <c r="Z109" s="444">
        <v>17747</v>
      </c>
      <c r="AA109" s="444">
        <v>17620</v>
      </c>
      <c r="AB109" s="444">
        <v>14956</v>
      </c>
      <c r="AC109" s="445">
        <v>11396</v>
      </c>
      <c r="AD109" s="344">
        <v>17594</v>
      </c>
      <c r="AE109" s="344">
        <v>16331.714285714286</v>
      </c>
    </row>
    <row r="110" spans="1:33" x14ac:dyDescent="0.25">
      <c r="A110" s="213"/>
      <c r="B110" s="345" t="s">
        <v>38</v>
      </c>
      <c r="C110" s="446">
        <v>8014</v>
      </c>
      <c r="D110" s="447">
        <v>8339</v>
      </c>
      <c r="E110" s="447">
        <v>8537</v>
      </c>
      <c r="F110" s="447">
        <v>8495</v>
      </c>
      <c r="G110" s="447">
        <v>8404</v>
      </c>
      <c r="H110" s="447">
        <v>7444</v>
      </c>
      <c r="I110" s="448">
        <v>5752</v>
      </c>
      <c r="J110" s="349">
        <v>8357.8000000000011</v>
      </c>
      <c r="K110" s="349">
        <v>7854.9999999999991</v>
      </c>
      <c r="L110" s="81"/>
      <c r="M110" s="446">
        <v>9396</v>
      </c>
      <c r="N110" s="447">
        <v>9707</v>
      </c>
      <c r="O110" s="447">
        <v>9794</v>
      </c>
      <c r="P110" s="447">
        <v>9672</v>
      </c>
      <c r="Q110" s="447">
        <v>9606</v>
      </c>
      <c r="R110" s="447">
        <v>7988</v>
      </c>
      <c r="S110" s="448">
        <v>6186</v>
      </c>
      <c r="T110" s="349">
        <v>9634.9999999999945</v>
      </c>
      <c r="U110" s="349">
        <v>8907</v>
      </c>
      <c r="V110" s="81"/>
      <c r="W110" s="446">
        <v>17410</v>
      </c>
      <c r="X110" s="447">
        <v>18046</v>
      </c>
      <c r="Y110" s="447">
        <v>18331</v>
      </c>
      <c r="Z110" s="447">
        <v>18167</v>
      </c>
      <c r="AA110" s="447">
        <v>18010</v>
      </c>
      <c r="AB110" s="447">
        <v>15432</v>
      </c>
      <c r="AC110" s="448">
        <v>11938</v>
      </c>
      <c r="AD110" s="349">
        <v>17992.800000000003</v>
      </c>
      <c r="AE110" s="349">
        <v>16762.000000000004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21</v>
      </c>
      <c r="D115" s="428">
        <v>16</v>
      </c>
      <c r="E115" s="428">
        <v>7</v>
      </c>
      <c r="F115" s="428">
        <v>27</v>
      </c>
      <c r="G115" s="428">
        <v>13</v>
      </c>
      <c r="H115" s="428">
        <v>55</v>
      </c>
      <c r="I115" s="429">
        <v>74</v>
      </c>
      <c r="J115" s="21">
        <v>16.8</v>
      </c>
      <c r="K115" s="21">
        <v>30.428571428571427</v>
      </c>
      <c r="M115" s="427">
        <v>32</v>
      </c>
      <c r="N115" s="428">
        <v>25</v>
      </c>
      <c r="O115" s="428">
        <v>40</v>
      </c>
      <c r="P115" s="428">
        <v>39</v>
      </c>
      <c r="Q115" s="428">
        <v>43</v>
      </c>
      <c r="R115" s="428">
        <v>82</v>
      </c>
      <c r="S115" s="429">
        <v>120</v>
      </c>
      <c r="T115" s="21">
        <v>35.799999999999997</v>
      </c>
      <c r="U115" s="21">
        <v>54.428571428571431</v>
      </c>
      <c r="W115" s="427">
        <v>53</v>
      </c>
      <c r="X115" s="428">
        <v>41</v>
      </c>
      <c r="Y115" s="428">
        <v>47</v>
      </c>
      <c r="Z115" s="428">
        <v>66</v>
      </c>
      <c r="AA115" s="428">
        <v>56</v>
      </c>
      <c r="AB115" s="428">
        <v>137</v>
      </c>
      <c r="AC115" s="429">
        <v>194</v>
      </c>
      <c r="AD115" s="21">
        <v>52.6</v>
      </c>
      <c r="AE115" s="21">
        <v>84.857142857142861</v>
      </c>
      <c r="AF115" s="12"/>
      <c r="AG115" s="284">
        <v>0</v>
      </c>
      <c r="AH115" s="427">
        <v>21</v>
      </c>
      <c r="AI115" s="428">
        <v>16</v>
      </c>
      <c r="AJ115" s="428">
        <v>7</v>
      </c>
      <c r="AK115" s="428">
        <v>27</v>
      </c>
      <c r="AL115" s="428">
        <v>13</v>
      </c>
      <c r="AM115" s="428">
        <v>55</v>
      </c>
      <c r="AN115" s="429">
        <v>74</v>
      </c>
      <c r="AO115" s="21">
        <v>16.8</v>
      </c>
      <c r="AP115" s="21">
        <v>30.428571428571399</v>
      </c>
      <c r="AR115" s="427">
        <v>32</v>
      </c>
      <c r="AS115" s="428">
        <v>25</v>
      </c>
      <c r="AT115" s="428">
        <v>40</v>
      </c>
      <c r="AU115" s="428">
        <v>39</v>
      </c>
      <c r="AV115" s="428">
        <v>43</v>
      </c>
      <c r="AW115" s="428">
        <v>82</v>
      </c>
      <c r="AX115" s="429">
        <v>120</v>
      </c>
      <c r="AY115" s="21">
        <v>35.799999999999997</v>
      </c>
      <c r="AZ115" s="21">
        <v>54.428571428571402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17</v>
      </c>
      <c r="D116" s="432">
        <v>7</v>
      </c>
      <c r="E116" s="432">
        <v>9</v>
      </c>
      <c r="F116" s="432">
        <v>17</v>
      </c>
      <c r="G116" s="432">
        <v>7</v>
      </c>
      <c r="H116" s="432">
        <v>29</v>
      </c>
      <c r="I116" s="433">
        <v>54</v>
      </c>
      <c r="J116" s="21">
        <v>11.4</v>
      </c>
      <c r="K116" s="21">
        <v>20</v>
      </c>
      <c r="M116" s="431">
        <v>25</v>
      </c>
      <c r="N116" s="432">
        <v>18</v>
      </c>
      <c r="O116" s="432">
        <v>28</v>
      </c>
      <c r="P116" s="432">
        <v>29</v>
      </c>
      <c r="Q116" s="432">
        <v>18</v>
      </c>
      <c r="R116" s="432">
        <v>63</v>
      </c>
      <c r="S116" s="433">
        <v>67</v>
      </c>
      <c r="T116" s="21">
        <v>23.6</v>
      </c>
      <c r="U116" s="21">
        <v>35.428571428571431</v>
      </c>
      <c r="W116" s="431">
        <v>42</v>
      </c>
      <c r="X116" s="432">
        <v>25</v>
      </c>
      <c r="Y116" s="432">
        <v>37</v>
      </c>
      <c r="Z116" s="432">
        <v>46</v>
      </c>
      <c r="AA116" s="432">
        <v>25</v>
      </c>
      <c r="AB116" s="432">
        <v>92</v>
      </c>
      <c r="AC116" s="433">
        <v>121</v>
      </c>
      <c r="AD116" s="21">
        <v>35</v>
      </c>
      <c r="AE116" s="21">
        <v>55.428571428571431</v>
      </c>
      <c r="AF116" s="12"/>
      <c r="AG116" s="284">
        <v>4.1667000000000003E-2</v>
      </c>
      <c r="AH116" s="431">
        <v>17</v>
      </c>
      <c r="AI116" s="432">
        <v>7</v>
      </c>
      <c r="AJ116" s="432">
        <v>9</v>
      </c>
      <c r="AK116" s="432">
        <v>17</v>
      </c>
      <c r="AL116" s="432">
        <v>7</v>
      </c>
      <c r="AM116" s="432">
        <v>29</v>
      </c>
      <c r="AN116" s="433">
        <v>54</v>
      </c>
      <c r="AO116" s="21">
        <v>11.4</v>
      </c>
      <c r="AP116" s="21">
        <v>20</v>
      </c>
      <c r="AR116" s="431">
        <v>25</v>
      </c>
      <c r="AS116" s="432">
        <v>18</v>
      </c>
      <c r="AT116" s="432">
        <v>28</v>
      </c>
      <c r="AU116" s="432">
        <v>29</v>
      </c>
      <c r="AV116" s="432">
        <v>18</v>
      </c>
      <c r="AW116" s="432">
        <v>63</v>
      </c>
      <c r="AX116" s="433">
        <v>67</v>
      </c>
      <c r="AY116" s="21">
        <v>23.6</v>
      </c>
      <c r="AZ116" s="21">
        <v>35.428571428571402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3</v>
      </c>
      <c r="D117" s="432">
        <v>4</v>
      </c>
      <c r="E117" s="432">
        <v>10</v>
      </c>
      <c r="F117" s="432">
        <v>7</v>
      </c>
      <c r="G117" s="432">
        <v>6</v>
      </c>
      <c r="H117" s="432">
        <v>27</v>
      </c>
      <c r="I117" s="433">
        <v>36</v>
      </c>
      <c r="J117" s="21">
        <v>6</v>
      </c>
      <c r="K117" s="21">
        <v>13.285714285714286</v>
      </c>
      <c r="M117" s="431">
        <v>16</v>
      </c>
      <c r="N117" s="432">
        <v>12</v>
      </c>
      <c r="O117" s="432">
        <v>7</v>
      </c>
      <c r="P117" s="432">
        <v>17</v>
      </c>
      <c r="Q117" s="432">
        <v>8</v>
      </c>
      <c r="R117" s="432">
        <v>36</v>
      </c>
      <c r="S117" s="433">
        <v>46</v>
      </c>
      <c r="T117" s="21">
        <v>12</v>
      </c>
      <c r="U117" s="21">
        <v>20.285714285714285</v>
      </c>
      <c r="W117" s="431">
        <v>19</v>
      </c>
      <c r="X117" s="432">
        <v>16</v>
      </c>
      <c r="Y117" s="432">
        <v>17</v>
      </c>
      <c r="Z117" s="432">
        <v>24</v>
      </c>
      <c r="AA117" s="432">
        <v>14</v>
      </c>
      <c r="AB117" s="432">
        <v>63</v>
      </c>
      <c r="AC117" s="433">
        <v>82</v>
      </c>
      <c r="AD117" s="21">
        <v>18</v>
      </c>
      <c r="AE117" s="21">
        <v>33.571428571428569</v>
      </c>
      <c r="AF117" s="12"/>
      <c r="AG117" s="284">
        <v>8.3333000000000004E-2</v>
      </c>
      <c r="AH117" s="431">
        <v>3</v>
      </c>
      <c r="AI117" s="432">
        <v>4</v>
      </c>
      <c r="AJ117" s="432">
        <v>10</v>
      </c>
      <c r="AK117" s="432">
        <v>7</v>
      </c>
      <c r="AL117" s="432">
        <v>6</v>
      </c>
      <c r="AM117" s="432">
        <v>27</v>
      </c>
      <c r="AN117" s="433">
        <v>36</v>
      </c>
      <c r="AO117" s="21">
        <v>6</v>
      </c>
      <c r="AP117" s="21">
        <v>13.285714285714301</v>
      </c>
      <c r="AR117" s="431">
        <v>16</v>
      </c>
      <c r="AS117" s="432">
        <v>12</v>
      </c>
      <c r="AT117" s="432">
        <v>7</v>
      </c>
      <c r="AU117" s="432">
        <v>17</v>
      </c>
      <c r="AV117" s="432">
        <v>8</v>
      </c>
      <c r="AW117" s="432">
        <v>36</v>
      </c>
      <c r="AX117" s="433">
        <v>46</v>
      </c>
      <c r="AY117" s="21">
        <v>12</v>
      </c>
      <c r="AZ117" s="21">
        <v>20.285714285714299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17</v>
      </c>
      <c r="D118" s="432">
        <v>19</v>
      </c>
      <c r="E118" s="432">
        <v>20</v>
      </c>
      <c r="F118" s="432">
        <v>15</v>
      </c>
      <c r="G118" s="432">
        <v>14</v>
      </c>
      <c r="H118" s="432">
        <v>32</v>
      </c>
      <c r="I118" s="433">
        <v>26</v>
      </c>
      <c r="J118" s="21">
        <v>17</v>
      </c>
      <c r="K118" s="21">
        <v>20.428571428571427</v>
      </c>
      <c r="M118" s="431">
        <v>16</v>
      </c>
      <c r="N118" s="432">
        <v>15</v>
      </c>
      <c r="O118" s="432">
        <v>18</v>
      </c>
      <c r="P118" s="432">
        <v>17</v>
      </c>
      <c r="Q118" s="432">
        <v>23</v>
      </c>
      <c r="R118" s="432">
        <v>26</v>
      </c>
      <c r="S118" s="433">
        <v>34</v>
      </c>
      <c r="T118" s="21">
        <v>17.8</v>
      </c>
      <c r="U118" s="21">
        <v>21.285714285714285</v>
      </c>
      <c r="W118" s="431">
        <v>33</v>
      </c>
      <c r="X118" s="432">
        <v>34</v>
      </c>
      <c r="Y118" s="432">
        <v>38</v>
      </c>
      <c r="Z118" s="432">
        <v>32</v>
      </c>
      <c r="AA118" s="432">
        <v>37</v>
      </c>
      <c r="AB118" s="432">
        <v>58</v>
      </c>
      <c r="AC118" s="433">
        <v>60</v>
      </c>
      <c r="AD118" s="21">
        <v>34.799999999999997</v>
      </c>
      <c r="AE118" s="21">
        <v>41.714285714285715</v>
      </c>
      <c r="AF118" s="12"/>
      <c r="AG118" s="284">
        <v>0.125</v>
      </c>
      <c r="AH118" s="431">
        <v>17</v>
      </c>
      <c r="AI118" s="432">
        <v>19</v>
      </c>
      <c r="AJ118" s="432">
        <v>20</v>
      </c>
      <c r="AK118" s="432">
        <v>15</v>
      </c>
      <c r="AL118" s="432">
        <v>14</v>
      </c>
      <c r="AM118" s="432">
        <v>32</v>
      </c>
      <c r="AN118" s="433">
        <v>26</v>
      </c>
      <c r="AO118" s="21">
        <v>17</v>
      </c>
      <c r="AP118" s="21">
        <v>20.428571428571399</v>
      </c>
      <c r="AR118" s="431">
        <v>16</v>
      </c>
      <c r="AS118" s="432">
        <v>15</v>
      </c>
      <c r="AT118" s="432">
        <v>18</v>
      </c>
      <c r="AU118" s="432">
        <v>17</v>
      </c>
      <c r="AV118" s="432">
        <v>23</v>
      </c>
      <c r="AW118" s="432">
        <v>26</v>
      </c>
      <c r="AX118" s="433">
        <v>34</v>
      </c>
      <c r="AY118" s="21">
        <v>17.8</v>
      </c>
      <c r="AZ118" s="21">
        <v>21.285714285714299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47</v>
      </c>
      <c r="D119" s="432">
        <v>45</v>
      </c>
      <c r="E119" s="432">
        <v>41</v>
      </c>
      <c r="F119" s="432">
        <v>48</v>
      </c>
      <c r="G119" s="432">
        <v>47</v>
      </c>
      <c r="H119" s="432">
        <v>28</v>
      </c>
      <c r="I119" s="433">
        <v>21</v>
      </c>
      <c r="J119" s="21">
        <v>45.6</v>
      </c>
      <c r="K119" s="21">
        <v>39.571428571428569</v>
      </c>
      <c r="M119" s="431">
        <v>11</v>
      </c>
      <c r="N119" s="432">
        <v>20</v>
      </c>
      <c r="O119" s="432">
        <v>24</v>
      </c>
      <c r="P119" s="432">
        <v>25</v>
      </c>
      <c r="Q119" s="432">
        <v>22</v>
      </c>
      <c r="R119" s="432">
        <v>28</v>
      </c>
      <c r="S119" s="433">
        <v>26</v>
      </c>
      <c r="T119" s="21">
        <v>20.399999999999999</v>
      </c>
      <c r="U119" s="21">
        <v>22.285714285714285</v>
      </c>
      <c r="W119" s="431">
        <v>58</v>
      </c>
      <c r="X119" s="432">
        <v>65</v>
      </c>
      <c r="Y119" s="432">
        <v>65</v>
      </c>
      <c r="Z119" s="432">
        <v>73</v>
      </c>
      <c r="AA119" s="432">
        <v>69</v>
      </c>
      <c r="AB119" s="432">
        <v>56</v>
      </c>
      <c r="AC119" s="433">
        <v>47</v>
      </c>
      <c r="AD119" s="21">
        <v>66</v>
      </c>
      <c r="AE119" s="21">
        <v>61.857142857142854</v>
      </c>
      <c r="AF119" s="12"/>
      <c r="AG119" s="284">
        <v>0.16666700000000001</v>
      </c>
      <c r="AH119" s="431">
        <v>47</v>
      </c>
      <c r="AI119" s="432">
        <v>45</v>
      </c>
      <c r="AJ119" s="432">
        <v>41</v>
      </c>
      <c r="AK119" s="432">
        <v>48</v>
      </c>
      <c r="AL119" s="432">
        <v>47</v>
      </c>
      <c r="AM119" s="432">
        <v>28</v>
      </c>
      <c r="AN119" s="433">
        <v>21</v>
      </c>
      <c r="AO119" s="21">
        <v>45.6</v>
      </c>
      <c r="AP119" s="21">
        <v>39.571428571428598</v>
      </c>
      <c r="AR119" s="431">
        <v>11</v>
      </c>
      <c r="AS119" s="432">
        <v>20</v>
      </c>
      <c r="AT119" s="432">
        <v>24</v>
      </c>
      <c r="AU119" s="432">
        <v>25</v>
      </c>
      <c r="AV119" s="432">
        <v>22</v>
      </c>
      <c r="AW119" s="432">
        <v>28</v>
      </c>
      <c r="AX119" s="433">
        <v>26</v>
      </c>
      <c r="AY119" s="21">
        <v>20.399999999999999</v>
      </c>
      <c r="AZ119" s="21">
        <v>22.285714285714299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152</v>
      </c>
      <c r="D120" s="432">
        <v>149</v>
      </c>
      <c r="E120" s="432">
        <v>146</v>
      </c>
      <c r="F120" s="432">
        <v>135</v>
      </c>
      <c r="G120" s="432">
        <v>135</v>
      </c>
      <c r="H120" s="432">
        <v>47</v>
      </c>
      <c r="I120" s="433">
        <v>26</v>
      </c>
      <c r="J120" s="21">
        <v>143.4</v>
      </c>
      <c r="K120" s="21">
        <v>112.85714285714286</v>
      </c>
      <c r="M120" s="431">
        <v>42</v>
      </c>
      <c r="N120" s="432">
        <v>51</v>
      </c>
      <c r="O120" s="432">
        <v>54</v>
      </c>
      <c r="P120" s="432">
        <v>44</v>
      </c>
      <c r="Q120" s="432">
        <v>54</v>
      </c>
      <c r="R120" s="432">
        <v>23</v>
      </c>
      <c r="S120" s="433">
        <v>12</v>
      </c>
      <c r="T120" s="21">
        <v>49</v>
      </c>
      <c r="U120" s="21">
        <v>40</v>
      </c>
      <c r="W120" s="431">
        <v>194</v>
      </c>
      <c r="X120" s="432">
        <v>200</v>
      </c>
      <c r="Y120" s="432">
        <v>200</v>
      </c>
      <c r="Z120" s="432">
        <v>179</v>
      </c>
      <c r="AA120" s="432">
        <v>189</v>
      </c>
      <c r="AB120" s="432">
        <v>70</v>
      </c>
      <c r="AC120" s="433">
        <v>38</v>
      </c>
      <c r="AD120" s="21">
        <v>192.4</v>
      </c>
      <c r="AE120" s="21">
        <v>152.85714285714286</v>
      </c>
      <c r="AF120" s="12"/>
      <c r="AG120" s="284">
        <v>0.20833299999999999</v>
      </c>
      <c r="AH120" s="431">
        <v>152</v>
      </c>
      <c r="AI120" s="432">
        <v>149</v>
      </c>
      <c r="AJ120" s="432">
        <v>146</v>
      </c>
      <c r="AK120" s="432">
        <v>135</v>
      </c>
      <c r="AL120" s="432">
        <v>135</v>
      </c>
      <c r="AM120" s="432">
        <v>47</v>
      </c>
      <c r="AN120" s="433">
        <v>26</v>
      </c>
      <c r="AO120" s="21">
        <v>143.4</v>
      </c>
      <c r="AP120" s="21">
        <v>112.857142857143</v>
      </c>
      <c r="AR120" s="431">
        <v>42</v>
      </c>
      <c r="AS120" s="432">
        <v>51</v>
      </c>
      <c r="AT120" s="432">
        <v>54</v>
      </c>
      <c r="AU120" s="432">
        <v>44</v>
      </c>
      <c r="AV120" s="432">
        <v>54</v>
      </c>
      <c r="AW120" s="432">
        <v>23</v>
      </c>
      <c r="AX120" s="433">
        <v>12</v>
      </c>
      <c r="AY120" s="21">
        <v>49</v>
      </c>
      <c r="AZ120" s="21">
        <v>40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447</v>
      </c>
      <c r="D121" s="432">
        <v>461</v>
      </c>
      <c r="E121" s="432">
        <v>476</v>
      </c>
      <c r="F121" s="432">
        <v>465</v>
      </c>
      <c r="G121" s="432">
        <v>412</v>
      </c>
      <c r="H121" s="432">
        <v>150</v>
      </c>
      <c r="I121" s="433">
        <v>60</v>
      </c>
      <c r="J121" s="21">
        <v>452.2</v>
      </c>
      <c r="K121" s="21">
        <v>353</v>
      </c>
      <c r="M121" s="431">
        <v>151</v>
      </c>
      <c r="N121" s="432">
        <v>170</v>
      </c>
      <c r="O121" s="432">
        <v>153</v>
      </c>
      <c r="P121" s="432">
        <v>165</v>
      </c>
      <c r="Q121" s="432">
        <v>161</v>
      </c>
      <c r="R121" s="432">
        <v>64</v>
      </c>
      <c r="S121" s="433">
        <v>39</v>
      </c>
      <c r="T121" s="21">
        <v>160</v>
      </c>
      <c r="U121" s="21">
        <v>129</v>
      </c>
      <c r="W121" s="431">
        <v>598</v>
      </c>
      <c r="X121" s="432">
        <v>631</v>
      </c>
      <c r="Y121" s="432">
        <v>629</v>
      </c>
      <c r="Z121" s="432">
        <v>630</v>
      </c>
      <c r="AA121" s="432">
        <v>573</v>
      </c>
      <c r="AB121" s="432">
        <v>214</v>
      </c>
      <c r="AC121" s="433">
        <v>99</v>
      </c>
      <c r="AD121" s="21">
        <v>612.20000000000005</v>
      </c>
      <c r="AE121" s="21">
        <v>482</v>
      </c>
      <c r="AF121" s="12"/>
      <c r="AG121" s="284">
        <v>0.25</v>
      </c>
      <c r="AH121" s="431">
        <v>447</v>
      </c>
      <c r="AI121" s="432">
        <v>461</v>
      </c>
      <c r="AJ121" s="432">
        <v>476</v>
      </c>
      <c r="AK121" s="432">
        <v>465</v>
      </c>
      <c r="AL121" s="432">
        <v>412</v>
      </c>
      <c r="AM121" s="432">
        <v>150</v>
      </c>
      <c r="AN121" s="433">
        <v>60</v>
      </c>
      <c r="AO121" s="21">
        <v>452.2</v>
      </c>
      <c r="AP121" s="21">
        <v>353</v>
      </c>
      <c r="AR121" s="431">
        <v>151</v>
      </c>
      <c r="AS121" s="432">
        <v>170</v>
      </c>
      <c r="AT121" s="432">
        <v>153</v>
      </c>
      <c r="AU121" s="432">
        <v>165</v>
      </c>
      <c r="AV121" s="432">
        <v>161</v>
      </c>
      <c r="AW121" s="432">
        <v>64</v>
      </c>
      <c r="AX121" s="433">
        <v>39</v>
      </c>
      <c r="AY121" s="21">
        <v>160</v>
      </c>
      <c r="AZ121" s="21">
        <v>129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889</v>
      </c>
      <c r="D122" s="432">
        <v>873</v>
      </c>
      <c r="E122" s="432">
        <v>861</v>
      </c>
      <c r="F122" s="432">
        <v>909</v>
      </c>
      <c r="G122" s="432">
        <v>855</v>
      </c>
      <c r="H122" s="432">
        <v>269</v>
      </c>
      <c r="I122" s="433">
        <v>134</v>
      </c>
      <c r="J122" s="21">
        <v>877.4</v>
      </c>
      <c r="K122" s="21">
        <v>684.28571428571433</v>
      </c>
      <c r="M122" s="431">
        <v>506</v>
      </c>
      <c r="N122" s="432">
        <v>460</v>
      </c>
      <c r="O122" s="432">
        <v>489</v>
      </c>
      <c r="P122" s="432">
        <v>488</v>
      </c>
      <c r="Q122" s="432">
        <v>478</v>
      </c>
      <c r="R122" s="432">
        <v>139</v>
      </c>
      <c r="S122" s="433">
        <v>73</v>
      </c>
      <c r="T122" s="21">
        <v>484.2</v>
      </c>
      <c r="U122" s="21">
        <v>376.14285714285717</v>
      </c>
      <c r="W122" s="431">
        <v>1395</v>
      </c>
      <c r="X122" s="432">
        <v>1333</v>
      </c>
      <c r="Y122" s="432">
        <v>1350</v>
      </c>
      <c r="Z122" s="432">
        <v>1397</v>
      </c>
      <c r="AA122" s="432">
        <v>1333</v>
      </c>
      <c r="AB122" s="432">
        <v>408</v>
      </c>
      <c r="AC122" s="433">
        <v>207</v>
      </c>
      <c r="AD122" s="21">
        <v>1361.6</v>
      </c>
      <c r="AE122" s="21">
        <v>1060.4285714285713</v>
      </c>
      <c r="AF122" s="12"/>
      <c r="AG122" s="284">
        <v>0.29166700000000001</v>
      </c>
      <c r="AH122" s="431">
        <v>889</v>
      </c>
      <c r="AI122" s="432">
        <v>873</v>
      </c>
      <c r="AJ122" s="432">
        <v>861</v>
      </c>
      <c r="AK122" s="432">
        <v>909</v>
      </c>
      <c r="AL122" s="432">
        <v>855</v>
      </c>
      <c r="AM122" s="432">
        <v>269</v>
      </c>
      <c r="AN122" s="433">
        <v>134</v>
      </c>
      <c r="AO122" s="21">
        <v>877.4</v>
      </c>
      <c r="AP122" s="21">
        <v>684.28571428571399</v>
      </c>
      <c r="AR122" s="431">
        <v>506</v>
      </c>
      <c r="AS122" s="432">
        <v>460</v>
      </c>
      <c r="AT122" s="432">
        <v>489</v>
      </c>
      <c r="AU122" s="432">
        <v>488</v>
      </c>
      <c r="AV122" s="432">
        <v>478</v>
      </c>
      <c r="AW122" s="432">
        <v>139</v>
      </c>
      <c r="AX122" s="433">
        <v>73</v>
      </c>
      <c r="AY122" s="21">
        <v>484.2</v>
      </c>
      <c r="AZ122" s="21">
        <v>376.142857142857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673</v>
      </c>
      <c r="D123" s="432">
        <v>703</v>
      </c>
      <c r="E123" s="432">
        <v>690</v>
      </c>
      <c r="F123" s="432">
        <v>699</v>
      </c>
      <c r="G123" s="432">
        <v>610</v>
      </c>
      <c r="H123" s="432">
        <v>525</v>
      </c>
      <c r="I123" s="433">
        <v>196</v>
      </c>
      <c r="J123" s="21">
        <v>675</v>
      </c>
      <c r="K123" s="21">
        <v>585.14285714285711</v>
      </c>
      <c r="M123" s="431">
        <v>604</v>
      </c>
      <c r="N123" s="432">
        <v>589</v>
      </c>
      <c r="O123" s="432">
        <v>585</v>
      </c>
      <c r="P123" s="432">
        <v>548</v>
      </c>
      <c r="Q123" s="432">
        <v>515</v>
      </c>
      <c r="R123" s="432">
        <v>275</v>
      </c>
      <c r="S123" s="433">
        <v>129</v>
      </c>
      <c r="T123" s="21">
        <v>568.20000000000005</v>
      </c>
      <c r="U123" s="21">
        <v>463.57142857142856</v>
      </c>
      <c r="W123" s="431">
        <v>1277</v>
      </c>
      <c r="X123" s="432">
        <v>1292</v>
      </c>
      <c r="Y123" s="432">
        <v>1275</v>
      </c>
      <c r="Z123" s="432">
        <v>1247</v>
      </c>
      <c r="AA123" s="432">
        <v>1125</v>
      </c>
      <c r="AB123" s="432">
        <v>800</v>
      </c>
      <c r="AC123" s="433">
        <v>325</v>
      </c>
      <c r="AD123" s="21">
        <v>1243.2</v>
      </c>
      <c r="AE123" s="21">
        <v>1048.7142857142858</v>
      </c>
      <c r="AF123" s="12"/>
      <c r="AG123" s="284">
        <v>0.33333299999999999</v>
      </c>
      <c r="AH123" s="431">
        <v>673</v>
      </c>
      <c r="AI123" s="432">
        <v>703</v>
      </c>
      <c r="AJ123" s="432">
        <v>690</v>
      </c>
      <c r="AK123" s="432">
        <v>699</v>
      </c>
      <c r="AL123" s="432">
        <v>610</v>
      </c>
      <c r="AM123" s="432">
        <v>525</v>
      </c>
      <c r="AN123" s="433">
        <v>196</v>
      </c>
      <c r="AO123" s="21">
        <v>675</v>
      </c>
      <c r="AP123" s="21">
        <v>585.142857142857</v>
      </c>
      <c r="AR123" s="431">
        <v>604</v>
      </c>
      <c r="AS123" s="432">
        <v>589</v>
      </c>
      <c r="AT123" s="432">
        <v>585</v>
      </c>
      <c r="AU123" s="432">
        <v>548</v>
      </c>
      <c r="AV123" s="432">
        <v>515</v>
      </c>
      <c r="AW123" s="432">
        <v>275</v>
      </c>
      <c r="AX123" s="433">
        <v>129</v>
      </c>
      <c r="AY123" s="21">
        <v>568.20000000000005</v>
      </c>
      <c r="AZ123" s="21">
        <v>463.57142857142901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643</v>
      </c>
      <c r="D124" s="432">
        <v>665</v>
      </c>
      <c r="E124" s="432">
        <v>704</v>
      </c>
      <c r="F124" s="432">
        <v>680</v>
      </c>
      <c r="G124" s="432">
        <v>644</v>
      </c>
      <c r="H124" s="432">
        <v>638</v>
      </c>
      <c r="I124" s="433">
        <v>415</v>
      </c>
      <c r="J124" s="21">
        <v>667.2</v>
      </c>
      <c r="K124" s="21">
        <v>627</v>
      </c>
      <c r="M124" s="431">
        <v>516</v>
      </c>
      <c r="N124" s="432">
        <v>508</v>
      </c>
      <c r="O124" s="432">
        <v>537</v>
      </c>
      <c r="P124" s="432">
        <v>512</v>
      </c>
      <c r="Q124" s="432">
        <v>512</v>
      </c>
      <c r="R124" s="432">
        <v>443</v>
      </c>
      <c r="S124" s="433">
        <v>263</v>
      </c>
      <c r="T124" s="21">
        <v>517</v>
      </c>
      <c r="U124" s="21">
        <v>470.14285714285717</v>
      </c>
      <c r="W124" s="431">
        <v>1159</v>
      </c>
      <c r="X124" s="432">
        <v>1173</v>
      </c>
      <c r="Y124" s="432">
        <v>1241</v>
      </c>
      <c r="Z124" s="432">
        <v>1192</v>
      </c>
      <c r="AA124" s="432">
        <v>1156</v>
      </c>
      <c r="AB124" s="432">
        <v>1081</v>
      </c>
      <c r="AC124" s="433">
        <v>678</v>
      </c>
      <c r="AD124" s="21">
        <v>1184.2</v>
      </c>
      <c r="AE124" s="21">
        <v>1097.1428571428571</v>
      </c>
      <c r="AF124" s="12"/>
      <c r="AG124" s="284">
        <v>0.375</v>
      </c>
      <c r="AH124" s="431">
        <v>643</v>
      </c>
      <c r="AI124" s="432">
        <v>665</v>
      </c>
      <c r="AJ124" s="432">
        <v>704</v>
      </c>
      <c r="AK124" s="432">
        <v>680</v>
      </c>
      <c r="AL124" s="432">
        <v>644</v>
      </c>
      <c r="AM124" s="432">
        <v>638</v>
      </c>
      <c r="AN124" s="433">
        <v>415</v>
      </c>
      <c r="AO124" s="21">
        <v>667.2</v>
      </c>
      <c r="AP124" s="21">
        <v>627</v>
      </c>
      <c r="AR124" s="431">
        <v>516</v>
      </c>
      <c r="AS124" s="432">
        <v>508</v>
      </c>
      <c r="AT124" s="432">
        <v>537</v>
      </c>
      <c r="AU124" s="432">
        <v>512</v>
      </c>
      <c r="AV124" s="432">
        <v>512</v>
      </c>
      <c r="AW124" s="432">
        <v>443</v>
      </c>
      <c r="AX124" s="433">
        <v>263</v>
      </c>
      <c r="AY124" s="21">
        <v>517</v>
      </c>
      <c r="AZ124" s="21">
        <v>470.142857142857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508</v>
      </c>
      <c r="D125" s="432">
        <v>504</v>
      </c>
      <c r="E125" s="432">
        <v>521</v>
      </c>
      <c r="F125" s="432">
        <v>565</v>
      </c>
      <c r="G125" s="432">
        <v>530</v>
      </c>
      <c r="H125" s="432">
        <v>636</v>
      </c>
      <c r="I125" s="433">
        <v>570</v>
      </c>
      <c r="J125" s="21">
        <v>525.6</v>
      </c>
      <c r="K125" s="21">
        <v>547.71428571428567</v>
      </c>
      <c r="M125" s="431">
        <v>454</v>
      </c>
      <c r="N125" s="432">
        <v>517</v>
      </c>
      <c r="O125" s="432">
        <v>528</v>
      </c>
      <c r="P125" s="432">
        <v>510</v>
      </c>
      <c r="Q125" s="432">
        <v>546</v>
      </c>
      <c r="R125" s="432">
        <v>579</v>
      </c>
      <c r="S125" s="433">
        <v>374</v>
      </c>
      <c r="T125" s="21">
        <v>511</v>
      </c>
      <c r="U125" s="21">
        <v>501.14285714285717</v>
      </c>
      <c r="W125" s="431">
        <v>962</v>
      </c>
      <c r="X125" s="432">
        <v>1021</v>
      </c>
      <c r="Y125" s="432">
        <v>1049</v>
      </c>
      <c r="Z125" s="432">
        <v>1075</v>
      </c>
      <c r="AA125" s="432">
        <v>1076</v>
      </c>
      <c r="AB125" s="432">
        <v>1215</v>
      </c>
      <c r="AC125" s="433">
        <v>944</v>
      </c>
      <c r="AD125" s="21">
        <v>1036.5999999999999</v>
      </c>
      <c r="AE125" s="21">
        <v>1048.8571428571429</v>
      </c>
      <c r="AF125" s="12"/>
      <c r="AG125" s="284">
        <v>0.41666700000000001</v>
      </c>
      <c r="AH125" s="431">
        <v>508</v>
      </c>
      <c r="AI125" s="432">
        <v>504</v>
      </c>
      <c r="AJ125" s="432">
        <v>521</v>
      </c>
      <c r="AK125" s="432">
        <v>565</v>
      </c>
      <c r="AL125" s="432">
        <v>530</v>
      </c>
      <c r="AM125" s="432">
        <v>636</v>
      </c>
      <c r="AN125" s="433">
        <v>570</v>
      </c>
      <c r="AO125" s="21">
        <v>525.6</v>
      </c>
      <c r="AP125" s="21">
        <v>547.71428571428601</v>
      </c>
      <c r="AR125" s="431">
        <v>454</v>
      </c>
      <c r="AS125" s="432">
        <v>517</v>
      </c>
      <c r="AT125" s="432">
        <v>528</v>
      </c>
      <c r="AU125" s="432">
        <v>510</v>
      </c>
      <c r="AV125" s="432">
        <v>546</v>
      </c>
      <c r="AW125" s="432">
        <v>579</v>
      </c>
      <c r="AX125" s="433">
        <v>374</v>
      </c>
      <c r="AY125" s="21">
        <v>511</v>
      </c>
      <c r="AZ125" s="21">
        <v>501.142857142857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464</v>
      </c>
      <c r="D126" s="432">
        <v>502</v>
      </c>
      <c r="E126" s="432">
        <v>497</v>
      </c>
      <c r="F126" s="432">
        <v>506</v>
      </c>
      <c r="G126" s="432">
        <v>494</v>
      </c>
      <c r="H126" s="432">
        <v>620</v>
      </c>
      <c r="I126" s="433">
        <v>534</v>
      </c>
      <c r="J126" s="21">
        <v>492.6</v>
      </c>
      <c r="K126" s="21">
        <v>516.71428571428567</v>
      </c>
      <c r="M126" s="431">
        <v>517</v>
      </c>
      <c r="N126" s="432">
        <v>519</v>
      </c>
      <c r="O126" s="432">
        <v>470</v>
      </c>
      <c r="P126" s="432">
        <v>501</v>
      </c>
      <c r="Q126" s="432">
        <v>569</v>
      </c>
      <c r="R126" s="432">
        <v>594</v>
      </c>
      <c r="S126" s="433">
        <v>428</v>
      </c>
      <c r="T126" s="21">
        <v>515.20000000000005</v>
      </c>
      <c r="U126" s="21">
        <v>514</v>
      </c>
      <c r="W126" s="431">
        <v>981</v>
      </c>
      <c r="X126" s="432">
        <v>1021</v>
      </c>
      <c r="Y126" s="432">
        <v>967</v>
      </c>
      <c r="Z126" s="432">
        <v>1007</v>
      </c>
      <c r="AA126" s="432">
        <v>1063</v>
      </c>
      <c r="AB126" s="432">
        <v>1214</v>
      </c>
      <c r="AC126" s="433">
        <v>962</v>
      </c>
      <c r="AD126" s="21">
        <v>1007.8</v>
      </c>
      <c r="AE126" s="21">
        <v>1030.7142857142858</v>
      </c>
      <c r="AF126" s="12"/>
      <c r="AG126" s="284">
        <v>0.45833299999999999</v>
      </c>
      <c r="AH126" s="431">
        <v>464</v>
      </c>
      <c r="AI126" s="432">
        <v>502</v>
      </c>
      <c r="AJ126" s="432">
        <v>497</v>
      </c>
      <c r="AK126" s="432">
        <v>506</v>
      </c>
      <c r="AL126" s="432">
        <v>494</v>
      </c>
      <c r="AM126" s="432">
        <v>620</v>
      </c>
      <c r="AN126" s="433">
        <v>534</v>
      </c>
      <c r="AO126" s="21">
        <v>492.6</v>
      </c>
      <c r="AP126" s="21">
        <v>516.71428571428601</v>
      </c>
      <c r="AR126" s="431">
        <v>517</v>
      </c>
      <c r="AS126" s="432">
        <v>519</v>
      </c>
      <c r="AT126" s="432">
        <v>470</v>
      </c>
      <c r="AU126" s="432">
        <v>501</v>
      </c>
      <c r="AV126" s="432">
        <v>569</v>
      </c>
      <c r="AW126" s="432">
        <v>594</v>
      </c>
      <c r="AX126" s="433">
        <v>428</v>
      </c>
      <c r="AY126" s="21">
        <v>515.20000000000005</v>
      </c>
      <c r="AZ126" s="21">
        <v>514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464</v>
      </c>
      <c r="D127" s="432">
        <v>490</v>
      </c>
      <c r="E127" s="432">
        <v>511</v>
      </c>
      <c r="F127" s="432">
        <v>457</v>
      </c>
      <c r="G127" s="432">
        <v>512</v>
      </c>
      <c r="H127" s="432">
        <v>608</v>
      </c>
      <c r="I127" s="433">
        <v>512</v>
      </c>
      <c r="J127" s="21">
        <v>486.8</v>
      </c>
      <c r="K127" s="21">
        <v>507.71428571428572</v>
      </c>
      <c r="M127" s="431">
        <v>580</v>
      </c>
      <c r="N127" s="432">
        <v>561</v>
      </c>
      <c r="O127" s="432">
        <v>552</v>
      </c>
      <c r="P127" s="432">
        <v>584</v>
      </c>
      <c r="Q127" s="432">
        <v>571</v>
      </c>
      <c r="R127" s="432">
        <v>665</v>
      </c>
      <c r="S127" s="433">
        <v>580</v>
      </c>
      <c r="T127" s="21">
        <v>569.6</v>
      </c>
      <c r="U127" s="21">
        <v>584.71428571428567</v>
      </c>
      <c r="W127" s="431">
        <v>1044</v>
      </c>
      <c r="X127" s="432">
        <v>1051</v>
      </c>
      <c r="Y127" s="432">
        <v>1063</v>
      </c>
      <c r="Z127" s="432">
        <v>1041</v>
      </c>
      <c r="AA127" s="432">
        <v>1083</v>
      </c>
      <c r="AB127" s="432">
        <v>1273</v>
      </c>
      <c r="AC127" s="433">
        <v>1092</v>
      </c>
      <c r="AD127" s="21">
        <v>1056.4000000000001</v>
      </c>
      <c r="AE127" s="21">
        <v>1092.4285714285713</v>
      </c>
      <c r="AF127" s="12"/>
      <c r="AG127" s="284">
        <v>0.5</v>
      </c>
      <c r="AH127" s="431">
        <v>464</v>
      </c>
      <c r="AI127" s="432">
        <v>490</v>
      </c>
      <c r="AJ127" s="432">
        <v>511</v>
      </c>
      <c r="AK127" s="432">
        <v>457</v>
      </c>
      <c r="AL127" s="432">
        <v>512</v>
      </c>
      <c r="AM127" s="432">
        <v>608</v>
      </c>
      <c r="AN127" s="433">
        <v>512</v>
      </c>
      <c r="AO127" s="21">
        <v>486.8</v>
      </c>
      <c r="AP127" s="21">
        <v>507.71428571428601</v>
      </c>
      <c r="AR127" s="431">
        <v>580</v>
      </c>
      <c r="AS127" s="432">
        <v>561</v>
      </c>
      <c r="AT127" s="432">
        <v>552</v>
      </c>
      <c r="AU127" s="432">
        <v>584</v>
      </c>
      <c r="AV127" s="432">
        <v>571</v>
      </c>
      <c r="AW127" s="432">
        <v>665</v>
      </c>
      <c r="AX127" s="433">
        <v>580</v>
      </c>
      <c r="AY127" s="21">
        <v>569.6</v>
      </c>
      <c r="AZ127" s="21">
        <v>584.71428571428601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499</v>
      </c>
      <c r="D128" s="432">
        <v>476</v>
      </c>
      <c r="E128" s="432">
        <v>548</v>
      </c>
      <c r="F128" s="432">
        <v>448</v>
      </c>
      <c r="G128" s="432">
        <v>484</v>
      </c>
      <c r="H128" s="432">
        <v>592</v>
      </c>
      <c r="I128" s="433">
        <v>518</v>
      </c>
      <c r="J128" s="21">
        <v>491</v>
      </c>
      <c r="K128" s="21">
        <v>509.28571428571428</v>
      </c>
      <c r="M128" s="431">
        <v>636</v>
      </c>
      <c r="N128" s="432">
        <v>619</v>
      </c>
      <c r="O128" s="432">
        <v>636</v>
      </c>
      <c r="P128" s="432">
        <v>639</v>
      </c>
      <c r="Q128" s="432">
        <v>639</v>
      </c>
      <c r="R128" s="432">
        <v>675</v>
      </c>
      <c r="S128" s="433">
        <v>554</v>
      </c>
      <c r="T128" s="21">
        <v>633.79999999999995</v>
      </c>
      <c r="U128" s="21">
        <v>628.28571428571433</v>
      </c>
      <c r="W128" s="431">
        <v>1135</v>
      </c>
      <c r="X128" s="432">
        <v>1095</v>
      </c>
      <c r="Y128" s="432">
        <v>1184</v>
      </c>
      <c r="Z128" s="432">
        <v>1087</v>
      </c>
      <c r="AA128" s="432">
        <v>1123</v>
      </c>
      <c r="AB128" s="432">
        <v>1267</v>
      </c>
      <c r="AC128" s="433">
        <v>1072</v>
      </c>
      <c r="AD128" s="21">
        <v>1124.8</v>
      </c>
      <c r="AE128" s="21">
        <v>1137.5714285714287</v>
      </c>
      <c r="AF128" s="12"/>
      <c r="AG128" s="284">
        <v>0.54166700000000001</v>
      </c>
      <c r="AH128" s="431">
        <v>499</v>
      </c>
      <c r="AI128" s="432">
        <v>476</v>
      </c>
      <c r="AJ128" s="432">
        <v>548</v>
      </c>
      <c r="AK128" s="432">
        <v>448</v>
      </c>
      <c r="AL128" s="432">
        <v>484</v>
      </c>
      <c r="AM128" s="432">
        <v>592</v>
      </c>
      <c r="AN128" s="433">
        <v>518</v>
      </c>
      <c r="AO128" s="21">
        <v>491</v>
      </c>
      <c r="AP128" s="21">
        <v>509.28571428571399</v>
      </c>
      <c r="AR128" s="431">
        <v>636</v>
      </c>
      <c r="AS128" s="432">
        <v>619</v>
      </c>
      <c r="AT128" s="432">
        <v>636</v>
      </c>
      <c r="AU128" s="432">
        <v>639</v>
      </c>
      <c r="AV128" s="432">
        <v>639</v>
      </c>
      <c r="AW128" s="432">
        <v>675</v>
      </c>
      <c r="AX128" s="433">
        <v>554</v>
      </c>
      <c r="AY128" s="21">
        <v>633.79999999999995</v>
      </c>
      <c r="AZ128" s="21">
        <v>628.28571428571399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506</v>
      </c>
      <c r="D129" s="432">
        <v>483</v>
      </c>
      <c r="E129" s="432">
        <v>498</v>
      </c>
      <c r="F129" s="432">
        <v>515</v>
      </c>
      <c r="G129" s="432">
        <v>550</v>
      </c>
      <c r="H129" s="432">
        <v>516</v>
      </c>
      <c r="I129" s="433">
        <v>484</v>
      </c>
      <c r="J129" s="21">
        <v>510.4</v>
      </c>
      <c r="K129" s="21">
        <v>507.42857142857144</v>
      </c>
      <c r="M129" s="431">
        <v>702</v>
      </c>
      <c r="N129" s="432">
        <v>677</v>
      </c>
      <c r="O129" s="432">
        <v>693</v>
      </c>
      <c r="P129" s="432">
        <v>695</v>
      </c>
      <c r="Q129" s="432">
        <v>716</v>
      </c>
      <c r="R129" s="432">
        <v>642</v>
      </c>
      <c r="S129" s="433">
        <v>501</v>
      </c>
      <c r="T129" s="21">
        <v>696.6</v>
      </c>
      <c r="U129" s="21">
        <v>660.85714285714289</v>
      </c>
      <c r="W129" s="431">
        <v>1208</v>
      </c>
      <c r="X129" s="432">
        <v>1160</v>
      </c>
      <c r="Y129" s="432">
        <v>1191</v>
      </c>
      <c r="Z129" s="432">
        <v>1210</v>
      </c>
      <c r="AA129" s="432">
        <v>1266</v>
      </c>
      <c r="AB129" s="432">
        <v>1158</v>
      </c>
      <c r="AC129" s="433">
        <v>985</v>
      </c>
      <c r="AD129" s="21">
        <v>1207</v>
      </c>
      <c r="AE129" s="21">
        <v>1168.2857142857142</v>
      </c>
      <c r="AF129" s="12"/>
      <c r="AG129" s="284">
        <v>0.58333333333333337</v>
      </c>
      <c r="AH129" s="431">
        <v>506</v>
      </c>
      <c r="AI129" s="432">
        <v>483</v>
      </c>
      <c r="AJ129" s="432">
        <v>498</v>
      </c>
      <c r="AK129" s="432">
        <v>515</v>
      </c>
      <c r="AL129" s="432">
        <v>550</v>
      </c>
      <c r="AM129" s="432">
        <v>516</v>
      </c>
      <c r="AN129" s="433">
        <v>484</v>
      </c>
      <c r="AO129" s="21">
        <v>510.4</v>
      </c>
      <c r="AP129" s="21">
        <v>507.42857142857099</v>
      </c>
      <c r="AR129" s="431">
        <v>702</v>
      </c>
      <c r="AS129" s="432">
        <v>677</v>
      </c>
      <c r="AT129" s="432">
        <v>693</v>
      </c>
      <c r="AU129" s="432">
        <v>695</v>
      </c>
      <c r="AV129" s="432">
        <v>716</v>
      </c>
      <c r="AW129" s="432">
        <v>642</v>
      </c>
      <c r="AX129" s="433">
        <v>501</v>
      </c>
      <c r="AY129" s="21">
        <v>696.6</v>
      </c>
      <c r="AZ129" s="21">
        <v>660.857142857143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510</v>
      </c>
      <c r="D130" s="432">
        <v>538</v>
      </c>
      <c r="E130" s="432">
        <v>554</v>
      </c>
      <c r="F130" s="432">
        <v>511</v>
      </c>
      <c r="G130" s="432">
        <v>516</v>
      </c>
      <c r="H130" s="432">
        <v>458</v>
      </c>
      <c r="I130" s="433">
        <v>431</v>
      </c>
      <c r="J130" s="21">
        <v>525.79999999999995</v>
      </c>
      <c r="K130" s="21">
        <v>502.57142857142856</v>
      </c>
      <c r="M130" s="431">
        <v>784</v>
      </c>
      <c r="N130" s="432">
        <v>801</v>
      </c>
      <c r="O130" s="432">
        <v>774</v>
      </c>
      <c r="P130" s="432">
        <v>760</v>
      </c>
      <c r="Q130" s="432">
        <v>788</v>
      </c>
      <c r="R130" s="432">
        <v>629</v>
      </c>
      <c r="S130" s="433">
        <v>586</v>
      </c>
      <c r="T130" s="21">
        <v>781.4</v>
      </c>
      <c r="U130" s="21">
        <v>731.71428571428567</v>
      </c>
      <c r="W130" s="431">
        <v>1294</v>
      </c>
      <c r="X130" s="432">
        <v>1339</v>
      </c>
      <c r="Y130" s="432">
        <v>1328</v>
      </c>
      <c r="Z130" s="432">
        <v>1271</v>
      </c>
      <c r="AA130" s="432">
        <v>1304</v>
      </c>
      <c r="AB130" s="432">
        <v>1087</v>
      </c>
      <c r="AC130" s="433">
        <v>1017</v>
      </c>
      <c r="AD130" s="21">
        <v>1307.2</v>
      </c>
      <c r="AE130" s="21">
        <v>1234.2857142857142</v>
      </c>
      <c r="AF130" s="12"/>
      <c r="AG130" s="284">
        <v>0.625</v>
      </c>
      <c r="AH130" s="431">
        <v>510</v>
      </c>
      <c r="AI130" s="432">
        <v>538</v>
      </c>
      <c r="AJ130" s="432">
        <v>554</v>
      </c>
      <c r="AK130" s="432">
        <v>511</v>
      </c>
      <c r="AL130" s="432">
        <v>516</v>
      </c>
      <c r="AM130" s="432">
        <v>458</v>
      </c>
      <c r="AN130" s="433">
        <v>431</v>
      </c>
      <c r="AO130" s="21">
        <v>525.79999999999995</v>
      </c>
      <c r="AP130" s="21">
        <v>502.57142857142901</v>
      </c>
      <c r="AR130" s="431">
        <v>784</v>
      </c>
      <c r="AS130" s="432">
        <v>801</v>
      </c>
      <c r="AT130" s="432">
        <v>774</v>
      </c>
      <c r="AU130" s="432">
        <v>760</v>
      </c>
      <c r="AV130" s="432">
        <v>788</v>
      </c>
      <c r="AW130" s="432">
        <v>629</v>
      </c>
      <c r="AX130" s="433">
        <v>586</v>
      </c>
      <c r="AY130" s="21">
        <v>781.4</v>
      </c>
      <c r="AZ130" s="21">
        <v>731.71428571428601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517</v>
      </c>
      <c r="D131" s="432">
        <v>524</v>
      </c>
      <c r="E131" s="432">
        <v>501</v>
      </c>
      <c r="F131" s="432">
        <v>507</v>
      </c>
      <c r="G131" s="432">
        <v>522</v>
      </c>
      <c r="H131" s="432">
        <v>466</v>
      </c>
      <c r="I131" s="433">
        <v>390</v>
      </c>
      <c r="J131" s="21">
        <v>514.20000000000005</v>
      </c>
      <c r="K131" s="21">
        <v>489.57142857142856</v>
      </c>
      <c r="M131" s="431">
        <v>894</v>
      </c>
      <c r="N131" s="432">
        <v>951</v>
      </c>
      <c r="O131" s="432">
        <v>890</v>
      </c>
      <c r="P131" s="432">
        <v>926</v>
      </c>
      <c r="Q131" s="432">
        <v>895</v>
      </c>
      <c r="R131" s="432">
        <v>614</v>
      </c>
      <c r="S131" s="433">
        <v>586</v>
      </c>
      <c r="T131" s="21">
        <v>911.2</v>
      </c>
      <c r="U131" s="21">
        <v>822.28571428571433</v>
      </c>
      <c r="W131" s="431">
        <v>1411</v>
      </c>
      <c r="X131" s="432">
        <v>1475</v>
      </c>
      <c r="Y131" s="432">
        <v>1391</v>
      </c>
      <c r="Z131" s="432">
        <v>1433</v>
      </c>
      <c r="AA131" s="432">
        <v>1417</v>
      </c>
      <c r="AB131" s="432">
        <v>1080</v>
      </c>
      <c r="AC131" s="433">
        <v>976</v>
      </c>
      <c r="AD131" s="21">
        <v>1425.4</v>
      </c>
      <c r="AE131" s="21">
        <v>1311.8571428571429</v>
      </c>
      <c r="AF131" s="12"/>
      <c r="AG131" s="284">
        <v>0.66666700000000001</v>
      </c>
      <c r="AH131" s="431">
        <v>517</v>
      </c>
      <c r="AI131" s="432">
        <v>524</v>
      </c>
      <c r="AJ131" s="432">
        <v>501</v>
      </c>
      <c r="AK131" s="432">
        <v>507</v>
      </c>
      <c r="AL131" s="432">
        <v>522</v>
      </c>
      <c r="AM131" s="432">
        <v>466</v>
      </c>
      <c r="AN131" s="433">
        <v>390</v>
      </c>
      <c r="AO131" s="21">
        <v>514.20000000000005</v>
      </c>
      <c r="AP131" s="21">
        <v>489.57142857142901</v>
      </c>
      <c r="AR131" s="431">
        <v>894</v>
      </c>
      <c r="AS131" s="432">
        <v>951</v>
      </c>
      <c r="AT131" s="432">
        <v>890</v>
      </c>
      <c r="AU131" s="432">
        <v>926</v>
      </c>
      <c r="AV131" s="432">
        <v>895</v>
      </c>
      <c r="AW131" s="432">
        <v>614</v>
      </c>
      <c r="AX131" s="433">
        <v>586</v>
      </c>
      <c r="AY131" s="21">
        <v>911.2</v>
      </c>
      <c r="AZ131" s="21">
        <v>822.28571428571399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490</v>
      </c>
      <c r="D132" s="432">
        <v>528</v>
      </c>
      <c r="E132" s="432">
        <v>600</v>
      </c>
      <c r="F132" s="432">
        <v>575</v>
      </c>
      <c r="G132" s="432">
        <v>570</v>
      </c>
      <c r="H132" s="432">
        <v>439</v>
      </c>
      <c r="I132" s="433">
        <v>397</v>
      </c>
      <c r="J132" s="21">
        <v>552.6</v>
      </c>
      <c r="K132" s="21">
        <v>514.14285714285711</v>
      </c>
      <c r="M132" s="431">
        <v>960</v>
      </c>
      <c r="N132" s="432">
        <v>929</v>
      </c>
      <c r="O132" s="432">
        <v>966</v>
      </c>
      <c r="P132" s="432">
        <v>906</v>
      </c>
      <c r="Q132" s="432">
        <v>853</v>
      </c>
      <c r="R132" s="432">
        <v>669</v>
      </c>
      <c r="S132" s="433">
        <v>490</v>
      </c>
      <c r="T132" s="21">
        <v>922.8</v>
      </c>
      <c r="U132" s="21">
        <v>824.71428571428567</v>
      </c>
      <c r="W132" s="431">
        <v>1450</v>
      </c>
      <c r="X132" s="432">
        <v>1457</v>
      </c>
      <c r="Y132" s="432">
        <v>1566</v>
      </c>
      <c r="Z132" s="432">
        <v>1481</v>
      </c>
      <c r="AA132" s="432">
        <v>1423</v>
      </c>
      <c r="AB132" s="432">
        <v>1108</v>
      </c>
      <c r="AC132" s="433">
        <v>887</v>
      </c>
      <c r="AD132" s="21">
        <v>1475.4</v>
      </c>
      <c r="AE132" s="21">
        <v>1338.8571428571429</v>
      </c>
      <c r="AF132" s="12"/>
      <c r="AG132" s="284">
        <v>0.70833299999999999</v>
      </c>
      <c r="AH132" s="431">
        <v>490</v>
      </c>
      <c r="AI132" s="432">
        <v>528</v>
      </c>
      <c r="AJ132" s="432">
        <v>600</v>
      </c>
      <c r="AK132" s="432">
        <v>575</v>
      </c>
      <c r="AL132" s="432">
        <v>570</v>
      </c>
      <c r="AM132" s="432">
        <v>439</v>
      </c>
      <c r="AN132" s="433">
        <v>397</v>
      </c>
      <c r="AO132" s="21">
        <v>552.6</v>
      </c>
      <c r="AP132" s="21">
        <v>514.142857142857</v>
      </c>
      <c r="AR132" s="431">
        <v>960</v>
      </c>
      <c r="AS132" s="432">
        <v>929</v>
      </c>
      <c r="AT132" s="432">
        <v>966</v>
      </c>
      <c r="AU132" s="432">
        <v>906</v>
      </c>
      <c r="AV132" s="432">
        <v>853</v>
      </c>
      <c r="AW132" s="432">
        <v>669</v>
      </c>
      <c r="AX132" s="433">
        <v>490</v>
      </c>
      <c r="AY132" s="21">
        <v>922.8</v>
      </c>
      <c r="AZ132" s="21">
        <v>824.71428571428601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428</v>
      </c>
      <c r="D133" s="432">
        <v>452</v>
      </c>
      <c r="E133" s="432">
        <v>486</v>
      </c>
      <c r="F133" s="432">
        <v>567</v>
      </c>
      <c r="G133" s="432">
        <v>516</v>
      </c>
      <c r="H133" s="432">
        <v>452</v>
      </c>
      <c r="I133" s="433">
        <v>318</v>
      </c>
      <c r="J133" s="21">
        <v>489.8</v>
      </c>
      <c r="K133" s="21">
        <v>459.85714285714283</v>
      </c>
      <c r="M133" s="431">
        <v>757</v>
      </c>
      <c r="N133" s="432">
        <v>870</v>
      </c>
      <c r="O133" s="432">
        <v>771</v>
      </c>
      <c r="P133" s="432">
        <v>743</v>
      </c>
      <c r="Q133" s="432">
        <v>685</v>
      </c>
      <c r="R133" s="432">
        <v>487</v>
      </c>
      <c r="S133" s="433">
        <v>385</v>
      </c>
      <c r="T133" s="21">
        <v>765.2</v>
      </c>
      <c r="U133" s="21">
        <v>671.14285714285711</v>
      </c>
      <c r="W133" s="431">
        <v>1185</v>
      </c>
      <c r="X133" s="432">
        <v>1322</v>
      </c>
      <c r="Y133" s="432">
        <v>1257</v>
      </c>
      <c r="Z133" s="432">
        <v>1310</v>
      </c>
      <c r="AA133" s="432">
        <v>1201</v>
      </c>
      <c r="AB133" s="432">
        <v>939</v>
      </c>
      <c r="AC133" s="433">
        <v>703</v>
      </c>
      <c r="AD133" s="21">
        <v>1255</v>
      </c>
      <c r="AE133" s="21">
        <v>1131</v>
      </c>
      <c r="AF133" s="12"/>
      <c r="AG133" s="284">
        <v>0.75</v>
      </c>
      <c r="AH133" s="431">
        <v>428</v>
      </c>
      <c r="AI133" s="432">
        <v>452</v>
      </c>
      <c r="AJ133" s="432">
        <v>486</v>
      </c>
      <c r="AK133" s="432">
        <v>567</v>
      </c>
      <c r="AL133" s="432">
        <v>516</v>
      </c>
      <c r="AM133" s="432">
        <v>452</v>
      </c>
      <c r="AN133" s="433">
        <v>318</v>
      </c>
      <c r="AO133" s="21">
        <v>489.8</v>
      </c>
      <c r="AP133" s="21">
        <v>459.857142857143</v>
      </c>
      <c r="AR133" s="431">
        <v>757</v>
      </c>
      <c r="AS133" s="432">
        <v>870</v>
      </c>
      <c r="AT133" s="432">
        <v>771</v>
      </c>
      <c r="AU133" s="432">
        <v>743</v>
      </c>
      <c r="AV133" s="432">
        <v>685</v>
      </c>
      <c r="AW133" s="432">
        <v>487</v>
      </c>
      <c r="AX133" s="433">
        <v>385</v>
      </c>
      <c r="AY133" s="21">
        <v>765.2</v>
      </c>
      <c r="AZ133" s="21">
        <v>671.142857142857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305</v>
      </c>
      <c r="D134" s="432">
        <v>400</v>
      </c>
      <c r="E134" s="432">
        <v>389</v>
      </c>
      <c r="F134" s="432">
        <v>350</v>
      </c>
      <c r="G134" s="432">
        <v>366</v>
      </c>
      <c r="H134" s="432">
        <v>315</v>
      </c>
      <c r="I134" s="433">
        <v>225</v>
      </c>
      <c r="J134" s="21">
        <v>362</v>
      </c>
      <c r="K134" s="21">
        <v>335.71428571428572</v>
      </c>
      <c r="M134" s="431">
        <v>387</v>
      </c>
      <c r="N134" s="432">
        <v>466</v>
      </c>
      <c r="O134" s="432">
        <v>516</v>
      </c>
      <c r="P134" s="432">
        <v>483</v>
      </c>
      <c r="Q134" s="432">
        <v>455</v>
      </c>
      <c r="R134" s="432">
        <v>330</v>
      </c>
      <c r="S134" s="433">
        <v>313</v>
      </c>
      <c r="T134" s="21">
        <v>461.4</v>
      </c>
      <c r="U134" s="21">
        <v>421.42857142857144</v>
      </c>
      <c r="W134" s="431">
        <v>692</v>
      </c>
      <c r="X134" s="432">
        <v>866</v>
      </c>
      <c r="Y134" s="432">
        <v>905</v>
      </c>
      <c r="Z134" s="432">
        <v>833</v>
      </c>
      <c r="AA134" s="432">
        <v>821</v>
      </c>
      <c r="AB134" s="432">
        <v>645</v>
      </c>
      <c r="AC134" s="433">
        <v>538</v>
      </c>
      <c r="AD134" s="21">
        <v>823.4</v>
      </c>
      <c r="AE134" s="21">
        <v>757.14285714285711</v>
      </c>
      <c r="AF134" s="12"/>
      <c r="AG134" s="284">
        <v>0.79166700000000001</v>
      </c>
      <c r="AH134" s="431">
        <v>305</v>
      </c>
      <c r="AI134" s="432">
        <v>400</v>
      </c>
      <c r="AJ134" s="432">
        <v>389</v>
      </c>
      <c r="AK134" s="432">
        <v>350</v>
      </c>
      <c r="AL134" s="432">
        <v>366</v>
      </c>
      <c r="AM134" s="432">
        <v>315</v>
      </c>
      <c r="AN134" s="433">
        <v>225</v>
      </c>
      <c r="AO134" s="21">
        <v>362</v>
      </c>
      <c r="AP134" s="21">
        <v>335.71428571428601</v>
      </c>
      <c r="AR134" s="431">
        <v>387</v>
      </c>
      <c r="AS134" s="432">
        <v>466</v>
      </c>
      <c r="AT134" s="432">
        <v>516</v>
      </c>
      <c r="AU134" s="432">
        <v>483</v>
      </c>
      <c r="AV134" s="432">
        <v>455</v>
      </c>
      <c r="AW134" s="432">
        <v>330</v>
      </c>
      <c r="AX134" s="433">
        <v>313</v>
      </c>
      <c r="AY134" s="21">
        <v>461.4</v>
      </c>
      <c r="AZ134" s="21">
        <v>421.42857142857099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175</v>
      </c>
      <c r="D135" s="432">
        <v>259</v>
      </c>
      <c r="E135" s="432">
        <v>222</v>
      </c>
      <c r="F135" s="432">
        <v>203</v>
      </c>
      <c r="G135" s="432">
        <v>213</v>
      </c>
      <c r="H135" s="432">
        <v>212</v>
      </c>
      <c r="I135" s="433">
        <v>133</v>
      </c>
      <c r="J135" s="21">
        <v>214.4</v>
      </c>
      <c r="K135" s="21">
        <v>202.42857142857142</v>
      </c>
      <c r="M135" s="431">
        <v>311</v>
      </c>
      <c r="N135" s="432">
        <v>390</v>
      </c>
      <c r="O135" s="432">
        <v>383</v>
      </c>
      <c r="P135" s="432">
        <v>382</v>
      </c>
      <c r="Q135" s="432">
        <v>309</v>
      </c>
      <c r="R135" s="432">
        <v>262</v>
      </c>
      <c r="S135" s="433">
        <v>214</v>
      </c>
      <c r="T135" s="21">
        <v>355</v>
      </c>
      <c r="U135" s="21">
        <v>321.57142857142856</v>
      </c>
      <c r="W135" s="431">
        <v>486</v>
      </c>
      <c r="X135" s="432">
        <v>649</v>
      </c>
      <c r="Y135" s="432">
        <v>605</v>
      </c>
      <c r="Z135" s="432">
        <v>585</v>
      </c>
      <c r="AA135" s="432">
        <v>522</v>
      </c>
      <c r="AB135" s="432">
        <v>474</v>
      </c>
      <c r="AC135" s="433">
        <v>347</v>
      </c>
      <c r="AD135" s="21">
        <v>569.4</v>
      </c>
      <c r="AE135" s="21">
        <v>524</v>
      </c>
      <c r="AF135" s="12"/>
      <c r="AG135" s="284">
        <v>0.83333299999999999</v>
      </c>
      <c r="AH135" s="431">
        <v>175</v>
      </c>
      <c r="AI135" s="432">
        <v>259</v>
      </c>
      <c r="AJ135" s="432">
        <v>222</v>
      </c>
      <c r="AK135" s="432">
        <v>203</v>
      </c>
      <c r="AL135" s="432">
        <v>213</v>
      </c>
      <c r="AM135" s="432">
        <v>212</v>
      </c>
      <c r="AN135" s="433">
        <v>133</v>
      </c>
      <c r="AO135" s="21">
        <v>214.4</v>
      </c>
      <c r="AP135" s="21">
        <v>202.42857142857099</v>
      </c>
      <c r="AR135" s="431">
        <v>311</v>
      </c>
      <c r="AS135" s="432">
        <v>390</v>
      </c>
      <c r="AT135" s="432">
        <v>383</v>
      </c>
      <c r="AU135" s="432">
        <v>382</v>
      </c>
      <c r="AV135" s="432">
        <v>309</v>
      </c>
      <c r="AW135" s="432">
        <v>262</v>
      </c>
      <c r="AX135" s="433">
        <v>214</v>
      </c>
      <c r="AY135" s="21">
        <v>355</v>
      </c>
      <c r="AZ135" s="21">
        <v>321.57142857142901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119</v>
      </c>
      <c r="D136" s="432">
        <v>114</v>
      </c>
      <c r="E136" s="432">
        <v>133</v>
      </c>
      <c r="F136" s="432">
        <v>148</v>
      </c>
      <c r="G136" s="432">
        <v>161</v>
      </c>
      <c r="H136" s="432">
        <v>125</v>
      </c>
      <c r="I136" s="433">
        <v>102</v>
      </c>
      <c r="J136" s="21">
        <v>135</v>
      </c>
      <c r="K136" s="21">
        <v>128.85714285714286</v>
      </c>
      <c r="M136" s="431">
        <v>268</v>
      </c>
      <c r="N136" s="432">
        <v>262</v>
      </c>
      <c r="O136" s="432">
        <v>333</v>
      </c>
      <c r="P136" s="432">
        <v>263</v>
      </c>
      <c r="Q136" s="432">
        <v>255</v>
      </c>
      <c r="R136" s="432">
        <v>216</v>
      </c>
      <c r="S136" s="433">
        <v>160</v>
      </c>
      <c r="T136" s="21">
        <v>276.2</v>
      </c>
      <c r="U136" s="21">
        <v>251</v>
      </c>
      <c r="W136" s="431">
        <v>387</v>
      </c>
      <c r="X136" s="432">
        <v>376</v>
      </c>
      <c r="Y136" s="432">
        <v>466</v>
      </c>
      <c r="Z136" s="432">
        <v>411</v>
      </c>
      <c r="AA136" s="432">
        <v>416</v>
      </c>
      <c r="AB136" s="432">
        <v>341</v>
      </c>
      <c r="AC136" s="433">
        <v>262</v>
      </c>
      <c r="AD136" s="21">
        <v>411.2</v>
      </c>
      <c r="AE136" s="21">
        <v>379.85714285714283</v>
      </c>
      <c r="AF136" s="12"/>
      <c r="AG136" s="284">
        <v>0.875</v>
      </c>
      <c r="AH136" s="431">
        <v>119</v>
      </c>
      <c r="AI136" s="432">
        <v>114</v>
      </c>
      <c r="AJ136" s="432">
        <v>133</v>
      </c>
      <c r="AK136" s="432">
        <v>148</v>
      </c>
      <c r="AL136" s="432">
        <v>161</v>
      </c>
      <c r="AM136" s="432">
        <v>125</v>
      </c>
      <c r="AN136" s="433">
        <v>102</v>
      </c>
      <c r="AO136" s="21">
        <v>135</v>
      </c>
      <c r="AP136" s="21">
        <v>128.857142857143</v>
      </c>
      <c r="AR136" s="431">
        <v>268</v>
      </c>
      <c r="AS136" s="432">
        <v>262</v>
      </c>
      <c r="AT136" s="432">
        <v>333</v>
      </c>
      <c r="AU136" s="432">
        <v>263</v>
      </c>
      <c r="AV136" s="432">
        <v>255</v>
      </c>
      <c r="AW136" s="432">
        <v>216</v>
      </c>
      <c r="AX136" s="433">
        <v>160</v>
      </c>
      <c r="AY136" s="21">
        <v>276.2</v>
      </c>
      <c r="AZ136" s="21">
        <v>251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84</v>
      </c>
      <c r="D137" s="432">
        <v>90</v>
      </c>
      <c r="E137" s="432">
        <v>77</v>
      </c>
      <c r="F137" s="432">
        <v>91</v>
      </c>
      <c r="G137" s="432">
        <v>143</v>
      </c>
      <c r="H137" s="432">
        <v>127</v>
      </c>
      <c r="I137" s="433">
        <v>64</v>
      </c>
      <c r="J137" s="21">
        <v>97</v>
      </c>
      <c r="K137" s="21">
        <v>96.571428571428569</v>
      </c>
      <c r="M137" s="431">
        <v>155</v>
      </c>
      <c r="N137" s="432">
        <v>197</v>
      </c>
      <c r="O137" s="432">
        <v>223</v>
      </c>
      <c r="P137" s="432">
        <v>291</v>
      </c>
      <c r="Q137" s="432">
        <v>315</v>
      </c>
      <c r="R137" s="432">
        <v>261</v>
      </c>
      <c r="S137" s="433">
        <v>148</v>
      </c>
      <c r="T137" s="21">
        <v>236.2</v>
      </c>
      <c r="U137" s="21">
        <v>227.14285714285714</v>
      </c>
      <c r="W137" s="431">
        <v>239</v>
      </c>
      <c r="X137" s="432">
        <v>287</v>
      </c>
      <c r="Y137" s="432">
        <v>300</v>
      </c>
      <c r="Z137" s="432">
        <v>382</v>
      </c>
      <c r="AA137" s="432">
        <v>458</v>
      </c>
      <c r="AB137" s="432">
        <v>388</v>
      </c>
      <c r="AC137" s="433">
        <v>212</v>
      </c>
      <c r="AD137" s="21">
        <v>333.2</v>
      </c>
      <c r="AE137" s="21">
        <v>323.71428571428572</v>
      </c>
      <c r="AF137" s="12"/>
      <c r="AG137" s="284">
        <v>0.91666700000000001</v>
      </c>
      <c r="AH137" s="431">
        <v>84</v>
      </c>
      <c r="AI137" s="432">
        <v>90</v>
      </c>
      <c r="AJ137" s="432">
        <v>77</v>
      </c>
      <c r="AK137" s="432">
        <v>91</v>
      </c>
      <c r="AL137" s="432">
        <v>143</v>
      </c>
      <c r="AM137" s="432">
        <v>127</v>
      </c>
      <c r="AN137" s="433">
        <v>64</v>
      </c>
      <c r="AO137" s="21">
        <v>97</v>
      </c>
      <c r="AP137" s="21">
        <v>96.571428571428598</v>
      </c>
      <c r="AR137" s="431">
        <v>155</v>
      </c>
      <c r="AS137" s="432">
        <v>197</v>
      </c>
      <c r="AT137" s="432">
        <v>223</v>
      </c>
      <c r="AU137" s="432">
        <v>291</v>
      </c>
      <c r="AV137" s="432">
        <v>315</v>
      </c>
      <c r="AW137" s="432">
        <v>261</v>
      </c>
      <c r="AX137" s="433">
        <v>148</v>
      </c>
      <c r="AY137" s="21">
        <v>236.2</v>
      </c>
      <c r="AZ137" s="21">
        <v>227.142857142857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36</v>
      </c>
      <c r="D138" s="432">
        <v>37</v>
      </c>
      <c r="E138" s="432">
        <v>36</v>
      </c>
      <c r="F138" s="432">
        <v>50</v>
      </c>
      <c r="G138" s="432">
        <v>84</v>
      </c>
      <c r="H138" s="432">
        <v>78</v>
      </c>
      <c r="I138" s="433">
        <v>32</v>
      </c>
      <c r="J138" s="21">
        <v>48.6</v>
      </c>
      <c r="K138" s="21">
        <v>50.428571428571431</v>
      </c>
      <c r="M138" s="431">
        <v>72</v>
      </c>
      <c r="N138" s="432">
        <v>80</v>
      </c>
      <c r="O138" s="432">
        <v>124</v>
      </c>
      <c r="P138" s="432">
        <v>105</v>
      </c>
      <c r="Q138" s="432">
        <v>176</v>
      </c>
      <c r="R138" s="432">
        <v>186</v>
      </c>
      <c r="S138" s="433">
        <v>58</v>
      </c>
      <c r="T138" s="21">
        <v>111.4</v>
      </c>
      <c r="U138" s="21">
        <v>114.42857142857143</v>
      </c>
      <c r="W138" s="431">
        <v>108</v>
      </c>
      <c r="X138" s="432">
        <v>117</v>
      </c>
      <c r="Y138" s="432">
        <v>160</v>
      </c>
      <c r="Z138" s="432">
        <v>155</v>
      </c>
      <c r="AA138" s="432">
        <v>260</v>
      </c>
      <c r="AB138" s="432">
        <v>264</v>
      </c>
      <c r="AC138" s="433">
        <v>90</v>
      </c>
      <c r="AD138" s="21">
        <v>160</v>
      </c>
      <c r="AE138" s="21">
        <v>164.85714285714286</v>
      </c>
      <c r="AF138" s="12"/>
      <c r="AG138" s="284">
        <v>0.95833299999999999</v>
      </c>
      <c r="AH138" s="431">
        <v>36</v>
      </c>
      <c r="AI138" s="432">
        <v>37</v>
      </c>
      <c r="AJ138" s="432">
        <v>36</v>
      </c>
      <c r="AK138" s="432">
        <v>50</v>
      </c>
      <c r="AL138" s="432">
        <v>84</v>
      </c>
      <c r="AM138" s="432">
        <v>78</v>
      </c>
      <c r="AN138" s="433">
        <v>32</v>
      </c>
      <c r="AO138" s="21">
        <v>48.6</v>
      </c>
      <c r="AP138" s="21">
        <v>50.428571428571402</v>
      </c>
      <c r="AR138" s="431">
        <v>72</v>
      </c>
      <c r="AS138" s="432">
        <v>80</v>
      </c>
      <c r="AT138" s="432">
        <v>124</v>
      </c>
      <c r="AU138" s="432">
        <v>105</v>
      </c>
      <c r="AV138" s="432">
        <v>176</v>
      </c>
      <c r="AW138" s="432">
        <v>186</v>
      </c>
      <c r="AX138" s="433">
        <v>58</v>
      </c>
      <c r="AY138" s="21">
        <v>111.4</v>
      </c>
      <c r="AZ138" s="21">
        <v>114.428571428571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6591</v>
      </c>
      <c r="D139" s="438">
        <v>6738</v>
      </c>
      <c r="E139" s="438">
        <v>6971</v>
      </c>
      <c r="F139" s="438">
        <v>6939</v>
      </c>
      <c r="G139" s="438">
        <v>6803</v>
      </c>
      <c r="H139" s="438">
        <v>6219</v>
      </c>
      <c r="I139" s="439">
        <v>4899</v>
      </c>
      <c r="J139" s="332">
        <v>6808.4000000000005</v>
      </c>
      <c r="K139" s="332">
        <v>6451.4285714285716</v>
      </c>
      <c r="L139" s="81"/>
      <c r="M139" s="437">
        <v>7910</v>
      </c>
      <c r="N139" s="438">
        <v>8001</v>
      </c>
      <c r="O139" s="438">
        <v>7891</v>
      </c>
      <c r="P139" s="438">
        <v>7812</v>
      </c>
      <c r="Q139" s="438">
        <v>7767</v>
      </c>
      <c r="R139" s="438">
        <v>6411</v>
      </c>
      <c r="S139" s="439">
        <v>4949</v>
      </c>
      <c r="T139" s="332">
        <v>7876.2</v>
      </c>
      <c r="U139" s="332">
        <v>7248.7142857142853</v>
      </c>
      <c r="V139" s="81"/>
      <c r="W139" s="437">
        <v>14501</v>
      </c>
      <c r="X139" s="438">
        <v>14739</v>
      </c>
      <c r="Y139" s="438">
        <v>14862</v>
      </c>
      <c r="Z139" s="438">
        <v>14751</v>
      </c>
      <c r="AA139" s="438">
        <v>14570</v>
      </c>
      <c r="AB139" s="438">
        <v>12630</v>
      </c>
      <c r="AC139" s="439">
        <v>9848</v>
      </c>
      <c r="AD139" s="332">
        <v>14684.600000000002</v>
      </c>
      <c r="AE139" s="332">
        <v>13700.142857142857</v>
      </c>
      <c r="AG139" s="328" t="s">
        <v>35</v>
      </c>
      <c r="AH139" s="437">
        <v>6591</v>
      </c>
      <c r="AI139" s="438">
        <v>6738</v>
      </c>
      <c r="AJ139" s="438">
        <v>6971</v>
      </c>
      <c r="AK139" s="438">
        <v>6939</v>
      </c>
      <c r="AL139" s="438">
        <v>6803</v>
      </c>
      <c r="AM139" s="438">
        <v>6219</v>
      </c>
      <c r="AN139" s="439">
        <v>4899</v>
      </c>
      <c r="AO139" s="332">
        <v>6808.4</v>
      </c>
      <c r="AP139" s="332">
        <v>6451.4285714285697</v>
      </c>
      <c r="AQ139" s="81"/>
      <c r="AR139" s="437">
        <v>7910</v>
      </c>
      <c r="AS139" s="438">
        <v>8001</v>
      </c>
      <c r="AT139" s="438">
        <v>7891</v>
      </c>
      <c r="AU139" s="438">
        <v>7812</v>
      </c>
      <c r="AV139" s="438">
        <v>7767</v>
      </c>
      <c r="AW139" s="438">
        <v>6411</v>
      </c>
      <c r="AX139" s="439">
        <v>4949</v>
      </c>
      <c r="AY139" s="332">
        <v>7876.2</v>
      </c>
      <c r="AZ139" s="332">
        <v>7248.7142857142899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7637</v>
      </c>
      <c r="D140" s="441">
        <v>7972</v>
      </c>
      <c r="E140" s="441">
        <v>8191</v>
      </c>
      <c r="F140" s="441">
        <v>8105</v>
      </c>
      <c r="G140" s="441">
        <v>7955</v>
      </c>
      <c r="H140" s="441">
        <v>7021</v>
      </c>
      <c r="I140" s="442">
        <v>5419</v>
      </c>
      <c r="J140" s="339">
        <v>7972</v>
      </c>
      <c r="K140" s="339">
        <v>7471.4285714285716</v>
      </c>
      <c r="L140" s="81"/>
      <c r="M140" s="440">
        <v>9027</v>
      </c>
      <c r="N140" s="441">
        <v>9289</v>
      </c>
      <c r="O140" s="441">
        <v>9276</v>
      </c>
      <c r="P140" s="441">
        <v>9105</v>
      </c>
      <c r="Q140" s="441">
        <v>8947</v>
      </c>
      <c r="R140" s="441">
        <v>7283</v>
      </c>
      <c r="S140" s="442">
        <v>5675</v>
      </c>
      <c r="T140" s="339">
        <v>9128.8000000000011</v>
      </c>
      <c r="U140" s="339">
        <v>8371.7142857142862</v>
      </c>
      <c r="V140" s="81"/>
      <c r="W140" s="440">
        <v>16664</v>
      </c>
      <c r="X140" s="441">
        <v>17261</v>
      </c>
      <c r="Y140" s="441">
        <v>17467</v>
      </c>
      <c r="Z140" s="441">
        <v>17210</v>
      </c>
      <c r="AA140" s="441">
        <v>16902</v>
      </c>
      <c r="AB140" s="441">
        <v>14304</v>
      </c>
      <c r="AC140" s="442">
        <v>11094</v>
      </c>
      <c r="AD140" s="339">
        <v>17100.8</v>
      </c>
      <c r="AE140" s="339">
        <v>15843.142857142857</v>
      </c>
      <c r="AG140" s="335" t="s">
        <v>36</v>
      </c>
      <c r="AH140" s="440">
        <v>7637</v>
      </c>
      <c r="AI140" s="441">
        <v>7972</v>
      </c>
      <c r="AJ140" s="441">
        <v>8191</v>
      </c>
      <c r="AK140" s="441">
        <v>8105</v>
      </c>
      <c r="AL140" s="441">
        <v>7955</v>
      </c>
      <c r="AM140" s="441">
        <v>7021</v>
      </c>
      <c r="AN140" s="442">
        <v>5419</v>
      </c>
      <c r="AO140" s="339">
        <v>7972</v>
      </c>
      <c r="AP140" s="339">
        <v>7471.4285714285697</v>
      </c>
      <c r="AQ140" s="81"/>
      <c r="AR140" s="440">
        <v>9027</v>
      </c>
      <c r="AS140" s="441">
        <v>9289</v>
      </c>
      <c r="AT140" s="441">
        <v>9276</v>
      </c>
      <c r="AU140" s="441">
        <v>9105</v>
      </c>
      <c r="AV140" s="441">
        <v>8947</v>
      </c>
      <c r="AW140" s="441">
        <v>7283</v>
      </c>
      <c r="AX140" s="442">
        <v>5675</v>
      </c>
      <c r="AY140" s="339">
        <v>9128.7999999999993</v>
      </c>
      <c r="AZ140" s="339">
        <v>8371.7142857142899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7757</v>
      </c>
      <c r="D141" s="444">
        <v>8099</v>
      </c>
      <c r="E141" s="444">
        <v>8304</v>
      </c>
      <c r="F141" s="444">
        <v>8246</v>
      </c>
      <c r="G141" s="444">
        <v>8182</v>
      </c>
      <c r="H141" s="444">
        <v>7226</v>
      </c>
      <c r="I141" s="445">
        <v>5515</v>
      </c>
      <c r="J141" s="344">
        <v>8117.6</v>
      </c>
      <c r="K141" s="344">
        <v>7618.4285714285716</v>
      </c>
      <c r="L141" s="81"/>
      <c r="M141" s="443">
        <v>9254</v>
      </c>
      <c r="N141" s="444">
        <v>9566</v>
      </c>
      <c r="O141" s="444">
        <v>9623</v>
      </c>
      <c r="P141" s="444">
        <v>9501</v>
      </c>
      <c r="Q141" s="444">
        <v>9438</v>
      </c>
      <c r="R141" s="444">
        <v>7730</v>
      </c>
      <c r="S141" s="445">
        <v>5881</v>
      </c>
      <c r="T141" s="344">
        <v>9476.4000000000015</v>
      </c>
      <c r="U141" s="344">
        <v>8713.2857142857138</v>
      </c>
      <c r="V141" s="81"/>
      <c r="W141" s="443">
        <v>17011</v>
      </c>
      <c r="X141" s="444">
        <v>17665</v>
      </c>
      <c r="Y141" s="444">
        <v>17927</v>
      </c>
      <c r="Z141" s="444">
        <v>17747</v>
      </c>
      <c r="AA141" s="444">
        <v>17620</v>
      </c>
      <c r="AB141" s="444">
        <v>14956</v>
      </c>
      <c r="AC141" s="445">
        <v>11396</v>
      </c>
      <c r="AD141" s="344">
        <v>17594</v>
      </c>
      <c r="AE141" s="344">
        <v>16331.714285714286</v>
      </c>
      <c r="AG141" s="340" t="s">
        <v>37</v>
      </c>
      <c r="AH141" s="443">
        <v>7757</v>
      </c>
      <c r="AI141" s="444">
        <v>8099</v>
      </c>
      <c r="AJ141" s="444">
        <v>8304</v>
      </c>
      <c r="AK141" s="444">
        <v>8246</v>
      </c>
      <c r="AL141" s="444">
        <v>8182</v>
      </c>
      <c r="AM141" s="444">
        <v>7226</v>
      </c>
      <c r="AN141" s="445">
        <v>5515</v>
      </c>
      <c r="AO141" s="344">
        <v>8117.6</v>
      </c>
      <c r="AP141" s="344">
        <v>7618.4285714285697</v>
      </c>
      <c r="AQ141" s="81"/>
      <c r="AR141" s="443">
        <v>9254</v>
      </c>
      <c r="AS141" s="444">
        <v>9566</v>
      </c>
      <c r="AT141" s="444">
        <v>9623</v>
      </c>
      <c r="AU141" s="444">
        <v>9501</v>
      </c>
      <c r="AV141" s="444">
        <v>9438</v>
      </c>
      <c r="AW141" s="444">
        <v>7730</v>
      </c>
      <c r="AX141" s="445">
        <v>5881</v>
      </c>
      <c r="AY141" s="344">
        <v>9476.4</v>
      </c>
      <c r="AZ141" s="344">
        <v>8713.2857142857101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8014</v>
      </c>
      <c r="D142" s="447">
        <v>8339</v>
      </c>
      <c r="E142" s="447">
        <v>8537</v>
      </c>
      <c r="F142" s="447">
        <v>8495</v>
      </c>
      <c r="G142" s="447">
        <v>8404</v>
      </c>
      <c r="H142" s="447">
        <v>7444</v>
      </c>
      <c r="I142" s="448">
        <v>5752</v>
      </c>
      <c r="J142" s="349">
        <v>8357.8000000000011</v>
      </c>
      <c r="K142" s="349">
        <v>7855</v>
      </c>
      <c r="L142" s="81"/>
      <c r="M142" s="446">
        <v>9396</v>
      </c>
      <c r="N142" s="447">
        <v>9707</v>
      </c>
      <c r="O142" s="447">
        <v>9794</v>
      </c>
      <c r="P142" s="447">
        <v>9672</v>
      </c>
      <c r="Q142" s="447">
        <v>9606</v>
      </c>
      <c r="R142" s="447">
        <v>7988</v>
      </c>
      <c r="S142" s="448">
        <v>6186</v>
      </c>
      <c r="T142" s="349">
        <v>9635</v>
      </c>
      <c r="U142" s="349">
        <v>8906.9999999999982</v>
      </c>
      <c r="V142" s="81"/>
      <c r="W142" s="446">
        <v>17410</v>
      </c>
      <c r="X142" s="447">
        <v>18046</v>
      </c>
      <c r="Y142" s="447">
        <v>18331</v>
      </c>
      <c r="Z142" s="447">
        <v>18167</v>
      </c>
      <c r="AA142" s="447">
        <v>18010</v>
      </c>
      <c r="AB142" s="447">
        <v>15432</v>
      </c>
      <c r="AC142" s="448">
        <v>11938</v>
      </c>
      <c r="AD142" s="349">
        <v>17992.800000000003</v>
      </c>
      <c r="AE142" s="349">
        <v>16761.999999999996</v>
      </c>
      <c r="AG142" s="345" t="s">
        <v>38</v>
      </c>
      <c r="AH142" s="446">
        <v>8014</v>
      </c>
      <c r="AI142" s="447">
        <v>8339</v>
      </c>
      <c r="AJ142" s="447">
        <v>8537</v>
      </c>
      <c r="AK142" s="447">
        <v>8495</v>
      </c>
      <c r="AL142" s="447">
        <v>8404</v>
      </c>
      <c r="AM142" s="447">
        <v>7444</v>
      </c>
      <c r="AN142" s="448">
        <v>5752</v>
      </c>
      <c r="AO142" s="349">
        <v>8357.7999999999993</v>
      </c>
      <c r="AP142" s="349">
        <v>7855</v>
      </c>
      <c r="AQ142" s="81"/>
      <c r="AR142" s="446">
        <v>9396</v>
      </c>
      <c r="AS142" s="447">
        <v>9707</v>
      </c>
      <c r="AT142" s="447">
        <v>9794</v>
      </c>
      <c r="AU142" s="447">
        <v>9672</v>
      </c>
      <c r="AV142" s="447">
        <v>9606</v>
      </c>
      <c r="AW142" s="447">
        <v>7988</v>
      </c>
      <c r="AX142" s="448">
        <v>6186</v>
      </c>
      <c r="AY142" s="349">
        <v>9635</v>
      </c>
      <c r="AZ142" s="349">
        <v>8907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9</v>
      </c>
      <c r="D149" s="458">
        <v>0</v>
      </c>
      <c r="E149" s="459">
        <v>8</v>
      </c>
      <c r="F149" s="459">
        <v>0</v>
      </c>
      <c r="G149" s="459">
        <v>1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12</v>
      </c>
      <c r="R149" s="458">
        <v>0</v>
      </c>
      <c r="S149" s="459">
        <v>12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21</v>
      </c>
      <c r="AF149" s="459">
        <v>0</v>
      </c>
      <c r="AG149" s="461">
        <v>20</v>
      </c>
      <c r="AH149" s="461">
        <v>0</v>
      </c>
      <c r="AI149" s="461">
        <v>1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6</v>
      </c>
      <c r="D150" s="464">
        <v>0</v>
      </c>
      <c r="E150" s="465">
        <v>6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7</v>
      </c>
      <c r="R150" s="464">
        <v>1</v>
      </c>
      <c r="S150" s="465">
        <v>6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13</v>
      </c>
      <c r="AF150" s="14">
        <v>1</v>
      </c>
      <c r="AG150" s="14">
        <v>12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7</v>
      </c>
      <c r="R151" s="464">
        <v>0</v>
      </c>
      <c r="S151" s="465">
        <v>7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10</v>
      </c>
      <c r="AF151" s="14">
        <v>0</v>
      </c>
      <c r="AG151" s="14">
        <v>10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3</v>
      </c>
      <c r="D152" s="464">
        <v>1</v>
      </c>
      <c r="E152" s="465">
        <v>2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6</v>
      </c>
      <c r="R152" s="464">
        <v>1</v>
      </c>
      <c r="S152" s="465">
        <v>5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9</v>
      </c>
      <c r="AF152" s="14">
        <v>2</v>
      </c>
      <c r="AG152" s="14">
        <v>7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4</v>
      </c>
      <c r="D153" s="464">
        <v>0</v>
      </c>
      <c r="E153" s="465">
        <v>4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9</v>
      </c>
      <c r="R153" s="464">
        <v>0</v>
      </c>
      <c r="S153" s="465">
        <v>6</v>
      </c>
      <c r="T153" s="465">
        <v>0</v>
      </c>
      <c r="U153" s="465">
        <v>2</v>
      </c>
      <c r="V153" s="465">
        <v>1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13</v>
      </c>
      <c r="AF153" s="14">
        <v>0</v>
      </c>
      <c r="AG153" s="14">
        <v>10</v>
      </c>
      <c r="AH153" s="14">
        <v>0</v>
      </c>
      <c r="AI153" s="14">
        <v>2</v>
      </c>
      <c r="AJ153" s="14">
        <v>1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1</v>
      </c>
      <c r="D154" s="464">
        <v>0</v>
      </c>
      <c r="E154" s="465">
        <v>1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9</v>
      </c>
      <c r="R154" s="464">
        <v>0</v>
      </c>
      <c r="S154" s="465">
        <v>9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10</v>
      </c>
      <c r="AF154" s="14">
        <v>0</v>
      </c>
      <c r="AG154" s="14">
        <v>10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7</v>
      </c>
      <c r="D155" s="464">
        <v>0</v>
      </c>
      <c r="E155" s="465">
        <v>6</v>
      </c>
      <c r="F155" s="465">
        <v>0</v>
      </c>
      <c r="G155" s="465">
        <v>0</v>
      </c>
      <c r="H155" s="465">
        <v>0</v>
      </c>
      <c r="I155" s="465">
        <v>1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5</v>
      </c>
      <c r="R155" s="464">
        <v>0</v>
      </c>
      <c r="S155" s="465">
        <v>5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12</v>
      </c>
      <c r="AF155" s="14">
        <v>0</v>
      </c>
      <c r="AG155" s="14">
        <v>11</v>
      </c>
      <c r="AH155" s="14">
        <v>0</v>
      </c>
      <c r="AI155" s="14">
        <v>0</v>
      </c>
      <c r="AJ155" s="14">
        <v>0</v>
      </c>
      <c r="AK155" s="14">
        <v>1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5</v>
      </c>
      <c r="D156" s="464">
        <v>0</v>
      </c>
      <c r="E156" s="465">
        <v>3</v>
      </c>
      <c r="F156" s="465">
        <v>0</v>
      </c>
      <c r="G156" s="465">
        <v>2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2</v>
      </c>
      <c r="R156" s="464">
        <v>0</v>
      </c>
      <c r="S156" s="465">
        <v>2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7</v>
      </c>
      <c r="AF156" s="14">
        <v>0</v>
      </c>
      <c r="AG156" s="14">
        <v>5</v>
      </c>
      <c r="AH156" s="14">
        <v>0</v>
      </c>
      <c r="AI156" s="14">
        <v>2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1</v>
      </c>
      <c r="D157" s="464">
        <v>0</v>
      </c>
      <c r="E157" s="465">
        <v>1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2</v>
      </c>
      <c r="R157" s="464">
        <v>0</v>
      </c>
      <c r="S157" s="465">
        <v>0</v>
      </c>
      <c r="T157" s="465">
        <v>0</v>
      </c>
      <c r="U157" s="465">
        <v>2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3</v>
      </c>
      <c r="AF157" s="14">
        <v>0</v>
      </c>
      <c r="AG157" s="14">
        <v>1</v>
      </c>
      <c r="AH157" s="14">
        <v>0</v>
      </c>
      <c r="AI157" s="14">
        <v>2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3</v>
      </c>
      <c r="R158" s="464">
        <v>0</v>
      </c>
      <c r="S158" s="465">
        <v>2</v>
      </c>
      <c r="T158" s="465">
        <v>0</v>
      </c>
      <c r="U158" s="465">
        <v>0</v>
      </c>
      <c r="V158" s="465">
        <v>1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4</v>
      </c>
      <c r="AF158" s="14">
        <v>0</v>
      </c>
      <c r="AG158" s="14">
        <v>3</v>
      </c>
      <c r="AH158" s="14">
        <v>0</v>
      </c>
      <c r="AI158" s="14">
        <v>0</v>
      </c>
      <c r="AJ158" s="14">
        <v>1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2</v>
      </c>
      <c r="R159" s="464">
        <v>0</v>
      </c>
      <c r="S159" s="465">
        <v>2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3</v>
      </c>
      <c r="AF159" s="14">
        <v>0</v>
      </c>
      <c r="AG159" s="14">
        <v>3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9</v>
      </c>
      <c r="R160" s="464">
        <v>0</v>
      </c>
      <c r="S160" s="465">
        <v>7</v>
      </c>
      <c r="T160" s="465">
        <v>0</v>
      </c>
      <c r="U160" s="465">
        <v>2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9</v>
      </c>
      <c r="AF160" s="14">
        <v>0</v>
      </c>
      <c r="AG160" s="14">
        <v>7</v>
      </c>
      <c r="AH160" s="14">
        <v>0</v>
      </c>
      <c r="AI160" s="14">
        <v>2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3</v>
      </c>
      <c r="D161" s="464">
        <v>0</v>
      </c>
      <c r="E161" s="465">
        <v>3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5</v>
      </c>
      <c r="R161" s="464">
        <v>0</v>
      </c>
      <c r="S161" s="465">
        <v>3</v>
      </c>
      <c r="T161" s="465">
        <v>0</v>
      </c>
      <c r="U161" s="465">
        <v>2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8</v>
      </c>
      <c r="AF161" s="14">
        <v>0</v>
      </c>
      <c r="AG161" s="14">
        <v>6</v>
      </c>
      <c r="AH161" s="14">
        <v>0</v>
      </c>
      <c r="AI161" s="14">
        <v>2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6</v>
      </c>
      <c r="D162" s="464">
        <v>0</v>
      </c>
      <c r="E162" s="465">
        <v>3</v>
      </c>
      <c r="F162" s="465">
        <v>0</v>
      </c>
      <c r="G162" s="465">
        <v>2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1</v>
      </c>
      <c r="N162" s="465">
        <v>0</v>
      </c>
      <c r="O162" s="466">
        <v>0</v>
      </c>
      <c r="Q162" s="463">
        <v>7</v>
      </c>
      <c r="R162" s="464">
        <v>0</v>
      </c>
      <c r="S162" s="465">
        <v>4</v>
      </c>
      <c r="T162" s="465">
        <v>0</v>
      </c>
      <c r="U162" s="465">
        <v>3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13</v>
      </c>
      <c r="AF162" s="14">
        <v>0</v>
      </c>
      <c r="AG162" s="14">
        <v>7</v>
      </c>
      <c r="AH162" s="14">
        <v>0</v>
      </c>
      <c r="AI162" s="14">
        <v>5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1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3</v>
      </c>
      <c r="D163" s="464">
        <v>0</v>
      </c>
      <c r="E163" s="465">
        <v>3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1</v>
      </c>
      <c r="R163" s="464">
        <v>0</v>
      </c>
      <c r="S163" s="465">
        <v>1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4</v>
      </c>
      <c r="AF163" s="14">
        <v>0</v>
      </c>
      <c r="AG163" s="14">
        <v>4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5</v>
      </c>
      <c r="D164" s="464">
        <v>0</v>
      </c>
      <c r="E164" s="465">
        <v>5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3</v>
      </c>
      <c r="R164" s="464">
        <v>0</v>
      </c>
      <c r="S164" s="465">
        <v>2</v>
      </c>
      <c r="T164" s="465">
        <v>0</v>
      </c>
      <c r="U164" s="465">
        <v>1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8</v>
      </c>
      <c r="AF164" s="14">
        <v>0</v>
      </c>
      <c r="AG164" s="14">
        <v>7</v>
      </c>
      <c r="AH164" s="14">
        <v>0</v>
      </c>
      <c r="AI164" s="14">
        <v>1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5</v>
      </c>
      <c r="D165" s="464">
        <v>0</v>
      </c>
      <c r="E165" s="465">
        <v>4</v>
      </c>
      <c r="F165" s="465">
        <v>0</v>
      </c>
      <c r="G165" s="465">
        <v>1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1</v>
      </c>
      <c r="R165" s="464">
        <v>0</v>
      </c>
      <c r="S165" s="465">
        <v>0</v>
      </c>
      <c r="T165" s="465">
        <v>1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6</v>
      </c>
      <c r="AF165" s="14">
        <v>0</v>
      </c>
      <c r="AG165" s="14">
        <v>4</v>
      </c>
      <c r="AH165" s="14">
        <v>1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11</v>
      </c>
      <c r="D166" s="464">
        <v>0</v>
      </c>
      <c r="E166" s="465">
        <v>7</v>
      </c>
      <c r="F166" s="465">
        <v>0</v>
      </c>
      <c r="G166" s="465">
        <v>2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2</v>
      </c>
      <c r="N166" s="465">
        <v>0</v>
      </c>
      <c r="O166" s="466">
        <v>0</v>
      </c>
      <c r="Q166" s="463">
        <v>4</v>
      </c>
      <c r="R166" s="464">
        <v>0</v>
      </c>
      <c r="S166" s="465">
        <v>4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15</v>
      </c>
      <c r="AF166" s="14">
        <v>0</v>
      </c>
      <c r="AG166" s="14">
        <v>11</v>
      </c>
      <c r="AH166" s="14">
        <v>0</v>
      </c>
      <c r="AI166" s="14">
        <v>2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2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15</v>
      </c>
      <c r="D167" s="464">
        <v>0</v>
      </c>
      <c r="E167" s="465">
        <v>9</v>
      </c>
      <c r="F167" s="465">
        <v>0</v>
      </c>
      <c r="G167" s="465">
        <v>1</v>
      </c>
      <c r="H167" s="465">
        <v>1</v>
      </c>
      <c r="I167" s="465">
        <v>1</v>
      </c>
      <c r="J167" s="465">
        <v>0</v>
      </c>
      <c r="K167" s="465">
        <v>0</v>
      </c>
      <c r="L167" s="465">
        <v>0</v>
      </c>
      <c r="M167" s="465">
        <v>3</v>
      </c>
      <c r="N167" s="465">
        <v>0</v>
      </c>
      <c r="O167" s="466">
        <v>0</v>
      </c>
      <c r="Q167" s="463">
        <v>4</v>
      </c>
      <c r="R167" s="464">
        <v>0</v>
      </c>
      <c r="S167" s="465">
        <v>3</v>
      </c>
      <c r="T167" s="465">
        <v>0</v>
      </c>
      <c r="U167" s="465">
        <v>1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19</v>
      </c>
      <c r="AF167" s="14">
        <v>0</v>
      </c>
      <c r="AG167" s="14">
        <v>12</v>
      </c>
      <c r="AH167" s="14">
        <v>0</v>
      </c>
      <c r="AI167" s="14">
        <v>2</v>
      </c>
      <c r="AJ167" s="14">
        <v>1</v>
      </c>
      <c r="AK167" s="14">
        <v>1</v>
      </c>
      <c r="AL167" s="14">
        <v>0</v>
      </c>
      <c r="AM167" s="14">
        <v>0</v>
      </c>
      <c r="AN167" s="14">
        <v>0</v>
      </c>
      <c r="AO167" s="14">
        <v>3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16</v>
      </c>
      <c r="D168" s="464">
        <v>0</v>
      </c>
      <c r="E168" s="465">
        <v>14</v>
      </c>
      <c r="F168" s="465">
        <v>0</v>
      </c>
      <c r="G168" s="465">
        <v>1</v>
      </c>
      <c r="H168" s="465">
        <v>0</v>
      </c>
      <c r="I168" s="465">
        <v>0</v>
      </c>
      <c r="J168" s="465">
        <v>0</v>
      </c>
      <c r="K168" s="465">
        <v>0</v>
      </c>
      <c r="L168" s="465">
        <v>1</v>
      </c>
      <c r="M168" s="465">
        <v>0</v>
      </c>
      <c r="N168" s="465">
        <v>0</v>
      </c>
      <c r="O168" s="466">
        <v>0</v>
      </c>
      <c r="Q168" s="463">
        <v>2</v>
      </c>
      <c r="R168" s="464">
        <v>0</v>
      </c>
      <c r="S168" s="465">
        <v>2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18</v>
      </c>
      <c r="AF168" s="14">
        <v>0</v>
      </c>
      <c r="AG168" s="14">
        <v>16</v>
      </c>
      <c r="AH168" s="14">
        <v>0</v>
      </c>
      <c r="AI168" s="14">
        <v>1</v>
      </c>
      <c r="AJ168" s="14">
        <v>0</v>
      </c>
      <c r="AK168" s="14">
        <v>0</v>
      </c>
      <c r="AL168" s="14">
        <v>0</v>
      </c>
      <c r="AM168" s="14">
        <v>0</v>
      </c>
      <c r="AN168" s="14">
        <v>1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18</v>
      </c>
      <c r="D169" s="464">
        <v>0</v>
      </c>
      <c r="E169" s="465">
        <v>17</v>
      </c>
      <c r="F169" s="465">
        <v>0</v>
      </c>
      <c r="G169" s="465">
        <v>0</v>
      </c>
      <c r="H169" s="465">
        <v>1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8</v>
      </c>
      <c r="R169" s="464">
        <v>0</v>
      </c>
      <c r="S169" s="465">
        <v>7</v>
      </c>
      <c r="T169" s="465">
        <v>0</v>
      </c>
      <c r="U169" s="465">
        <v>1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26</v>
      </c>
      <c r="AF169" s="14">
        <v>0</v>
      </c>
      <c r="AG169" s="14">
        <v>24</v>
      </c>
      <c r="AH169" s="14">
        <v>0</v>
      </c>
      <c r="AI169" s="14">
        <v>1</v>
      </c>
      <c r="AJ169" s="14">
        <v>1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25</v>
      </c>
      <c r="D170" s="464">
        <v>0</v>
      </c>
      <c r="E170" s="465">
        <v>23</v>
      </c>
      <c r="F170" s="465">
        <v>0</v>
      </c>
      <c r="G170" s="465">
        <v>1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1</v>
      </c>
      <c r="N170" s="465">
        <v>0</v>
      </c>
      <c r="O170" s="466">
        <v>0</v>
      </c>
      <c r="Q170" s="463">
        <v>7</v>
      </c>
      <c r="R170" s="464">
        <v>1</v>
      </c>
      <c r="S170" s="465">
        <v>6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32</v>
      </c>
      <c r="AF170" s="14">
        <v>1</v>
      </c>
      <c r="AG170" s="14">
        <v>29</v>
      </c>
      <c r="AH170" s="14">
        <v>0</v>
      </c>
      <c r="AI170" s="14">
        <v>1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1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51</v>
      </c>
      <c r="D171" s="464">
        <v>0</v>
      </c>
      <c r="E171" s="465">
        <v>44</v>
      </c>
      <c r="F171" s="465">
        <v>0</v>
      </c>
      <c r="G171" s="465">
        <v>5</v>
      </c>
      <c r="H171" s="465">
        <v>0</v>
      </c>
      <c r="I171" s="465">
        <v>1</v>
      </c>
      <c r="J171" s="465">
        <v>0</v>
      </c>
      <c r="K171" s="465">
        <v>0</v>
      </c>
      <c r="L171" s="465">
        <v>0</v>
      </c>
      <c r="M171" s="465">
        <v>1</v>
      </c>
      <c r="N171" s="465">
        <v>0</v>
      </c>
      <c r="O171" s="466">
        <v>0</v>
      </c>
      <c r="Q171" s="463">
        <v>12</v>
      </c>
      <c r="R171" s="464">
        <v>1</v>
      </c>
      <c r="S171" s="465">
        <v>10</v>
      </c>
      <c r="T171" s="465">
        <v>0</v>
      </c>
      <c r="U171" s="465">
        <v>1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63</v>
      </c>
      <c r="AF171" s="14">
        <v>1</v>
      </c>
      <c r="AG171" s="14">
        <v>54</v>
      </c>
      <c r="AH171" s="14">
        <v>0</v>
      </c>
      <c r="AI171" s="14">
        <v>6</v>
      </c>
      <c r="AJ171" s="14">
        <v>0</v>
      </c>
      <c r="AK171" s="14">
        <v>1</v>
      </c>
      <c r="AL171" s="14">
        <v>0</v>
      </c>
      <c r="AM171" s="14">
        <v>0</v>
      </c>
      <c r="AN171" s="14">
        <v>0</v>
      </c>
      <c r="AO171" s="14">
        <v>1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58</v>
      </c>
      <c r="D172" s="464">
        <v>0</v>
      </c>
      <c r="E172" s="465">
        <v>52</v>
      </c>
      <c r="F172" s="465">
        <v>0</v>
      </c>
      <c r="G172" s="465">
        <v>4</v>
      </c>
      <c r="H172" s="465">
        <v>1</v>
      </c>
      <c r="I172" s="465">
        <v>0</v>
      </c>
      <c r="J172" s="465">
        <v>0</v>
      </c>
      <c r="K172" s="465">
        <v>0</v>
      </c>
      <c r="L172" s="465">
        <v>1</v>
      </c>
      <c r="M172" s="465">
        <v>0</v>
      </c>
      <c r="N172" s="465">
        <v>0</v>
      </c>
      <c r="O172" s="466">
        <v>0</v>
      </c>
      <c r="P172" s="61"/>
      <c r="Q172" s="463">
        <v>15</v>
      </c>
      <c r="R172" s="464">
        <v>0</v>
      </c>
      <c r="S172" s="465">
        <v>15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73</v>
      </c>
      <c r="AF172" s="14">
        <v>0</v>
      </c>
      <c r="AG172" s="14">
        <v>67</v>
      </c>
      <c r="AH172" s="14">
        <v>0</v>
      </c>
      <c r="AI172" s="14">
        <v>4</v>
      </c>
      <c r="AJ172" s="14">
        <v>1</v>
      </c>
      <c r="AK172" s="14">
        <v>0</v>
      </c>
      <c r="AL172" s="14">
        <v>0</v>
      </c>
      <c r="AM172" s="14">
        <v>0</v>
      </c>
      <c r="AN172" s="14">
        <v>1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67</v>
      </c>
      <c r="D173" s="464">
        <v>2</v>
      </c>
      <c r="E173" s="465">
        <v>63</v>
      </c>
      <c r="F173" s="465">
        <v>0</v>
      </c>
      <c r="G173" s="465">
        <v>1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1</v>
      </c>
      <c r="N173" s="465">
        <v>0</v>
      </c>
      <c r="O173" s="466">
        <v>0</v>
      </c>
      <c r="Q173" s="463">
        <v>35</v>
      </c>
      <c r="R173" s="464">
        <v>1</v>
      </c>
      <c r="S173" s="465">
        <v>28</v>
      </c>
      <c r="T173" s="465">
        <v>0</v>
      </c>
      <c r="U173" s="465">
        <v>3</v>
      </c>
      <c r="V173" s="465">
        <v>0</v>
      </c>
      <c r="W173" s="465">
        <v>0</v>
      </c>
      <c r="X173" s="465">
        <v>0</v>
      </c>
      <c r="Y173" s="465">
        <v>1</v>
      </c>
      <c r="Z173" s="465">
        <v>2</v>
      </c>
      <c r="AA173" s="465">
        <v>0</v>
      </c>
      <c r="AB173" s="465">
        <v>0</v>
      </c>
      <c r="AC173" s="466">
        <v>0</v>
      </c>
      <c r="AE173" s="463">
        <v>102</v>
      </c>
      <c r="AF173" s="465">
        <v>3</v>
      </c>
      <c r="AG173" s="14">
        <v>91</v>
      </c>
      <c r="AH173" s="14">
        <v>0</v>
      </c>
      <c r="AI173" s="14">
        <v>4</v>
      </c>
      <c r="AJ173" s="14">
        <v>0</v>
      </c>
      <c r="AK173" s="14">
        <v>0</v>
      </c>
      <c r="AL173" s="14">
        <v>0</v>
      </c>
      <c r="AM173" s="14">
        <v>1</v>
      </c>
      <c r="AN173" s="14">
        <v>2</v>
      </c>
      <c r="AO173" s="14">
        <v>1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90</v>
      </c>
      <c r="D174" s="464">
        <v>2</v>
      </c>
      <c r="E174" s="465">
        <v>76</v>
      </c>
      <c r="F174" s="465">
        <v>0</v>
      </c>
      <c r="G174" s="465">
        <v>10</v>
      </c>
      <c r="H174" s="465">
        <v>0</v>
      </c>
      <c r="I174" s="465">
        <v>0</v>
      </c>
      <c r="J174" s="465">
        <v>0</v>
      </c>
      <c r="K174" s="465">
        <v>0</v>
      </c>
      <c r="L174" s="465">
        <v>1</v>
      </c>
      <c r="M174" s="465">
        <v>1</v>
      </c>
      <c r="N174" s="465">
        <v>0</v>
      </c>
      <c r="O174" s="466">
        <v>0</v>
      </c>
      <c r="Q174" s="463">
        <v>22</v>
      </c>
      <c r="R174" s="464">
        <v>0</v>
      </c>
      <c r="S174" s="465">
        <v>18</v>
      </c>
      <c r="T174" s="465">
        <v>0</v>
      </c>
      <c r="U174" s="465">
        <v>4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112</v>
      </c>
      <c r="AF174" s="14">
        <v>2</v>
      </c>
      <c r="AG174" s="14">
        <v>94</v>
      </c>
      <c r="AH174" s="14">
        <v>0</v>
      </c>
      <c r="AI174" s="14">
        <v>14</v>
      </c>
      <c r="AJ174" s="14">
        <v>0</v>
      </c>
      <c r="AK174" s="14">
        <v>0</v>
      </c>
      <c r="AL174" s="14">
        <v>0</v>
      </c>
      <c r="AM174" s="14">
        <v>0</v>
      </c>
      <c r="AN174" s="14">
        <v>1</v>
      </c>
      <c r="AO174" s="14">
        <v>1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125</v>
      </c>
      <c r="D175" s="464">
        <v>1</v>
      </c>
      <c r="E175" s="465">
        <v>114</v>
      </c>
      <c r="F175" s="465">
        <v>0</v>
      </c>
      <c r="G175" s="465">
        <v>9</v>
      </c>
      <c r="H175" s="465">
        <v>1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44</v>
      </c>
      <c r="R175" s="464">
        <v>0</v>
      </c>
      <c r="S175" s="465">
        <v>33</v>
      </c>
      <c r="T175" s="465">
        <v>0</v>
      </c>
      <c r="U175" s="465">
        <v>7</v>
      </c>
      <c r="V175" s="465">
        <v>2</v>
      </c>
      <c r="W175" s="465">
        <v>0</v>
      </c>
      <c r="X175" s="465">
        <v>0</v>
      </c>
      <c r="Y175" s="465">
        <v>0</v>
      </c>
      <c r="Z175" s="465">
        <v>1</v>
      </c>
      <c r="AA175" s="465">
        <v>0</v>
      </c>
      <c r="AB175" s="465">
        <v>1</v>
      </c>
      <c r="AC175" s="466">
        <v>0</v>
      </c>
      <c r="AE175" s="463">
        <v>169</v>
      </c>
      <c r="AF175" s="14">
        <v>1</v>
      </c>
      <c r="AG175" s="14">
        <v>147</v>
      </c>
      <c r="AH175" s="14">
        <v>0</v>
      </c>
      <c r="AI175" s="14">
        <v>16</v>
      </c>
      <c r="AJ175" s="14">
        <v>3</v>
      </c>
      <c r="AK175" s="14">
        <v>0</v>
      </c>
      <c r="AL175" s="14">
        <v>0</v>
      </c>
      <c r="AM175" s="14">
        <v>0</v>
      </c>
      <c r="AN175" s="14">
        <v>1</v>
      </c>
      <c r="AO175" s="14">
        <v>0</v>
      </c>
      <c r="AP175" s="14">
        <v>1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165</v>
      </c>
      <c r="D176" s="464">
        <v>1</v>
      </c>
      <c r="E176" s="465">
        <v>147</v>
      </c>
      <c r="F176" s="465">
        <v>0</v>
      </c>
      <c r="G176" s="465">
        <v>17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50</v>
      </c>
      <c r="R176" s="464">
        <v>0</v>
      </c>
      <c r="S176" s="465">
        <v>48</v>
      </c>
      <c r="T176" s="465">
        <v>0</v>
      </c>
      <c r="U176" s="465">
        <v>2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215</v>
      </c>
      <c r="AF176" s="14">
        <v>1</v>
      </c>
      <c r="AG176" s="14">
        <v>195</v>
      </c>
      <c r="AH176" s="14">
        <v>0</v>
      </c>
      <c r="AI176" s="14">
        <v>19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207</v>
      </c>
      <c r="D177" s="464">
        <v>5</v>
      </c>
      <c r="E177" s="465">
        <v>189</v>
      </c>
      <c r="F177" s="465">
        <v>0</v>
      </c>
      <c r="G177" s="465">
        <v>11</v>
      </c>
      <c r="H177" s="465">
        <v>0</v>
      </c>
      <c r="I177" s="465">
        <v>1</v>
      </c>
      <c r="J177" s="465">
        <v>0</v>
      </c>
      <c r="K177" s="465">
        <v>1</v>
      </c>
      <c r="L177" s="465">
        <v>0</v>
      </c>
      <c r="M177" s="465">
        <v>0</v>
      </c>
      <c r="N177" s="465">
        <v>0</v>
      </c>
      <c r="O177" s="466">
        <v>0</v>
      </c>
      <c r="Q177" s="463">
        <v>104</v>
      </c>
      <c r="R177" s="464">
        <v>0</v>
      </c>
      <c r="S177" s="465">
        <v>90</v>
      </c>
      <c r="T177" s="465">
        <v>1</v>
      </c>
      <c r="U177" s="465">
        <v>8</v>
      </c>
      <c r="V177" s="465">
        <v>1</v>
      </c>
      <c r="W177" s="465">
        <v>1</v>
      </c>
      <c r="X177" s="465">
        <v>0</v>
      </c>
      <c r="Y177" s="465">
        <v>0</v>
      </c>
      <c r="Z177" s="465">
        <v>1</v>
      </c>
      <c r="AA177" s="465">
        <v>1</v>
      </c>
      <c r="AB177" s="465">
        <v>0</v>
      </c>
      <c r="AC177" s="466">
        <v>1</v>
      </c>
      <c r="AE177" s="463">
        <v>311</v>
      </c>
      <c r="AF177" s="14">
        <v>5</v>
      </c>
      <c r="AG177" s="14">
        <v>279</v>
      </c>
      <c r="AH177" s="14">
        <v>1</v>
      </c>
      <c r="AI177" s="14">
        <v>19</v>
      </c>
      <c r="AJ177" s="14">
        <v>1</v>
      </c>
      <c r="AK177" s="14">
        <v>2</v>
      </c>
      <c r="AL177" s="14">
        <v>0</v>
      </c>
      <c r="AM177" s="14">
        <v>1</v>
      </c>
      <c r="AN177" s="14">
        <v>1</v>
      </c>
      <c r="AO177" s="14">
        <v>1</v>
      </c>
      <c r="AP177" s="14">
        <v>0</v>
      </c>
      <c r="AQ177" s="467">
        <v>1</v>
      </c>
      <c r="AR177" s="11"/>
    </row>
    <row r="178" spans="1:44" x14ac:dyDescent="0.25">
      <c r="A178" s="217">
        <v>1</v>
      </c>
      <c r="B178" s="283">
        <v>0.30208299999999999</v>
      </c>
      <c r="C178" s="463">
        <v>243</v>
      </c>
      <c r="D178" s="464">
        <v>1</v>
      </c>
      <c r="E178" s="465">
        <v>209</v>
      </c>
      <c r="F178" s="465">
        <v>3</v>
      </c>
      <c r="G178" s="465">
        <v>23</v>
      </c>
      <c r="H178" s="465">
        <v>4</v>
      </c>
      <c r="I178" s="465">
        <v>1</v>
      </c>
      <c r="J178" s="465">
        <v>1</v>
      </c>
      <c r="K178" s="465">
        <v>1</v>
      </c>
      <c r="L178" s="465">
        <v>0</v>
      </c>
      <c r="M178" s="465">
        <v>0</v>
      </c>
      <c r="N178" s="465">
        <v>0</v>
      </c>
      <c r="O178" s="466">
        <v>0</v>
      </c>
      <c r="Q178" s="463">
        <v>115</v>
      </c>
      <c r="R178" s="464">
        <v>0</v>
      </c>
      <c r="S178" s="465">
        <v>95</v>
      </c>
      <c r="T178" s="465">
        <v>0</v>
      </c>
      <c r="U178" s="465">
        <v>15</v>
      </c>
      <c r="V178" s="465">
        <v>4</v>
      </c>
      <c r="W178" s="465">
        <v>1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358</v>
      </c>
      <c r="AF178" s="14">
        <v>1</v>
      </c>
      <c r="AG178" s="14">
        <v>304</v>
      </c>
      <c r="AH178" s="14">
        <v>3</v>
      </c>
      <c r="AI178" s="14">
        <v>38</v>
      </c>
      <c r="AJ178" s="14">
        <v>8</v>
      </c>
      <c r="AK178" s="14">
        <v>2</v>
      </c>
      <c r="AL178" s="14">
        <v>1</v>
      </c>
      <c r="AM178" s="14">
        <v>1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222</v>
      </c>
      <c r="D179" s="464">
        <v>6</v>
      </c>
      <c r="E179" s="465">
        <v>195</v>
      </c>
      <c r="F179" s="465">
        <v>3</v>
      </c>
      <c r="G179" s="465">
        <v>15</v>
      </c>
      <c r="H179" s="465">
        <v>1</v>
      </c>
      <c r="I179" s="465">
        <v>0</v>
      </c>
      <c r="J179" s="465">
        <v>1</v>
      </c>
      <c r="K179" s="465">
        <v>1</v>
      </c>
      <c r="L179" s="465">
        <v>0</v>
      </c>
      <c r="M179" s="465">
        <v>0</v>
      </c>
      <c r="N179" s="465">
        <v>0</v>
      </c>
      <c r="O179" s="466">
        <v>0</v>
      </c>
      <c r="Q179" s="463">
        <v>146</v>
      </c>
      <c r="R179" s="464">
        <v>0</v>
      </c>
      <c r="S179" s="465">
        <v>138</v>
      </c>
      <c r="T179" s="465">
        <v>0</v>
      </c>
      <c r="U179" s="465">
        <v>8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368</v>
      </c>
      <c r="AF179" s="14">
        <v>6</v>
      </c>
      <c r="AG179" s="14">
        <v>333</v>
      </c>
      <c r="AH179" s="14">
        <v>3</v>
      </c>
      <c r="AI179" s="14">
        <v>23</v>
      </c>
      <c r="AJ179" s="14">
        <v>1</v>
      </c>
      <c r="AK179" s="14">
        <v>0</v>
      </c>
      <c r="AL179" s="14">
        <v>1</v>
      </c>
      <c r="AM179" s="14">
        <v>1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217</v>
      </c>
      <c r="D180" s="464">
        <v>3</v>
      </c>
      <c r="E180" s="465">
        <v>195</v>
      </c>
      <c r="F180" s="465">
        <v>2</v>
      </c>
      <c r="G180" s="465">
        <v>13</v>
      </c>
      <c r="H180" s="465">
        <v>2</v>
      </c>
      <c r="I180" s="465">
        <v>0</v>
      </c>
      <c r="J180" s="465">
        <v>0</v>
      </c>
      <c r="K180" s="465">
        <v>1</v>
      </c>
      <c r="L180" s="465">
        <v>0</v>
      </c>
      <c r="M180" s="465">
        <v>1</v>
      </c>
      <c r="N180" s="465">
        <v>0</v>
      </c>
      <c r="O180" s="466">
        <v>0</v>
      </c>
      <c r="Q180" s="463">
        <v>141</v>
      </c>
      <c r="R180" s="464">
        <v>1</v>
      </c>
      <c r="S180" s="465">
        <v>135</v>
      </c>
      <c r="T180" s="465">
        <v>0</v>
      </c>
      <c r="U180" s="465">
        <v>4</v>
      </c>
      <c r="V180" s="465">
        <v>0</v>
      </c>
      <c r="W180" s="465">
        <v>1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358</v>
      </c>
      <c r="AF180" s="14">
        <v>4</v>
      </c>
      <c r="AG180" s="14">
        <v>330</v>
      </c>
      <c r="AH180" s="14">
        <v>2</v>
      </c>
      <c r="AI180" s="14">
        <v>17</v>
      </c>
      <c r="AJ180" s="14">
        <v>2</v>
      </c>
      <c r="AK180" s="14">
        <v>1</v>
      </c>
      <c r="AL180" s="14">
        <v>0</v>
      </c>
      <c r="AM180" s="14">
        <v>1</v>
      </c>
      <c r="AN180" s="14">
        <v>0</v>
      </c>
      <c r="AO180" s="14">
        <v>1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177</v>
      </c>
      <c r="D181" s="464">
        <v>5</v>
      </c>
      <c r="E181" s="465">
        <v>151</v>
      </c>
      <c r="F181" s="465">
        <v>3</v>
      </c>
      <c r="G181" s="465">
        <v>15</v>
      </c>
      <c r="H181" s="465">
        <v>0</v>
      </c>
      <c r="I181" s="465">
        <v>0</v>
      </c>
      <c r="J181" s="465">
        <v>0</v>
      </c>
      <c r="K181" s="465">
        <v>1</v>
      </c>
      <c r="L181" s="465">
        <v>2</v>
      </c>
      <c r="M181" s="465">
        <v>0</v>
      </c>
      <c r="N181" s="465">
        <v>0</v>
      </c>
      <c r="O181" s="466">
        <v>0</v>
      </c>
      <c r="Q181" s="463">
        <v>143</v>
      </c>
      <c r="R181" s="464">
        <v>1</v>
      </c>
      <c r="S181" s="465">
        <v>132</v>
      </c>
      <c r="T181" s="465">
        <v>0</v>
      </c>
      <c r="U181" s="465">
        <v>8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1</v>
      </c>
      <c r="AB181" s="465">
        <v>1</v>
      </c>
      <c r="AC181" s="466">
        <v>0</v>
      </c>
      <c r="AE181" s="463">
        <v>320</v>
      </c>
      <c r="AF181" s="14">
        <v>6</v>
      </c>
      <c r="AG181" s="14">
        <v>283</v>
      </c>
      <c r="AH181" s="14">
        <v>3</v>
      </c>
      <c r="AI181" s="14">
        <v>23</v>
      </c>
      <c r="AJ181" s="14">
        <v>0</v>
      </c>
      <c r="AK181" s="14">
        <v>0</v>
      </c>
      <c r="AL181" s="14">
        <v>0</v>
      </c>
      <c r="AM181" s="14">
        <v>1</v>
      </c>
      <c r="AN181" s="14">
        <v>2</v>
      </c>
      <c r="AO181" s="14">
        <v>1</v>
      </c>
      <c r="AP181" s="14">
        <v>1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155</v>
      </c>
      <c r="D182" s="464">
        <v>5</v>
      </c>
      <c r="E182" s="465">
        <v>137</v>
      </c>
      <c r="F182" s="465">
        <v>1</v>
      </c>
      <c r="G182" s="465">
        <v>11</v>
      </c>
      <c r="H182" s="465">
        <v>0</v>
      </c>
      <c r="I182" s="465">
        <v>1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145</v>
      </c>
      <c r="R182" s="464">
        <v>1</v>
      </c>
      <c r="S182" s="465">
        <v>134</v>
      </c>
      <c r="T182" s="465">
        <v>0</v>
      </c>
      <c r="U182" s="465">
        <v>8</v>
      </c>
      <c r="V182" s="465">
        <v>1</v>
      </c>
      <c r="W182" s="465">
        <v>0</v>
      </c>
      <c r="X182" s="465">
        <v>0</v>
      </c>
      <c r="Y182" s="465">
        <v>0</v>
      </c>
      <c r="Z182" s="465">
        <v>0</v>
      </c>
      <c r="AA182" s="465">
        <v>1</v>
      </c>
      <c r="AB182" s="465">
        <v>0</v>
      </c>
      <c r="AC182" s="466">
        <v>0</v>
      </c>
      <c r="AE182" s="463">
        <v>300</v>
      </c>
      <c r="AF182" s="14">
        <v>6</v>
      </c>
      <c r="AG182" s="14">
        <v>271</v>
      </c>
      <c r="AH182" s="14">
        <v>1</v>
      </c>
      <c r="AI182" s="14">
        <v>19</v>
      </c>
      <c r="AJ182" s="14">
        <v>1</v>
      </c>
      <c r="AK182" s="14">
        <v>1</v>
      </c>
      <c r="AL182" s="14">
        <v>0</v>
      </c>
      <c r="AM182" s="14">
        <v>0</v>
      </c>
      <c r="AN182" s="14">
        <v>0</v>
      </c>
      <c r="AO182" s="14">
        <v>1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167</v>
      </c>
      <c r="D183" s="464">
        <v>4</v>
      </c>
      <c r="E183" s="465">
        <v>150</v>
      </c>
      <c r="F183" s="465">
        <v>1</v>
      </c>
      <c r="G183" s="465">
        <v>10</v>
      </c>
      <c r="H183" s="465">
        <v>2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164</v>
      </c>
      <c r="R183" s="464">
        <v>3</v>
      </c>
      <c r="S183" s="465">
        <v>145</v>
      </c>
      <c r="T183" s="465">
        <v>0</v>
      </c>
      <c r="U183" s="465">
        <v>12</v>
      </c>
      <c r="V183" s="465">
        <v>3</v>
      </c>
      <c r="W183" s="465">
        <v>1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331</v>
      </c>
      <c r="AF183" s="14">
        <v>7</v>
      </c>
      <c r="AG183" s="14">
        <v>295</v>
      </c>
      <c r="AH183" s="14">
        <v>1</v>
      </c>
      <c r="AI183" s="14">
        <v>22</v>
      </c>
      <c r="AJ183" s="14">
        <v>5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174</v>
      </c>
      <c r="D184" s="464">
        <v>3</v>
      </c>
      <c r="E184" s="465">
        <v>153</v>
      </c>
      <c r="F184" s="465">
        <v>2</v>
      </c>
      <c r="G184" s="465">
        <v>14</v>
      </c>
      <c r="H184" s="465">
        <v>0</v>
      </c>
      <c r="I184" s="465">
        <v>0</v>
      </c>
      <c r="J184" s="465">
        <v>0</v>
      </c>
      <c r="K184" s="465">
        <v>1</v>
      </c>
      <c r="L184" s="465">
        <v>1</v>
      </c>
      <c r="M184" s="465">
        <v>0</v>
      </c>
      <c r="N184" s="465">
        <v>0</v>
      </c>
      <c r="O184" s="466">
        <v>0</v>
      </c>
      <c r="Q184" s="463">
        <v>152</v>
      </c>
      <c r="R184" s="464">
        <v>0</v>
      </c>
      <c r="S184" s="465">
        <v>132</v>
      </c>
      <c r="T184" s="465">
        <v>0</v>
      </c>
      <c r="U184" s="465">
        <v>19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1</v>
      </c>
      <c r="AB184" s="465">
        <v>0</v>
      </c>
      <c r="AC184" s="466">
        <v>0</v>
      </c>
      <c r="AE184" s="463">
        <v>326</v>
      </c>
      <c r="AF184" s="14">
        <v>3</v>
      </c>
      <c r="AG184" s="14">
        <v>285</v>
      </c>
      <c r="AH184" s="14">
        <v>2</v>
      </c>
      <c r="AI184" s="14">
        <v>33</v>
      </c>
      <c r="AJ184" s="14">
        <v>0</v>
      </c>
      <c r="AK184" s="14">
        <v>0</v>
      </c>
      <c r="AL184" s="14">
        <v>0</v>
      </c>
      <c r="AM184" s="14">
        <v>1</v>
      </c>
      <c r="AN184" s="14">
        <v>1</v>
      </c>
      <c r="AO184" s="14">
        <v>1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200</v>
      </c>
      <c r="D185" s="464">
        <v>5</v>
      </c>
      <c r="E185" s="465">
        <v>184</v>
      </c>
      <c r="F185" s="465">
        <v>3</v>
      </c>
      <c r="G185" s="465">
        <v>7</v>
      </c>
      <c r="H185" s="465">
        <v>0</v>
      </c>
      <c r="I185" s="465">
        <v>1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143</v>
      </c>
      <c r="R185" s="464">
        <v>2</v>
      </c>
      <c r="S185" s="465">
        <v>127</v>
      </c>
      <c r="T185" s="465">
        <v>0</v>
      </c>
      <c r="U185" s="465">
        <v>10</v>
      </c>
      <c r="V185" s="465">
        <v>1</v>
      </c>
      <c r="W185" s="465">
        <v>0</v>
      </c>
      <c r="X185" s="465">
        <v>0</v>
      </c>
      <c r="Y185" s="465">
        <v>0</v>
      </c>
      <c r="Z185" s="465">
        <v>1</v>
      </c>
      <c r="AA185" s="465">
        <v>2</v>
      </c>
      <c r="AB185" s="465">
        <v>0</v>
      </c>
      <c r="AC185" s="466">
        <v>0</v>
      </c>
      <c r="AE185" s="463">
        <v>343</v>
      </c>
      <c r="AF185" s="14">
        <v>7</v>
      </c>
      <c r="AG185" s="14">
        <v>311</v>
      </c>
      <c r="AH185" s="14">
        <v>3</v>
      </c>
      <c r="AI185" s="14">
        <v>17</v>
      </c>
      <c r="AJ185" s="14">
        <v>1</v>
      </c>
      <c r="AK185" s="14">
        <v>1</v>
      </c>
      <c r="AL185" s="14">
        <v>0</v>
      </c>
      <c r="AM185" s="14">
        <v>0</v>
      </c>
      <c r="AN185" s="14">
        <v>1</v>
      </c>
      <c r="AO185" s="14">
        <v>2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163</v>
      </c>
      <c r="D186" s="464">
        <v>1</v>
      </c>
      <c r="E186" s="465">
        <v>149</v>
      </c>
      <c r="F186" s="465">
        <v>0</v>
      </c>
      <c r="G186" s="465">
        <v>12</v>
      </c>
      <c r="H186" s="465">
        <v>0</v>
      </c>
      <c r="I186" s="465">
        <v>1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112</v>
      </c>
      <c r="R186" s="464">
        <v>2</v>
      </c>
      <c r="S186" s="465">
        <v>93</v>
      </c>
      <c r="T186" s="465">
        <v>2</v>
      </c>
      <c r="U186" s="465">
        <v>12</v>
      </c>
      <c r="V186" s="465">
        <v>1</v>
      </c>
      <c r="W186" s="465">
        <v>2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275</v>
      </c>
      <c r="AF186" s="14">
        <v>3</v>
      </c>
      <c r="AG186" s="14">
        <v>242</v>
      </c>
      <c r="AH186" s="14">
        <v>2</v>
      </c>
      <c r="AI186" s="14">
        <v>24</v>
      </c>
      <c r="AJ186" s="14">
        <v>1</v>
      </c>
      <c r="AK186" s="14">
        <v>3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122</v>
      </c>
      <c r="D187" s="464">
        <v>0</v>
      </c>
      <c r="E187" s="465">
        <v>108</v>
      </c>
      <c r="F187" s="465">
        <v>0</v>
      </c>
      <c r="G187" s="465">
        <v>10</v>
      </c>
      <c r="H187" s="465">
        <v>2</v>
      </c>
      <c r="I187" s="465">
        <v>2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127</v>
      </c>
      <c r="R187" s="464">
        <v>0</v>
      </c>
      <c r="S187" s="465">
        <v>105</v>
      </c>
      <c r="T187" s="465">
        <v>1</v>
      </c>
      <c r="U187" s="465">
        <v>18</v>
      </c>
      <c r="V187" s="465">
        <v>1</v>
      </c>
      <c r="W187" s="465">
        <v>2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249</v>
      </c>
      <c r="AF187" s="14">
        <v>0</v>
      </c>
      <c r="AG187" s="14">
        <v>213</v>
      </c>
      <c r="AH187" s="14">
        <v>1</v>
      </c>
      <c r="AI187" s="14">
        <v>28</v>
      </c>
      <c r="AJ187" s="14">
        <v>3</v>
      </c>
      <c r="AK187" s="14">
        <v>4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158</v>
      </c>
      <c r="D188" s="464">
        <v>2</v>
      </c>
      <c r="E188" s="465">
        <v>139</v>
      </c>
      <c r="F188" s="465">
        <v>3</v>
      </c>
      <c r="G188" s="465">
        <v>12</v>
      </c>
      <c r="H188" s="465">
        <v>1</v>
      </c>
      <c r="I188" s="465">
        <v>0</v>
      </c>
      <c r="J188" s="465">
        <v>0</v>
      </c>
      <c r="K188" s="465">
        <v>1</v>
      </c>
      <c r="L188" s="465">
        <v>0</v>
      </c>
      <c r="M188" s="465">
        <v>0</v>
      </c>
      <c r="N188" s="465">
        <v>0</v>
      </c>
      <c r="O188" s="466">
        <v>0</v>
      </c>
      <c r="Q188" s="463">
        <v>134</v>
      </c>
      <c r="R188" s="464">
        <v>1</v>
      </c>
      <c r="S188" s="465">
        <v>119</v>
      </c>
      <c r="T188" s="465">
        <v>0</v>
      </c>
      <c r="U188" s="465">
        <v>12</v>
      </c>
      <c r="V188" s="465">
        <v>1</v>
      </c>
      <c r="W188" s="465">
        <v>1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292</v>
      </c>
      <c r="AF188" s="14">
        <v>3</v>
      </c>
      <c r="AG188" s="14">
        <v>258</v>
      </c>
      <c r="AH188" s="14">
        <v>3</v>
      </c>
      <c r="AI188" s="14">
        <v>24</v>
      </c>
      <c r="AJ188" s="14">
        <v>2</v>
      </c>
      <c r="AK188" s="14">
        <v>1</v>
      </c>
      <c r="AL188" s="14">
        <v>0</v>
      </c>
      <c r="AM188" s="14">
        <v>1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121</v>
      </c>
      <c r="D189" s="464">
        <v>1</v>
      </c>
      <c r="E189" s="465">
        <v>110</v>
      </c>
      <c r="F189" s="465">
        <v>0</v>
      </c>
      <c r="G189" s="465">
        <v>10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106</v>
      </c>
      <c r="R189" s="464">
        <v>0</v>
      </c>
      <c r="S189" s="465">
        <v>88</v>
      </c>
      <c r="T189" s="465">
        <v>1</v>
      </c>
      <c r="U189" s="465">
        <v>12</v>
      </c>
      <c r="V189" s="465">
        <v>2</v>
      </c>
      <c r="W189" s="465">
        <v>3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227</v>
      </c>
      <c r="AF189" s="14">
        <v>1</v>
      </c>
      <c r="AG189" s="14">
        <v>198</v>
      </c>
      <c r="AH189" s="14">
        <v>1</v>
      </c>
      <c r="AI189" s="14">
        <v>22</v>
      </c>
      <c r="AJ189" s="14">
        <v>2</v>
      </c>
      <c r="AK189" s="14">
        <v>3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137</v>
      </c>
      <c r="D190" s="464">
        <v>1</v>
      </c>
      <c r="E190" s="465">
        <v>118</v>
      </c>
      <c r="F190" s="465">
        <v>0</v>
      </c>
      <c r="G190" s="465">
        <v>11</v>
      </c>
      <c r="H190" s="465">
        <v>4</v>
      </c>
      <c r="I190" s="465">
        <v>2</v>
      </c>
      <c r="J190" s="465">
        <v>0</v>
      </c>
      <c r="K190" s="465">
        <v>0</v>
      </c>
      <c r="L190" s="465">
        <v>0</v>
      </c>
      <c r="M190" s="465">
        <v>1</v>
      </c>
      <c r="N190" s="465">
        <v>0</v>
      </c>
      <c r="O190" s="466">
        <v>0</v>
      </c>
      <c r="Q190" s="463">
        <v>119</v>
      </c>
      <c r="R190" s="464">
        <v>1</v>
      </c>
      <c r="S190" s="465">
        <v>102</v>
      </c>
      <c r="T190" s="465">
        <v>2</v>
      </c>
      <c r="U190" s="465">
        <v>11</v>
      </c>
      <c r="V190" s="465">
        <v>0</v>
      </c>
      <c r="W190" s="465">
        <v>2</v>
      </c>
      <c r="X190" s="465">
        <v>0</v>
      </c>
      <c r="Y190" s="465">
        <v>0</v>
      </c>
      <c r="Z190" s="465">
        <v>0</v>
      </c>
      <c r="AA190" s="465">
        <v>1</v>
      </c>
      <c r="AB190" s="465">
        <v>0</v>
      </c>
      <c r="AC190" s="466">
        <v>0</v>
      </c>
      <c r="AE190" s="463">
        <v>256</v>
      </c>
      <c r="AF190" s="14">
        <v>2</v>
      </c>
      <c r="AG190" s="14">
        <v>220</v>
      </c>
      <c r="AH190" s="14">
        <v>2</v>
      </c>
      <c r="AI190" s="14">
        <v>22</v>
      </c>
      <c r="AJ190" s="14">
        <v>4</v>
      </c>
      <c r="AK190" s="14">
        <v>4</v>
      </c>
      <c r="AL190" s="14">
        <v>0</v>
      </c>
      <c r="AM190" s="14">
        <v>0</v>
      </c>
      <c r="AN190" s="14">
        <v>0</v>
      </c>
      <c r="AO190" s="14">
        <v>2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128</v>
      </c>
      <c r="D191" s="464">
        <v>2</v>
      </c>
      <c r="E191" s="465">
        <v>108</v>
      </c>
      <c r="F191" s="465">
        <v>1</v>
      </c>
      <c r="G191" s="465">
        <v>16</v>
      </c>
      <c r="H191" s="465">
        <v>1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127</v>
      </c>
      <c r="R191" s="464">
        <v>0</v>
      </c>
      <c r="S191" s="465">
        <v>111</v>
      </c>
      <c r="T191" s="465">
        <v>0</v>
      </c>
      <c r="U191" s="465">
        <v>13</v>
      </c>
      <c r="V191" s="465">
        <v>2</v>
      </c>
      <c r="W191" s="465">
        <v>0</v>
      </c>
      <c r="X191" s="465">
        <v>0</v>
      </c>
      <c r="Y191" s="465">
        <v>1</v>
      </c>
      <c r="Z191" s="465">
        <v>0</v>
      </c>
      <c r="AA191" s="465">
        <v>0</v>
      </c>
      <c r="AB191" s="465">
        <v>0</v>
      </c>
      <c r="AC191" s="466">
        <v>0</v>
      </c>
      <c r="AE191" s="463">
        <v>255</v>
      </c>
      <c r="AF191" s="14">
        <v>2</v>
      </c>
      <c r="AG191" s="14">
        <v>219</v>
      </c>
      <c r="AH191" s="14">
        <v>1</v>
      </c>
      <c r="AI191" s="14">
        <v>29</v>
      </c>
      <c r="AJ191" s="14">
        <v>3</v>
      </c>
      <c r="AK191" s="14">
        <v>0</v>
      </c>
      <c r="AL191" s="14">
        <v>0</v>
      </c>
      <c r="AM191" s="14">
        <v>1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122</v>
      </c>
      <c r="D192" s="464">
        <v>0</v>
      </c>
      <c r="E192" s="465">
        <v>109</v>
      </c>
      <c r="F192" s="465">
        <v>0</v>
      </c>
      <c r="G192" s="465">
        <v>9</v>
      </c>
      <c r="H192" s="465">
        <v>3</v>
      </c>
      <c r="I192" s="465">
        <v>1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102</v>
      </c>
      <c r="R192" s="464">
        <v>0</v>
      </c>
      <c r="S192" s="465">
        <v>85</v>
      </c>
      <c r="T192" s="465">
        <v>0</v>
      </c>
      <c r="U192" s="465">
        <v>16</v>
      </c>
      <c r="V192" s="465">
        <v>0</v>
      </c>
      <c r="W192" s="465">
        <v>0</v>
      </c>
      <c r="X192" s="465">
        <v>0</v>
      </c>
      <c r="Y192" s="465">
        <v>0</v>
      </c>
      <c r="Z192" s="465">
        <v>1</v>
      </c>
      <c r="AA192" s="465">
        <v>0</v>
      </c>
      <c r="AB192" s="465">
        <v>0</v>
      </c>
      <c r="AC192" s="466">
        <v>0</v>
      </c>
      <c r="AE192" s="463">
        <v>224</v>
      </c>
      <c r="AF192" s="14">
        <v>0</v>
      </c>
      <c r="AG192" s="14">
        <v>194</v>
      </c>
      <c r="AH192" s="14">
        <v>0</v>
      </c>
      <c r="AI192" s="14">
        <v>25</v>
      </c>
      <c r="AJ192" s="14">
        <v>3</v>
      </c>
      <c r="AK192" s="14">
        <v>1</v>
      </c>
      <c r="AL192" s="14">
        <v>0</v>
      </c>
      <c r="AM192" s="14">
        <v>0</v>
      </c>
      <c r="AN192" s="14">
        <v>1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103</v>
      </c>
      <c r="D193" s="464">
        <v>0</v>
      </c>
      <c r="E193" s="465">
        <v>94</v>
      </c>
      <c r="F193" s="465">
        <v>1</v>
      </c>
      <c r="G193" s="465">
        <v>6</v>
      </c>
      <c r="H193" s="465">
        <v>2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130</v>
      </c>
      <c r="R193" s="464">
        <v>0</v>
      </c>
      <c r="S193" s="465">
        <v>110</v>
      </c>
      <c r="T193" s="465">
        <v>0</v>
      </c>
      <c r="U193" s="465">
        <v>15</v>
      </c>
      <c r="V193" s="465">
        <v>4</v>
      </c>
      <c r="W193" s="465">
        <v>1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233</v>
      </c>
      <c r="AF193" s="14">
        <v>0</v>
      </c>
      <c r="AG193" s="14">
        <v>204</v>
      </c>
      <c r="AH193" s="14">
        <v>1</v>
      </c>
      <c r="AI193" s="14">
        <v>21</v>
      </c>
      <c r="AJ193" s="14">
        <v>6</v>
      </c>
      <c r="AK193" s="14">
        <v>1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100</v>
      </c>
      <c r="D194" s="464">
        <v>1</v>
      </c>
      <c r="E194" s="465">
        <v>88</v>
      </c>
      <c r="F194" s="465">
        <v>0</v>
      </c>
      <c r="G194" s="465">
        <v>8</v>
      </c>
      <c r="H194" s="465">
        <v>1</v>
      </c>
      <c r="I194" s="465">
        <v>0</v>
      </c>
      <c r="J194" s="465">
        <v>0</v>
      </c>
      <c r="K194" s="465">
        <v>1</v>
      </c>
      <c r="L194" s="465">
        <v>0</v>
      </c>
      <c r="M194" s="465">
        <v>0</v>
      </c>
      <c r="N194" s="465">
        <v>1</v>
      </c>
      <c r="O194" s="466">
        <v>0</v>
      </c>
      <c r="Q194" s="463">
        <v>120</v>
      </c>
      <c r="R194" s="464">
        <v>3</v>
      </c>
      <c r="S194" s="465">
        <v>106</v>
      </c>
      <c r="T194" s="465">
        <v>0</v>
      </c>
      <c r="U194" s="465">
        <v>9</v>
      </c>
      <c r="V194" s="465">
        <v>1</v>
      </c>
      <c r="W194" s="465">
        <v>1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220</v>
      </c>
      <c r="AF194" s="14">
        <v>4</v>
      </c>
      <c r="AG194" s="14">
        <v>194</v>
      </c>
      <c r="AH194" s="14">
        <v>0</v>
      </c>
      <c r="AI194" s="14">
        <v>17</v>
      </c>
      <c r="AJ194" s="14">
        <v>2</v>
      </c>
      <c r="AK194" s="14">
        <v>1</v>
      </c>
      <c r="AL194" s="14">
        <v>0</v>
      </c>
      <c r="AM194" s="14">
        <v>1</v>
      </c>
      <c r="AN194" s="14">
        <v>0</v>
      </c>
      <c r="AO194" s="14">
        <v>0</v>
      </c>
      <c r="AP194" s="14">
        <v>1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146</v>
      </c>
      <c r="D195" s="464">
        <v>2</v>
      </c>
      <c r="E195" s="465">
        <v>129</v>
      </c>
      <c r="F195" s="465">
        <v>1</v>
      </c>
      <c r="G195" s="465">
        <v>10</v>
      </c>
      <c r="H195" s="465">
        <v>1</v>
      </c>
      <c r="I195" s="465">
        <v>1</v>
      </c>
      <c r="J195" s="465">
        <v>0</v>
      </c>
      <c r="K195" s="465">
        <v>0</v>
      </c>
      <c r="L195" s="465">
        <v>0</v>
      </c>
      <c r="M195" s="465">
        <v>2</v>
      </c>
      <c r="N195" s="465">
        <v>0</v>
      </c>
      <c r="O195" s="466">
        <v>0</v>
      </c>
      <c r="Q195" s="463">
        <v>129</v>
      </c>
      <c r="R195" s="464">
        <v>1</v>
      </c>
      <c r="S195" s="465">
        <v>115</v>
      </c>
      <c r="T195" s="465">
        <v>0</v>
      </c>
      <c r="U195" s="465">
        <v>11</v>
      </c>
      <c r="V195" s="465">
        <v>1</v>
      </c>
      <c r="W195" s="465">
        <v>0</v>
      </c>
      <c r="X195" s="465">
        <v>0</v>
      </c>
      <c r="Y195" s="465">
        <v>0</v>
      </c>
      <c r="Z195" s="465">
        <v>0</v>
      </c>
      <c r="AA195" s="465">
        <v>1</v>
      </c>
      <c r="AB195" s="465">
        <v>0</v>
      </c>
      <c r="AC195" s="466">
        <v>0</v>
      </c>
      <c r="AE195" s="463">
        <v>275</v>
      </c>
      <c r="AF195" s="14">
        <v>3</v>
      </c>
      <c r="AG195" s="14">
        <v>244</v>
      </c>
      <c r="AH195" s="14">
        <v>1</v>
      </c>
      <c r="AI195" s="14">
        <v>21</v>
      </c>
      <c r="AJ195" s="14">
        <v>2</v>
      </c>
      <c r="AK195" s="14">
        <v>1</v>
      </c>
      <c r="AL195" s="14">
        <v>0</v>
      </c>
      <c r="AM195" s="14">
        <v>0</v>
      </c>
      <c r="AN195" s="14">
        <v>0</v>
      </c>
      <c r="AO195" s="14">
        <v>3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115</v>
      </c>
      <c r="D196" s="464">
        <v>0</v>
      </c>
      <c r="E196" s="465">
        <v>99</v>
      </c>
      <c r="F196" s="465">
        <v>1</v>
      </c>
      <c r="G196" s="465">
        <v>12</v>
      </c>
      <c r="H196" s="465">
        <v>2</v>
      </c>
      <c r="I196" s="465">
        <v>0</v>
      </c>
      <c r="J196" s="465">
        <v>0</v>
      </c>
      <c r="K196" s="465">
        <v>0</v>
      </c>
      <c r="L196" s="465">
        <v>0</v>
      </c>
      <c r="M196" s="465">
        <v>1</v>
      </c>
      <c r="N196" s="465">
        <v>0</v>
      </c>
      <c r="O196" s="466">
        <v>0</v>
      </c>
      <c r="P196" s="61"/>
      <c r="Q196" s="463">
        <v>138</v>
      </c>
      <c r="R196" s="464">
        <v>0</v>
      </c>
      <c r="S196" s="465">
        <v>118</v>
      </c>
      <c r="T196" s="465">
        <v>0</v>
      </c>
      <c r="U196" s="465">
        <v>20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253</v>
      </c>
      <c r="AF196" s="14">
        <v>0</v>
      </c>
      <c r="AG196" s="14">
        <v>217</v>
      </c>
      <c r="AH196" s="14">
        <v>1</v>
      </c>
      <c r="AI196" s="14">
        <v>32</v>
      </c>
      <c r="AJ196" s="14">
        <v>2</v>
      </c>
      <c r="AK196" s="14">
        <v>0</v>
      </c>
      <c r="AL196" s="14">
        <v>0</v>
      </c>
      <c r="AM196" s="14">
        <v>0</v>
      </c>
      <c r="AN196" s="14">
        <v>0</v>
      </c>
      <c r="AO196" s="14">
        <v>1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105</v>
      </c>
      <c r="D197" s="464">
        <v>0</v>
      </c>
      <c r="E197" s="465">
        <v>91</v>
      </c>
      <c r="F197" s="465">
        <v>1</v>
      </c>
      <c r="G197" s="465">
        <v>11</v>
      </c>
      <c r="H197" s="465">
        <v>1</v>
      </c>
      <c r="I197" s="465">
        <v>1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126</v>
      </c>
      <c r="R197" s="464">
        <v>0</v>
      </c>
      <c r="S197" s="465">
        <v>113</v>
      </c>
      <c r="T197" s="465">
        <v>2</v>
      </c>
      <c r="U197" s="465">
        <v>11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231</v>
      </c>
      <c r="AF197" s="465">
        <v>0</v>
      </c>
      <c r="AG197" s="14">
        <v>204</v>
      </c>
      <c r="AH197" s="14">
        <v>3</v>
      </c>
      <c r="AI197" s="14">
        <v>22</v>
      </c>
      <c r="AJ197" s="14">
        <v>1</v>
      </c>
      <c r="AK197" s="14">
        <v>1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112</v>
      </c>
      <c r="D198" s="464">
        <v>0</v>
      </c>
      <c r="E198" s="465">
        <v>101</v>
      </c>
      <c r="F198" s="465">
        <v>0</v>
      </c>
      <c r="G198" s="465">
        <v>11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160</v>
      </c>
      <c r="R198" s="464">
        <v>1</v>
      </c>
      <c r="S198" s="465">
        <v>138</v>
      </c>
      <c r="T198" s="465">
        <v>0</v>
      </c>
      <c r="U198" s="465">
        <v>18</v>
      </c>
      <c r="V198" s="465">
        <v>0</v>
      </c>
      <c r="W198" s="465">
        <v>2</v>
      </c>
      <c r="X198" s="465">
        <v>0</v>
      </c>
      <c r="Y198" s="465">
        <v>0</v>
      </c>
      <c r="Z198" s="465">
        <v>1</v>
      </c>
      <c r="AA198" s="465">
        <v>0</v>
      </c>
      <c r="AB198" s="465">
        <v>0</v>
      </c>
      <c r="AC198" s="466">
        <v>0</v>
      </c>
      <c r="AE198" s="463">
        <v>272</v>
      </c>
      <c r="AF198" s="14">
        <v>1</v>
      </c>
      <c r="AG198" s="14">
        <v>239</v>
      </c>
      <c r="AH198" s="14">
        <v>0</v>
      </c>
      <c r="AI198" s="14">
        <v>29</v>
      </c>
      <c r="AJ198" s="14">
        <v>0</v>
      </c>
      <c r="AK198" s="14">
        <v>2</v>
      </c>
      <c r="AL198" s="14">
        <v>0</v>
      </c>
      <c r="AM198" s="14">
        <v>0</v>
      </c>
      <c r="AN198" s="14">
        <v>1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134</v>
      </c>
      <c r="D199" s="464">
        <v>0</v>
      </c>
      <c r="E199" s="465">
        <v>119</v>
      </c>
      <c r="F199" s="465">
        <v>2</v>
      </c>
      <c r="G199" s="465">
        <v>12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1</v>
      </c>
      <c r="N199" s="465">
        <v>0</v>
      </c>
      <c r="O199" s="466">
        <v>0</v>
      </c>
      <c r="Q199" s="463">
        <v>122</v>
      </c>
      <c r="R199" s="464">
        <v>0</v>
      </c>
      <c r="S199" s="465">
        <v>102</v>
      </c>
      <c r="T199" s="465">
        <v>1</v>
      </c>
      <c r="U199" s="465">
        <v>16</v>
      </c>
      <c r="V199" s="465">
        <v>2</v>
      </c>
      <c r="W199" s="465">
        <v>1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256</v>
      </c>
      <c r="AF199" s="14">
        <v>0</v>
      </c>
      <c r="AG199" s="14">
        <v>221</v>
      </c>
      <c r="AH199" s="14">
        <v>3</v>
      </c>
      <c r="AI199" s="14">
        <v>28</v>
      </c>
      <c r="AJ199" s="14">
        <v>2</v>
      </c>
      <c r="AK199" s="14">
        <v>1</v>
      </c>
      <c r="AL199" s="14">
        <v>0</v>
      </c>
      <c r="AM199" s="14">
        <v>0</v>
      </c>
      <c r="AN199" s="14">
        <v>0</v>
      </c>
      <c r="AO199" s="14">
        <v>1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113</v>
      </c>
      <c r="D200" s="464">
        <v>1</v>
      </c>
      <c r="E200" s="465">
        <v>100</v>
      </c>
      <c r="F200" s="465">
        <v>1</v>
      </c>
      <c r="G200" s="465">
        <v>6</v>
      </c>
      <c r="H200" s="465">
        <v>3</v>
      </c>
      <c r="I200" s="465">
        <v>1</v>
      </c>
      <c r="J200" s="465">
        <v>0</v>
      </c>
      <c r="K200" s="465">
        <v>0</v>
      </c>
      <c r="L200" s="465">
        <v>0</v>
      </c>
      <c r="M200" s="465">
        <v>1</v>
      </c>
      <c r="N200" s="465">
        <v>0</v>
      </c>
      <c r="O200" s="466">
        <v>0</v>
      </c>
      <c r="Q200" s="463">
        <v>172</v>
      </c>
      <c r="R200" s="464">
        <v>0</v>
      </c>
      <c r="S200" s="465">
        <v>154</v>
      </c>
      <c r="T200" s="465">
        <v>1</v>
      </c>
      <c r="U200" s="465">
        <v>12</v>
      </c>
      <c r="V200" s="465">
        <v>1</v>
      </c>
      <c r="W200" s="465">
        <v>1</v>
      </c>
      <c r="X200" s="465">
        <v>0</v>
      </c>
      <c r="Y200" s="465">
        <v>0</v>
      </c>
      <c r="Z200" s="465">
        <v>1</v>
      </c>
      <c r="AA200" s="465">
        <v>1</v>
      </c>
      <c r="AB200" s="465">
        <v>1</v>
      </c>
      <c r="AC200" s="466">
        <v>0</v>
      </c>
      <c r="AE200" s="463">
        <v>285</v>
      </c>
      <c r="AF200" s="14">
        <v>1</v>
      </c>
      <c r="AG200" s="14">
        <v>254</v>
      </c>
      <c r="AH200" s="14">
        <v>2</v>
      </c>
      <c r="AI200" s="14">
        <v>18</v>
      </c>
      <c r="AJ200" s="14">
        <v>4</v>
      </c>
      <c r="AK200" s="14">
        <v>2</v>
      </c>
      <c r="AL200" s="14">
        <v>0</v>
      </c>
      <c r="AM200" s="14">
        <v>0</v>
      </c>
      <c r="AN200" s="14">
        <v>1</v>
      </c>
      <c r="AO200" s="14">
        <v>2</v>
      </c>
      <c r="AP200" s="14">
        <v>1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121</v>
      </c>
      <c r="D201" s="464">
        <v>0</v>
      </c>
      <c r="E201" s="465">
        <v>109</v>
      </c>
      <c r="F201" s="465">
        <v>1</v>
      </c>
      <c r="G201" s="465">
        <v>7</v>
      </c>
      <c r="H201" s="465">
        <v>1</v>
      </c>
      <c r="I201" s="465">
        <v>1</v>
      </c>
      <c r="J201" s="465">
        <v>0</v>
      </c>
      <c r="K201" s="465">
        <v>0</v>
      </c>
      <c r="L201" s="465">
        <v>1</v>
      </c>
      <c r="M201" s="465">
        <v>1</v>
      </c>
      <c r="N201" s="465">
        <v>0</v>
      </c>
      <c r="O201" s="466">
        <v>0</v>
      </c>
      <c r="Q201" s="463">
        <v>178</v>
      </c>
      <c r="R201" s="464">
        <v>0</v>
      </c>
      <c r="S201" s="465">
        <v>166</v>
      </c>
      <c r="T201" s="465">
        <v>0</v>
      </c>
      <c r="U201" s="465">
        <v>11</v>
      </c>
      <c r="V201" s="465">
        <v>0</v>
      </c>
      <c r="W201" s="465">
        <v>1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299</v>
      </c>
      <c r="AF201" s="14">
        <v>0</v>
      </c>
      <c r="AG201" s="14">
        <v>275</v>
      </c>
      <c r="AH201" s="14">
        <v>1</v>
      </c>
      <c r="AI201" s="14">
        <v>18</v>
      </c>
      <c r="AJ201" s="14">
        <v>1</v>
      </c>
      <c r="AK201" s="14">
        <v>2</v>
      </c>
      <c r="AL201" s="14">
        <v>0</v>
      </c>
      <c r="AM201" s="14">
        <v>0</v>
      </c>
      <c r="AN201" s="14">
        <v>1</v>
      </c>
      <c r="AO201" s="14">
        <v>1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130</v>
      </c>
      <c r="D202" s="464">
        <v>1</v>
      </c>
      <c r="E202" s="465">
        <v>119</v>
      </c>
      <c r="F202" s="465">
        <v>0</v>
      </c>
      <c r="G202" s="465">
        <v>10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144</v>
      </c>
      <c r="R202" s="464">
        <v>1</v>
      </c>
      <c r="S202" s="465">
        <v>128</v>
      </c>
      <c r="T202" s="465">
        <v>1</v>
      </c>
      <c r="U202" s="465">
        <v>8</v>
      </c>
      <c r="V202" s="465">
        <v>2</v>
      </c>
      <c r="W202" s="465">
        <v>0</v>
      </c>
      <c r="X202" s="465">
        <v>1</v>
      </c>
      <c r="Y202" s="465">
        <v>1</v>
      </c>
      <c r="Z202" s="465">
        <v>2</v>
      </c>
      <c r="AA202" s="465">
        <v>0</v>
      </c>
      <c r="AB202" s="465">
        <v>0</v>
      </c>
      <c r="AC202" s="466">
        <v>0</v>
      </c>
      <c r="AE202" s="463">
        <v>274</v>
      </c>
      <c r="AF202" s="14">
        <v>2</v>
      </c>
      <c r="AG202" s="14">
        <v>247</v>
      </c>
      <c r="AH202" s="14">
        <v>1</v>
      </c>
      <c r="AI202" s="14">
        <v>18</v>
      </c>
      <c r="AJ202" s="14">
        <v>2</v>
      </c>
      <c r="AK202" s="14">
        <v>0</v>
      </c>
      <c r="AL202" s="14">
        <v>1</v>
      </c>
      <c r="AM202" s="14">
        <v>1</v>
      </c>
      <c r="AN202" s="14">
        <v>2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135</v>
      </c>
      <c r="D203" s="464">
        <v>0</v>
      </c>
      <c r="E203" s="465">
        <v>115</v>
      </c>
      <c r="F203" s="465">
        <v>4</v>
      </c>
      <c r="G203" s="465">
        <v>15</v>
      </c>
      <c r="H203" s="465">
        <v>1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153</v>
      </c>
      <c r="R203" s="464">
        <v>0</v>
      </c>
      <c r="S203" s="465">
        <v>132</v>
      </c>
      <c r="T203" s="465">
        <v>0</v>
      </c>
      <c r="U203" s="465">
        <v>16</v>
      </c>
      <c r="V203" s="465">
        <v>1</v>
      </c>
      <c r="W203" s="465">
        <v>0</v>
      </c>
      <c r="X203" s="465">
        <v>0</v>
      </c>
      <c r="Y203" s="465">
        <v>1</v>
      </c>
      <c r="Z203" s="465">
        <v>0</v>
      </c>
      <c r="AA203" s="465">
        <v>3</v>
      </c>
      <c r="AB203" s="465">
        <v>0</v>
      </c>
      <c r="AC203" s="466">
        <v>0</v>
      </c>
      <c r="AE203" s="463">
        <v>288</v>
      </c>
      <c r="AF203" s="14">
        <v>0</v>
      </c>
      <c r="AG203" s="14">
        <v>247</v>
      </c>
      <c r="AH203" s="14">
        <v>4</v>
      </c>
      <c r="AI203" s="14">
        <v>31</v>
      </c>
      <c r="AJ203" s="14">
        <v>2</v>
      </c>
      <c r="AK203" s="14">
        <v>0</v>
      </c>
      <c r="AL203" s="14">
        <v>0</v>
      </c>
      <c r="AM203" s="14">
        <v>1</v>
      </c>
      <c r="AN203" s="14">
        <v>0</v>
      </c>
      <c r="AO203" s="14">
        <v>3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113</v>
      </c>
      <c r="D204" s="464">
        <v>0</v>
      </c>
      <c r="E204" s="465">
        <v>101</v>
      </c>
      <c r="F204" s="465">
        <v>0</v>
      </c>
      <c r="G204" s="465">
        <v>10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1</v>
      </c>
      <c r="N204" s="465">
        <v>0</v>
      </c>
      <c r="O204" s="466">
        <v>0</v>
      </c>
      <c r="Q204" s="463">
        <v>161</v>
      </c>
      <c r="R204" s="464">
        <v>1</v>
      </c>
      <c r="S204" s="465">
        <v>145</v>
      </c>
      <c r="T204" s="465">
        <v>0</v>
      </c>
      <c r="U204" s="465">
        <v>12</v>
      </c>
      <c r="V204" s="465">
        <v>0</v>
      </c>
      <c r="W204" s="465">
        <v>2</v>
      </c>
      <c r="X204" s="465">
        <v>0</v>
      </c>
      <c r="Y204" s="465">
        <v>1</v>
      </c>
      <c r="Z204" s="465">
        <v>0</v>
      </c>
      <c r="AA204" s="465">
        <v>0</v>
      </c>
      <c r="AB204" s="465">
        <v>0</v>
      </c>
      <c r="AC204" s="466">
        <v>0</v>
      </c>
      <c r="AE204" s="463">
        <v>274</v>
      </c>
      <c r="AF204" s="14">
        <v>1</v>
      </c>
      <c r="AG204" s="14">
        <v>246</v>
      </c>
      <c r="AH204" s="14">
        <v>0</v>
      </c>
      <c r="AI204" s="14">
        <v>22</v>
      </c>
      <c r="AJ204" s="14">
        <v>1</v>
      </c>
      <c r="AK204" s="14">
        <v>2</v>
      </c>
      <c r="AL204" s="14">
        <v>0</v>
      </c>
      <c r="AM204" s="14">
        <v>1</v>
      </c>
      <c r="AN204" s="14">
        <v>0</v>
      </c>
      <c r="AO204" s="14">
        <v>1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139</v>
      </c>
      <c r="D205" s="464">
        <v>1</v>
      </c>
      <c r="E205" s="465">
        <v>119</v>
      </c>
      <c r="F205" s="465">
        <v>2</v>
      </c>
      <c r="G205" s="465">
        <v>15</v>
      </c>
      <c r="H205" s="465">
        <v>1</v>
      </c>
      <c r="I205" s="465">
        <v>0</v>
      </c>
      <c r="J205" s="465">
        <v>0</v>
      </c>
      <c r="K205" s="465">
        <v>0</v>
      </c>
      <c r="L205" s="465">
        <v>1</v>
      </c>
      <c r="M205" s="465">
        <v>0</v>
      </c>
      <c r="N205" s="465">
        <v>0</v>
      </c>
      <c r="O205" s="466">
        <v>0</v>
      </c>
      <c r="Q205" s="463">
        <v>146</v>
      </c>
      <c r="R205" s="464">
        <v>0</v>
      </c>
      <c r="S205" s="465">
        <v>128</v>
      </c>
      <c r="T205" s="465">
        <v>1</v>
      </c>
      <c r="U205" s="465">
        <v>13</v>
      </c>
      <c r="V205" s="465">
        <v>3</v>
      </c>
      <c r="W205" s="465">
        <v>1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285</v>
      </c>
      <c r="AF205" s="14">
        <v>1</v>
      </c>
      <c r="AG205" s="14">
        <v>247</v>
      </c>
      <c r="AH205" s="14">
        <v>3</v>
      </c>
      <c r="AI205" s="14">
        <v>28</v>
      </c>
      <c r="AJ205" s="14">
        <v>4</v>
      </c>
      <c r="AK205" s="14">
        <v>1</v>
      </c>
      <c r="AL205" s="14">
        <v>0</v>
      </c>
      <c r="AM205" s="14">
        <v>0</v>
      </c>
      <c r="AN205" s="14">
        <v>1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123</v>
      </c>
      <c r="D206" s="464">
        <v>0</v>
      </c>
      <c r="E206" s="465">
        <v>110</v>
      </c>
      <c r="F206" s="465">
        <v>0</v>
      </c>
      <c r="G206" s="465">
        <v>12</v>
      </c>
      <c r="H206" s="465">
        <v>1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172</v>
      </c>
      <c r="R206" s="464">
        <v>5</v>
      </c>
      <c r="S206" s="465">
        <v>145</v>
      </c>
      <c r="T206" s="465">
        <v>1</v>
      </c>
      <c r="U206" s="465">
        <v>18</v>
      </c>
      <c r="V206" s="465">
        <v>1</v>
      </c>
      <c r="W206" s="465">
        <v>0</v>
      </c>
      <c r="X206" s="465">
        <v>0</v>
      </c>
      <c r="Y206" s="465">
        <v>0</v>
      </c>
      <c r="Z206" s="465">
        <v>0</v>
      </c>
      <c r="AA206" s="465">
        <v>2</v>
      </c>
      <c r="AB206" s="465">
        <v>0</v>
      </c>
      <c r="AC206" s="466">
        <v>0</v>
      </c>
      <c r="AE206" s="463">
        <v>295</v>
      </c>
      <c r="AF206" s="14">
        <v>5</v>
      </c>
      <c r="AG206" s="14">
        <v>255</v>
      </c>
      <c r="AH206" s="14">
        <v>1</v>
      </c>
      <c r="AI206" s="14">
        <v>30</v>
      </c>
      <c r="AJ206" s="14">
        <v>2</v>
      </c>
      <c r="AK206" s="14">
        <v>0</v>
      </c>
      <c r="AL206" s="14">
        <v>0</v>
      </c>
      <c r="AM206" s="14">
        <v>0</v>
      </c>
      <c r="AN206" s="14">
        <v>0</v>
      </c>
      <c r="AO206" s="14">
        <v>2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106</v>
      </c>
      <c r="D207" s="464">
        <v>1</v>
      </c>
      <c r="E207" s="465">
        <v>95</v>
      </c>
      <c r="F207" s="465">
        <v>0</v>
      </c>
      <c r="G207" s="465">
        <v>8</v>
      </c>
      <c r="H207" s="465">
        <v>0</v>
      </c>
      <c r="I207" s="465">
        <v>0</v>
      </c>
      <c r="J207" s="465">
        <v>0</v>
      </c>
      <c r="K207" s="465">
        <v>1</v>
      </c>
      <c r="L207" s="465">
        <v>0</v>
      </c>
      <c r="M207" s="465">
        <v>1</v>
      </c>
      <c r="N207" s="465">
        <v>0</v>
      </c>
      <c r="O207" s="466">
        <v>0</v>
      </c>
      <c r="Q207" s="463">
        <v>185</v>
      </c>
      <c r="R207" s="464">
        <v>0</v>
      </c>
      <c r="S207" s="465">
        <v>165</v>
      </c>
      <c r="T207" s="465">
        <v>2</v>
      </c>
      <c r="U207" s="465">
        <v>14</v>
      </c>
      <c r="V207" s="465">
        <v>0</v>
      </c>
      <c r="W207" s="465">
        <v>1</v>
      </c>
      <c r="X207" s="465">
        <v>0</v>
      </c>
      <c r="Y207" s="465">
        <v>1</v>
      </c>
      <c r="Z207" s="465">
        <v>1</v>
      </c>
      <c r="AA207" s="465">
        <v>1</v>
      </c>
      <c r="AB207" s="465">
        <v>0</v>
      </c>
      <c r="AC207" s="466">
        <v>0</v>
      </c>
      <c r="AE207" s="463">
        <v>291</v>
      </c>
      <c r="AF207" s="14">
        <v>1</v>
      </c>
      <c r="AG207" s="14">
        <v>260</v>
      </c>
      <c r="AH207" s="14">
        <v>2</v>
      </c>
      <c r="AI207" s="14">
        <v>22</v>
      </c>
      <c r="AJ207" s="14">
        <v>0</v>
      </c>
      <c r="AK207" s="14">
        <v>1</v>
      </c>
      <c r="AL207" s="14">
        <v>0</v>
      </c>
      <c r="AM207" s="14">
        <v>2</v>
      </c>
      <c r="AN207" s="14">
        <v>1</v>
      </c>
      <c r="AO207" s="14">
        <v>2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138</v>
      </c>
      <c r="D208" s="464">
        <v>1</v>
      </c>
      <c r="E208" s="465">
        <v>123</v>
      </c>
      <c r="F208" s="465">
        <v>3</v>
      </c>
      <c r="G208" s="465">
        <v>9</v>
      </c>
      <c r="H208" s="465">
        <v>1</v>
      </c>
      <c r="I208" s="465">
        <v>0</v>
      </c>
      <c r="J208" s="465">
        <v>0</v>
      </c>
      <c r="K208" s="465">
        <v>1</v>
      </c>
      <c r="L208" s="465">
        <v>0</v>
      </c>
      <c r="M208" s="465">
        <v>0</v>
      </c>
      <c r="N208" s="465">
        <v>0</v>
      </c>
      <c r="O208" s="466">
        <v>0</v>
      </c>
      <c r="Q208" s="463">
        <v>199</v>
      </c>
      <c r="R208" s="464">
        <v>2</v>
      </c>
      <c r="S208" s="465">
        <v>178</v>
      </c>
      <c r="T208" s="465">
        <v>0</v>
      </c>
      <c r="U208" s="465">
        <v>17</v>
      </c>
      <c r="V208" s="465">
        <v>1</v>
      </c>
      <c r="W208" s="465">
        <v>1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337</v>
      </c>
      <c r="AF208" s="14">
        <v>3</v>
      </c>
      <c r="AG208" s="14">
        <v>301</v>
      </c>
      <c r="AH208" s="14">
        <v>3</v>
      </c>
      <c r="AI208" s="14">
        <v>26</v>
      </c>
      <c r="AJ208" s="14">
        <v>2</v>
      </c>
      <c r="AK208" s="14">
        <v>1</v>
      </c>
      <c r="AL208" s="14">
        <v>0</v>
      </c>
      <c r="AM208" s="14">
        <v>1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129</v>
      </c>
      <c r="D209" s="464">
        <v>0</v>
      </c>
      <c r="E209" s="465">
        <v>112</v>
      </c>
      <c r="F209" s="465">
        <v>0</v>
      </c>
      <c r="G209" s="465">
        <v>14</v>
      </c>
      <c r="H209" s="465">
        <v>2</v>
      </c>
      <c r="I209" s="465">
        <v>1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159</v>
      </c>
      <c r="R209" s="464">
        <v>2</v>
      </c>
      <c r="S209" s="465">
        <v>140</v>
      </c>
      <c r="T209" s="465">
        <v>0</v>
      </c>
      <c r="U209" s="465">
        <v>11</v>
      </c>
      <c r="V209" s="465">
        <v>2</v>
      </c>
      <c r="W209" s="465">
        <v>2</v>
      </c>
      <c r="X209" s="465">
        <v>0</v>
      </c>
      <c r="Y209" s="465">
        <v>1</v>
      </c>
      <c r="Z209" s="465">
        <v>1</v>
      </c>
      <c r="AA209" s="465">
        <v>0</v>
      </c>
      <c r="AB209" s="465">
        <v>0</v>
      </c>
      <c r="AC209" s="466">
        <v>0</v>
      </c>
      <c r="AE209" s="463">
        <v>288</v>
      </c>
      <c r="AF209" s="14">
        <v>2</v>
      </c>
      <c r="AG209" s="14">
        <v>252</v>
      </c>
      <c r="AH209" s="14">
        <v>0</v>
      </c>
      <c r="AI209" s="14">
        <v>25</v>
      </c>
      <c r="AJ209" s="14">
        <v>4</v>
      </c>
      <c r="AK209" s="14">
        <v>3</v>
      </c>
      <c r="AL209" s="14">
        <v>0</v>
      </c>
      <c r="AM209" s="14">
        <v>1</v>
      </c>
      <c r="AN209" s="14">
        <v>1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114</v>
      </c>
      <c r="D210" s="464">
        <v>1</v>
      </c>
      <c r="E210" s="465">
        <v>107</v>
      </c>
      <c r="F210" s="465">
        <v>0</v>
      </c>
      <c r="G210" s="465">
        <v>4</v>
      </c>
      <c r="H210" s="465">
        <v>2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192</v>
      </c>
      <c r="R210" s="464">
        <v>0</v>
      </c>
      <c r="S210" s="465">
        <v>171</v>
      </c>
      <c r="T210" s="465">
        <v>0</v>
      </c>
      <c r="U210" s="465">
        <v>17</v>
      </c>
      <c r="V210" s="465">
        <v>1</v>
      </c>
      <c r="W210" s="465">
        <v>2</v>
      </c>
      <c r="X210" s="465">
        <v>0</v>
      </c>
      <c r="Y210" s="465">
        <v>1</v>
      </c>
      <c r="Z210" s="465">
        <v>0</v>
      </c>
      <c r="AA210" s="465">
        <v>0</v>
      </c>
      <c r="AB210" s="465">
        <v>0</v>
      </c>
      <c r="AC210" s="466">
        <v>0</v>
      </c>
      <c r="AE210" s="463">
        <v>306</v>
      </c>
      <c r="AF210" s="14">
        <v>1</v>
      </c>
      <c r="AG210" s="14">
        <v>278</v>
      </c>
      <c r="AH210" s="14">
        <v>0</v>
      </c>
      <c r="AI210" s="14">
        <v>21</v>
      </c>
      <c r="AJ210" s="14">
        <v>3</v>
      </c>
      <c r="AK210" s="14">
        <v>2</v>
      </c>
      <c r="AL210" s="14">
        <v>0</v>
      </c>
      <c r="AM210" s="14">
        <v>1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146</v>
      </c>
      <c r="D211" s="464">
        <v>0</v>
      </c>
      <c r="E211" s="465">
        <v>133</v>
      </c>
      <c r="F211" s="465">
        <v>1</v>
      </c>
      <c r="G211" s="465">
        <v>10</v>
      </c>
      <c r="H211" s="465">
        <v>1</v>
      </c>
      <c r="I211" s="465">
        <v>0</v>
      </c>
      <c r="J211" s="465">
        <v>0</v>
      </c>
      <c r="K211" s="465">
        <v>0</v>
      </c>
      <c r="L211" s="465">
        <v>1</v>
      </c>
      <c r="M211" s="465">
        <v>0</v>
      </c>
      <c r="N211" s="465">
        <v>0</v>
      </c>
      <c r="O211" s="466">
        <v>0</v>
      </c>
      <c r="Q211" s="463">
        <v>214</v>
      </c>
      <c r="R211" s="464">
        <v>1</v>
      </c>
      <c r="S211" s="465">
        <v>196</v>
      </c>
      <c r="T211" s="465">
        <v>2</v>
      </c>
      <c r="U211" s="465">
        <v>12</v>
      </c>
      <c r="V211" s="465">
        <v>2</v>
      </c>
      <c r="W211" s="465">
        <v>1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360</v>
      </c>
      <c r="AF211" s="14">
        <v>1</v>
      </c>
      <c r="AG211" s="14">
        <v>329</v>
      </c>
      <c r="AH211" s="14">
        <v>3</v>
      </c>
      <c r="AI211" s="14">
        <v>22</v>
      </c>
      <c r="AJ211" s="14">
        <v>3</v>
      </c>
      <c r="AK211" s="14">
        <v>1</v>
      </c>
      <c r="AL211" s="14">
        <v>0</v>
      </c>
      <c r="AM211" s="14">
        <v>0</v>
      </c>
      <c r="AN211" s="14">
        <v>1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121</v>
      </c>
      <c r="D212" s="464">
        <v>0</v>
      </c>
      <c r="E212" s="465">
        <v>113</v>
      </c>
      <c r="F212" s="465">
        <v>1</v>
      </c>
      <c r="G212" s="465">
        <v>6</v>
      </c>
      <c r="H212" s="465">
        <v>1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219</v>
      </c>
      <c r="R212" s="464">
        <v>1</v>
      </c>
      <c r="S212" s="465">
        <v>203</v>
      </c>
      <c r="T212" s="465">
        <v>0</v>
      </c>
      <c r="U212" s="465">
        <v>12</v>
      </c>
      <c r="V212" s="465">
        <v>0</v>
      </c>
      <c r="W212" s="465">
        <v>2</v>
      </c>
      <c r="X212" s="465">
        <v>1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340</v>
      </c>
      <c r="AF212" s="14">
        <v>1</v>
      </c>
      <c r="AG212" s="14">
        <v>316</v>
      </c>
      <c r="AH212" s="14">
        <v>1</v>
      </c>
      <c r="AI212" s="14">
        <v>18</v>
      </c>
      <c r="AJ212" s="14">
        <v>1</v>
      </c>
      <c r="AK212" s="14">
        <v>2</v>
      </c>
      <c r="AL212" s="14">
        <v>1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115</v>
      </c>
      <c r="D213" s="464">
        <v>1</v>
      </c>
      <c r="E213" s="465">
        <v>105</v>
      </c>
      <c r="F213" s="465">
        <v>3</v>
      </c>
      <c r="G213" s="465">
        <v>4</v>
      </c>
      <c r="H213" s="465">
        <v>2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204</v>
      </c>
      <c r="R213" s="464">
        <v>2</v>
      </c>
      <c r="S213" s="465">
        <v>187</v>
      </c>
      <c r="T213" s="465">
        <v>1</v>
      </c>
      <c r="U213" s="465">
        <v>13</v>
      </c>
      <c r="V213" s="465">
        <v>0</v>
      </c>
      <c r="W213" s="465">
        <v>1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319</v>
      </c>
      <c r="AF213" s="14">
        <v>3</v>
      </c>
      <c r="AG213" s="14">
        <v>292</v>
      </c>
      <c r="AH213" s="14">
        <v>4</v>
      </c>
      <c r="AI213" s="14">
        <v>17</v>
      </c>
      <c r="AJ213" s="14">
        <v>2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142</v>
      </c>
      <c r="D214" s="464">
        <v>0</v>
      </c>
      <c r="E214" s="465">
        <v>133</v>
      </c>
      <c r="F214" s="465">
        <v>1</v>
      </c>
      <c r="G214" s="465">
        <v>7</v>
      </c>
      <c r="H214" s="465">
        <v>1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222</v>
      </c>
      <c r="R214" s="464">
        <v>2</v>
      </c>
      <c r="S214" s="465">
        <v>203</v>
      </c>
      <c r="T214" s="465">
        <v>2</v>
      </c>
      <c r="U214" s="465">
        <v>9</v>
      </c>
      <c r="V214" s="465">
        <v>2</v>
      </c>
      <c r="W214" s="465">
        <v>4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364</v>
      </c>
      <c r="AF214" s="14">
        <v>2</v>
      </c>
      <c r="AG214" s="14">
        <v>336</v>
      </c>
      <c r="AH214" s="14">
        <v>3</v>
      </c>
      <c r="AI214" s="14">
        <v>16</v>
      </c>
      <c r="AJ214" s="14">
        <v>3</v>
      </c>
      <c r="AK214" s="14">
        <v>4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117</v>
      </c>
      <c r="D215" s="464">
        <v>0</v>
      </c>
      <c r="E215" s="465">
        <v>111</v>
      </c>
      <c r="F215" s="465">
        <v>0</v>
      </c>
      <c r="G215" s="465">
        <v>5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1</v>
      </c>
      <c r="Q215" s="463">
        <v>243</v>
      </c>
      <c r="R215" s="464">
        <v>4</v>
      </c>
      <c r="S215" s="465">
        <v>219</v>
      </c>
      <c r="T215" s="465">
        <v>0</v>
      </c>
      <c r="U215" s="465">
        <v>17</v>
      </c>
      <c r="V215" s="465">
        <v>1</v>
      </c>
      <c r="W215" s="465">
        <v>1</v>
      </c>
      <c r="X215" s="465">
        <v>1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360</v>
      </c>
      <c r="AF215" s="14">
        <v>4</v>
      </c>
      <c r="AG215" s="14">
        <v>330</v>
      </c>
      <c r="AH215" s="14">
        <v>0</v>
      </c>
      <c r="AI215" s="14">
        <v>22</v>
      </c>
      <c r="AJ215" s="14">
        <v>1</v>
      </c>
      <c r="AK215" s="14">
        <v>1</v>
      </c>
      <c r="AL215" s="14">
        <v>1</v>
      </c>
      <c r="AM215" s="14">
        <v>0</v>
      </c>
      <c r="AN215" s="14">
        <v>0</v>
      </c>
      <c r="AO215" s="14">
        <v>0</v>
      </c>
      <c r="AP215" s="14">
        <v>0</v>
      </c>
      <c r="AQ215" s="467">
        <v>1</v>
      </c>
      <c r="AR215" s="11"/>
    </row>
    <row r="216" spans="1:44" x14ac:dyDescent="0.25">
      <c r="A216" s="217">
        <v>1</v>
      </c>
      <c r="B216" s="283">
        <v>0.69791700000000001</v>
      </c>
      <c r="C216" s="463">
        <v>143</v>
      </c>
      <c r="D216" s="464">
        <v>0</v>
      </c>
      <c r="E216" s="465">
        <v>135</v>
      </c>
      <c r="F216" s="465">
        <v>1</v>
      </c>
      <c r="G216" s="465">
        <v>6</v>
      </c>
      <c r="H216" s="465">
        <v>1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225</v>
      </c>
      <c r="R216" s="464">
        <v>4</v>
      </c>
      <c r="S216" s="465">
        <v>200</v>
      </c>
      <c r="T216" s="465">
        <v>0</v>
      </c>
      <c r="U216" s="465">
        <v>18</v>
      </c>
      <c r="V216" s="465">
        <v>1</v>
      </c>
      <c r="W216" s="465">
        <v>1</v>
      </c>
      <c r="X216" s="465">
        <v>0</v>
      </c>
      <c r="Y216" s="465">
        <v>0</v>
      </c>
      <c r="Z216" s="465">
        <v>0</v>
      </c>
      <c r="AA216" s="465">
        <v>1</v>
      </c>
      <c r="AB216" s="465">
        <v>0</v>
      </c>
      <c r="AC216" s="466">
        <v>0</v>
      </c>
      <c r="AE216" s="463">
        <v>368</v>
      </c>
      <c r="AF216" s="14">
        <v>4</v>
      </c>
      <c r="AG216" s="14">
        <v>335</v>
      </c>
      <c r="AH216" s="14">
        <v>1</v>
      </c>
      <c r="AI216" s="14">
        <v>24</v>
      </c>
      <c r="AJ216" s="14">
        <v>2</v>
      </c>
      <c r="AK216" s="14">
        <v>1</v>
      </c>
      <c r="AL216" s="14">
        <v>0</v>
      </c>
      <c r="AM216" s="14">
        <v>0</v>
      </c>
      <c r="AN216" s="14">
        <v>0</v>
      </c>
      <c r="AO216" s="14">
        <v>1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119</v>
      </c>
      <c r="D217" s="464">
        <v>1</v>
      </c>
      <c r="E217" s="465">
        <v>110</v>
      </c>
      <c r="F217" s="465">
        <v>1</v>
      </c>
      <c r="G217" s="465">
        <v>5</v>
      </c>
      <c r="H217" s="465">
        <v>1</v>
      </c>
      <c r="I217" s="465">
        <v>0</v>
      </c>
      <c r="J217" s="465">
        <v>0</v>
      </c>
      <c r="K217" s="465">
        <v>0</v>
      </c>
      <c r="L217" s="465">
        <v>0</v>
      </c>
      <c r="M217" s="465">
        <v>1</v>
      </c>
      <c r="N217" s="465">
        <v>0</v>
      </c>
      <c r="O217" s="466">
        <v>0</v>
      </c>
      <c r="Q217" s="463">
        <v>242</v>
      </c>
      <c r="R217" s="464">
        <v>3</v>
      </c>
      <c r="S217" s="465">
        <v>219</v>
      </c>
      <c r="T217" s="465">
        <v>3</v>
      </c>
      <c r="U217" s="465">
        <v>13</v>
      </c>
      <c r="V217" s="465">
        <v>2</v>
      </c>
      <c r="W217" s="465">
        <v>2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361</v>
      </c>
      <c r="AF217" s="14">
        <v>4</v>
      </c>
      <c r="AG217" s="14">
        <v>329</v>
      </c>
      <c r="AH217" s="14">
        <v>4</v>
      </c>
      <c r="AI217" s="14">
        <v>18</v>
      </c>
      <c r="AJ217" s="14">
        <v>3</v>
      </c>
      <c r="AK217" s="14">
        <v>2</v>
      </c>
      <c r="AL217" s="14">
        <v>0</v>
      </c>
      <c r="AM217" s="14">
        <v>0</v>
      </c>
      <c r="AN217" s="14">
        <v>0</v>
      </c>
      <c r="AO217" s="14">
        <v>1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122</v>
      </c>
      <c r="D218" s="464">
        <v>2</v>
      </c>
      <c r="E218" s="465">
        <v>118</v>
      </c>
      <c r="F218" s="465">
        <v>0</v>
      </c>
      <c r="G218" s="465">
        <v>2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256</v>
      </c>
      <c r="R218" s="464">
        <v>4</v>
      </c>
      <c r="S218" s="465">
        <v>236</v>
      </c>
      <c r="T218" s="465">
        <v>1</v>
      </c>
      <c r="U218" s="465">
        <v>13</v>
      </c>
      <c r="V218" s="465">
        <v>1</v>
      </c>
      <c r="W218" s="465">
        <v>1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378</v>
      </c>
      <c r="AF218" s="14">
        <v>6</v>
      </c>
      <c r="AG218" s="14">
        <v>354</v>
      </c>
      <c r="AH218" s="14">
        <v>1</v>
      </c>
      <c r="AI218" s="14">
        <v>15</v>
      </c>
      <c r="AJ218" s="14">
        <v>1</v>
      </c>
      <c r="AK218" s="14">
        <v>1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136</v>
      </c>
      <c r="D219" s="464">
        <v>0</v>
      </c>
      <c r="E219" s="465">
        <v>132</v>
      </c>
      <c r="F219" s="465">
        <v>0</v>
      </c>
      <c r="G219" s="465">
        <v>4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229</v>
      </c>
      <c r="R219" s="464">
        <v>5</v>
      </c>
      <c r="S219" s="465">
        <v>211</v>
      </c>
      <c r="T219" s="465">
        <v>0</v>
      </c>
      <c r="U219" s="465">
        <v>11</v>
      </c>
      <c r="V219" s="465">
        <v>0</v>
      </c>
      <c r="W219" s="465">
        <v>0</v>
      </c>
      <c r="X219" s="465">
        <v>1</v>
      </c>
      <c r="Y219" s="465">
        <v>0</v>
      </c>
      <c r="Z219" s="465">
        <v>0</v>
      </c>
      <c r="AA219" s="465">
        <v>1</v>
      </c>
      <c r="AB219" s="465">
        <v>0</v>
      </c>
      <c r="AC219" s="466">
        <v>0</v>
      </c>
      <c r="AE219" s="463">
        <v>365</v>
      </c>
      <c r="AF219" s="14">
        <v>5</v>
      </c>
      <c r="AG219" s="14">
        <v>343</v>
      </c>
      <c r="AH219" s="14">
        <v>0</v>
      </c>
      <c r="AI219" s="14">
        <v>15</v>
      </c>
      <c r="AJ219" s="14">
        <v>0</v>
      </c>
      <c r="AK219" s="14">
        <v>0</v>
      </c>
      <c r="AL219" s="14">
        <v>1</v>
      </c>
      <c r="AM219" s="14">
        <v>0</v>
      </c>
      <c r="AN219" s="14">
        <v>0</v>
      </c>
      <c r="AO219" s="14">
        <v>1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113</v>
      </c>
      <c r="D220" s="464">
        <v>0</v>
      </c>
      <c r="E220" s="465">
        <v>110</v>
      </c>
      <c r="F220" s="465">
        <v>2</v>
      </c>
      <c r="G220" s="465">
        <v>1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233</v>
      </c>
      <c r="R220" s="464">
        <v>5</v>
      </c>
      <c r="S220" s="465">
        <v>213</v>
      </c>
      <c r="T220" s="465">
        <v>2</v>
      </c>
      <c r="U220" s="465">
        <v>12</v>
      </c>
      <c r="V220" s="465">
        <v>1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346</v>
      </c>
      <c r="AF220" s="14">
        <v>5</v>
      </c>
      <c r="AG220" s="14">
        <v>323</v>
      </c>
      <c r="AH220" s="14">
        <v>4</v>
      </c>
      <c r="AI220" s="14">
        <v>13</v>
      </c>
      <c r="AJ220" s="14">
        <v>1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108</v>
      </c>
      <c r="D221" s="464">
        <v>1</v>
      </c>
      <c r="E221" s="465">
        <v>99</v>
      </c>
      <c r="F221" s="465">
        <v>1</v>
      </c>
      <c r="G221" s="465">
        <v>6</v>
      </c>
      <c r="H221" s="465">
        <v>1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227</v>
      </c>
      <c r="R221" s="464">
        <v>6</v>
      </c>
      <c r="S221" s="465">
        <v>210</v>
      </c>
      <c r="T221" s="465">
        <v>3</v>
      </c>
      <c r="U221" s="465">
        <v>5</v>
      </c>
      <c r="V221" s="465">
        <v>2</v>
      </c>
      <c r="W221" s="465">
        <v>0</v>
      </c>
      <c r="X221" s="465">
        <v>0</v>
      </c>
      <c r="Y221" s="465">
        <v>0</v>
      </c>
      <c r="Z221" s="465">
        <v>1</v>
      </c>
      <c r="AA221" s="465">
        <v>0</v>
      </c>
      <c r="AB221" s="465">
        <v>0</v>
      </c>
      <c r="AC221" s="466">
        <v>0</v>
      </c>
      <c r="AE221" s="463">
        <v>335</v>
      </c>
      <c r="AF221" s="465">
        <v>7</v>
      </c>
      <c r="AG221" s="14">
        <v>309</v>
      </c>
      <c r="AH221" s="14">
        <v>4</v>
      </c>
      <c r="AI221" s="14">
        <v>11</v>
      </c>
      <c r="AJ221" s="14">
        <v>3</v>
      </c>
      <c r="AK221" s="14">
        <v>0</v>
      </c>
      <c r="AL221" s="14">
        <v>0</v>
      </c>
      <c r="AM221" s="14">
        <v>0</v>
      </c>
      <c r="AN221" s="14">
        <v>1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107</v>
      </c>
      <c r="D222" s="464">
        <v>1</v>
      </c>
      <c r="E222" s="465">
        <v>104</v>
      </c>
      <c r="F222" s="465">
        <v>0</v>
      </c>
      <c r="G222" s="465">
        <v>2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224</v>
      </c>
      <c r="R222" s="464">
        <v>6</v>
      </c>
      <c r="S222" s="465">
        <v>201</v>
      </c>
      <c r="T222" s="465">
        <v>2</v>
      </c>
      <c r="U222" s="465">
        <v>9</v>
      </c>
      <c r="V222" s="465">
        <v>2</v>
      </c>
      <c r="W222" s="465">
        <v>3</v>
      </c>
      <c r="X222" s="465">
        <v>0</v>
      </c>
      <c r="Y222" s="465">
        <v>1</v>
      </c>
      <c r="Z222" s="465">
        <v>0</v>
      </c>
      <c r="AA222" s="465">
        <v>0</v>
      </c>
      <c r="AB222" s="465">
        <v>0</v>
      </c>
      <c r="AC222" s="466">
        <v>0</v>
      </c>
      <c r="AE222" s="463">
        <v>331</v>
      </c>
      <c r="AF222" s="14">
        <v>7</v>
      </c>
      <c r="AG222" s="14">
        <v>305</v>
      </c>
      <c r="AH222" s="14">
        <v>2</v>
      </c>
      <c r="AI222" s="14">
        <v>11</v>
      </c>
      <c r="AJ222" s="14">
        <v>2</v>
      </c>
      <c r="AK222" s="14">
        <v>3</v>
      </c>
      <c r="AL222" s="14">
        <v>0</v>
      </c>
      <c r="AM222" s="14">
        <v>1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97</v>
      </c>
      <c r="D223" s="464">
        <v>0</v>
      </c>
      <c r="E223" s="465">
        <v>95</v>
      </c>
      <c r="F223" s="465">
        <v>1</v>
      </c>
      <c r="G223" s="465">
        <v>1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177</v>
      </c>
      <c r="R223" s="464">
        <v>3</v>
      </c>
      <c r="S223" s="465">
        <v>158</v>
      </c>
      <c r="T223" s="465">
        <v>1</v>
      </c>
      <c r="U223" s="465">
        <v>14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1</v>
      </c>
      <c r="AE223" s="463">
        <v>274</v>
      </c>
      <c r="AF223" s="14">
        <v>3</v>
      </c>
      <c r="AG223" s="14">
        <v>253</v>
      </c>
      <c r="AH223" s="14">
        <v>2</v>
      </c>
      <c r="AI223" s="14">
        <v>15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1</v>
      </c>
      <c r="AR223" s="11"/>
    </row>
    <row r="224" spans="1:44" x14ac:dyDescent="0.25">
      <c r="A224" s="217">
        <v>1</v>
      </c>
      <c r="B224" s="283">
        <v>0.78125</v>
      </c>
      <c r="C224" s="463">
        <v>116</v>
      </c>
      <c r="D224" s="464">
        <v>0</v>
      </c>
      <c r="E224" s="465">
        <v>107</v>
      </c>
      <c r="F224" s="465">
        <v>1</v>
      </c>
      <c r="G224" s="465">
        <v>6</v>
      </c>
      <c r="H224" s="465">
        <v>1</v>
      </c>
      <c r="I224" s="465">
        <v>1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129</v>
      </c>
      <c r="R224" s="464">
        <v>1</v>
      </c>
      <c r="S224" s="465">
        <v>123</v>
      </c>
      <c r="T224" s="465">
        <v>0</v>
      </c>
      <c r="U224" s="465">
        <v>5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245</v>
      </c>
      <c r="AF224" s="14">
        <v>1</v>
      </c>
      <c r="AG224" s="14">
        <v>230</v>
      </c>
      <c r="AH224" s="14">
        <v>1</v>
      </c>
      <c r="AI224" s="14">
        <v>11</v>
      </c>
      <c r="AJ224" s="14">
        <v>1</v>
      </c>
      <c r="AK224" s="14">
        <v>1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94</v>
      </c>
      <c r="D225" s="464">
        <v>0</v>
      </c>
      <c r="E225" s="465">
        <v>92</v>
      </c>
      <c r="F225" s="465">
        <v>0</v>
      </c>
      <c r="G225" s="465">
        <v>2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110</v>
      </c>
      <c r="R225" s="464">
        <v>2</v>
      </c>
      <c r="S225" s="465">
        <v>101</v>
      </c>
      <c r="T225" s="465">
        <v>0</v>
      </c>
      <c r="U225" s="465">
        <v>7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204</v>
      </c>
      <c r="AF225" s="14">
        <v>2</v>
      </c>
      <c r="AG225" s="14">
        <v>193</v>
      </c>
      <c r="AH225" s="14">
        <v>0</v>
      </c>
      <c r="AI225" s="14">
        <v>9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78</v>
      </c>
      <c r="D226" s="464">
        <v>0</v>
      </c>
      <c r="E226" s="465">
        <v>71</v>
      </c>
      <c r="F226" s="465">
        <v>0</v>
      </c>
      <c r="G226" s="465">
        <v>7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109</v>
      </c>
      <c r="R226" s="464">
        <v>2</v>
      </c>
      <c r="S226" s="465">
        <v>102</v>
      </c>
      <c r="T226" s="465">
        <v>0</v>
      </c>
      <c r="U226" s="465">
        <v>4</v>
      </c>
      <c r="V226" s="465">
        <v>1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187</v>
      </c>
      <c r="AF226" s="14">
        <v>2</v>
      </c>
      <c r="AG226" s="14">
        <v>173</v>
      </c>
      <c r="AH226" s="14">
        <v>0</v>
      </c>
      <c r="AI226" s="14">
        <v>11</v>
      </c>
      <c r="AJ226" s="14">
        <v>1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66</v>
      </c>
      <c r="D227" s="464">
        <v>0</v>
      </c>
      <c r="E227" s="465">
        <v>63</v>
      </c>
      <c r="F227" s="465">
        <v>1</v>
      </c>
      <c r="G227" s="465">
        <v>2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82</v>
      </c>
      <c r="R227" s="464">
        <v>1</v>
      </c>
      <c r="S227" s="465">
        <v>79</v>
      </c>
      <c r="T227" s="465">
        <v>0</v>
      </c>
      <c r="U227" s="465">
        <v>2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148</v>
      </c>
      <c r="AF227" s="14">
        <v>1</v>
      </c>
      <c r="AG227" s="14">
        <v>142</v>
      </c>
      <c r="AH227" s="14">
        <v>1</v>
      </c>
      <c r="AI227" s="14">
        <v>4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67</v>
      </c>
      <c r="D228" s="464">
        <v>1</v>
      </c>
      <c r="E228" s="465">
        <v>63</v>
      </c>
      <c r="F228" s="465">
        <v>0</v>
      </c>
      <c r="G228" s="465">
        <v>3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86</v>
      </c>
      <c r="R228" s="464">
        <v>0</v>
      </c>
      <c r="S228" s="465">
        <v>80</v>
      </c>
      <c r="T228" s="465">
        <v>0</v>
      </c>
      <c r="U228" s="465">
        <v>5</v>
      </c>
      <c r="V228" s="465">
        <v>1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153</v>
      </c>
      <c r="AF228" s="14">
        <v>1</v>
      </c>
      <c r="AG228" s="14">
        <v>143</v>
      </c>
      <c r="AH228" s="14">
        <v>0</v>
      </c>
      <c r="AI228" s="14">
        <v>8</v>
      </c>
      <c r="AJ228" s="14">
        <v>1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51</v>
      </c>
      <c r="D229" s="464">
        <v>0</v>
      </c>
      <c r="E229" s="465">
        <v>49</v>
      </c>
      <c r="F229" s="465">
        <v>0</v>
      </c>
      <c r="G229" s="465">
        <v>2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94</v>
      </c>
      <c r="R229" s="464">
        <v>1</v>
      </c>
      <c r="S229" s="465">
        <v>87</v>
      </c>
      <c r="T229" s="465">
        <v>0</v>
      </c>
      <c r="U229" s="465">
        <v>4</v>
      </c>
      <c r="V229" s="465">
        <v>1</v>
      </c>
      <c r="W229" s="465">
        <v>0</v>
      </c>
      <c r="X229" s="465">
        <v>0</v>
      </c>
      <c r="Y229" s="465">
        <v>0</v>
      </c>
      <c r="Z229" s="465">
        <v>0</v>
      </c>
      <c r="AA229" s="465">
        <v>1</v>
      </c>
      <c r="AB229" s="465">
        <v>0</v>
      </c>
      <c r="AC229" s="466">
        <v>0</v>
      </c>
      <c r="AE229" s="463">
        <v>145</v>
      </c>
      <c r="AF229" s="14">
        <v>1</v>
      </c>
      <c r="AG229" s="14">
        <v>136</v>
      </c>
      <c r="AH229" s="14">
        <v>0</v>
      </c>
      <c r="AI229" s="14">
        <v>6</v>
      </c>
      <c r="AJ229" s="14">
        <v>1</v>
      </c>
      <c r="AK229" s="14">
        <v>0</v>
      </c>
      <c r="AL229" s="14">
        <v>0</v>
      </c>
      <c r="AM229" s="14">
        <v>0</v>
      </c>
      <c r="AN229" s="14">
        <v>0</v>
      </c>
      <c r="AO229" s="14">
        <v>1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48</v>
      </c>
      <c r="D230" s="464">
        <v>0</v>
      </c>
      <c r="E230" s="465">
        <v>45</v>
      </c>
      <c r="F230" s="465">
        <v>0</v>
      </c>
      <c r="G230" s="465">
        <v>2</v>
      </c>
      <c r="H230" s="465">
        <v>0</v>
      </c>
      <c r="I230" s="465">
        <v>1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74</v>
      </c>
      <c r="R230" s="464">
        <v>1</v>
      </c>
      <c r="S230" s="465">
        <v>69</v>
      </c>
      <c r="T230" s="465">
        <v>0</v>
      </c>
      <c r="U230" s="465">
        <v>4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122</v>
      </c>
      <c r="AF230" s="14">
        <v>1</v>
      </c>
      <c r="AG230" s="14">
        <v>114</v>
      </c>
      <c r="AH230" s="14">
        <v>0</v>
      </c>
      <c r="AI230" s="14">
        <v>6</v>
      </c>
      <c r="AJ230" s="14">
        <v>0</v>
      </c>
      <c r="AK230" s="14">
        <v>1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37</v>
      </c>
      <c r="D231" s="464">
        <v>0</v>
      </c>
      <c r="E231" s="465">
        <v>32</v>
      </c>
      <c r="F231" s="465">
        <v>0</v>
      </c>
      <c r="G231" s="465">
        <v>3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2</v>
      </c>
      <c r="N231" s="465">
        <v>0</v>
      </c>
      <c r="O231" s="466">
        <v>0</v>
      </c>
      <c r="Q231" s="463">
        <v>74</v>
      </c>
      <c r="R231" s="464">
        <v>1</v>
      </c>
      <c r="S231" s="465">
        <v>68</v>
      </c>
      <c r="T231" s="465">
        <v>0</v>
      </c>
      <c r="U231" s="465">
        <v>5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111</v>
      </c>
      <c r="AF231" s="14">
        <v>1</v>
      </c>
      <c r="AG231" s="14">
        <v>100</v>
      </c>
      <c r="AH231" s="14">
        <v>0</v>
      </c>
      <c r="AI231" s="14">
        <v>8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2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39</v>
      </c>
      <c r="D232" s="464">
        <v>0</v>
      </c>
      <c r="E232" s="465">
        <v>36</v>
      </c>
      <c r="F232" s="465">
        <v>1</v>
      </c>
      <c r="G232" s="465">
        <v>2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69</v>
      </c>
      <c r="R232" s="464">
        <v>0</v>
      </c>
      <c r="S232" s="465">
        <v>67</v>
      </c>
      <c r="T232" s="465">
        <v>0</v>
      </c>
      <c r="U232" s="465">
        <v>2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108</v>
      </c>
      <c r="AF232" s="14">
        <v>0</v>
      </c>
      <c r="AG232" s="14">
        <v>103</v>
      </c>
      <c r="AH232" s="14">
        <v>1</v>
      </c>
      <c r="AI232" s="14">
        <v>4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27</v>
      </c>
      <c r="D233" s="464">
        <v>1</v>
      </c>
      <c r="E233" s="465">
        <v>26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66</v>
      </c>
      <c r="R233" s="464">
        <v>1</v>
      </c>
      <c r="S233" s="465">
        <v>60</v>
      </c>
      <c r="T233" s="465">
        <v>0</v>
      </c>
      <c r="U233" s="465">
        <v>4</v>
      </c>
      <c r="V233" s="465">
        <v>0</v>
      </c>
      <c r="W233" s="465">
        <v>1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93</v>
      </c>
      <c r="AF233" s="14">
        <v>2</v>
      </c>
      <c r="AG233" s="14">
        <v>86</v>
      </c>
      <c r="AH233" s="14">
        <v>0</v>
      </c>
      <c r="AI233" s="14">
        <v>4</v>
      </c>
      <c r="AJ233" s="14">
        <v>0</v>
      </c>
      <c r="AK233" s="14">
        <v>1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34</v>
      </c>
      <c r="D234" s="464">
        <v>0</v>
      </c>
      <c r="E234" s="465">
        <v>33</v>
      </c>
      <c r="F234" s="465">
        <v>0</v>
      </c>
      <c r="G234" s="465">
        <v>1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69</v>
      </c>
      <c r="R234" s="464">
        <v>0</v>
      </c>
      <c r="S234" s="465">
        <v>66</v>
      </c>
      <c r="T234" s="465">
        <v>0</v>
      </c>
      <c r="U234" s="465">
        <v>2</v>
      </c>
      <c r="V234" s="465">
        <v>1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103</v>
      </c>
      <c r="AF234" s="14">
        <v>0</v>
      </c>
      <c r="AG234" s="14">
        <v>99</v>
      </c>
      <c r="AH234" s="14">
        <v>0</v>
      </c>
      <c r="AI234" s="14">
        <v>3</v>
      </c>
      <c r="AJ234" s="14">
        <v>1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29</v>
      </c>
      <c r="D235" s="464">
        <v>0</v>
      </c>
      <c r="E235" s="465">
        <v>29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66</v>
      </c>
      <c r="R235" s="464">
        <v>0</v>
      </c>
      <c r="S235" s="465">
        <v>66</v>
      </c>
      <c r="T235" s="465">
        <v>0</v>
      </c>
      <c r="U235" s="465">
        <v>0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95</v>
      </c>
      <c r="AF235" s="14">
        <v>0</v>
      </c>
      <c r="AG235" s="14">
        <v>95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29</v>
      </c>
      <c r="D236" s="464">
        <v>1</v>
      </c>
      <c r="E236" s="465">
        <v>27</v>
      </c>
      <c r="F236" s="465">
        <v>0</v>
      </c>
      <c r="G236" s="465">
        <v>1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67</v>
      </c>
      <c r="R236" s="464">
        <v>0</v>
      </c>
      <c r="S236" s="465">
        <v>66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1</v>
      </c>
      <c r="Z236" s="465">
        <v>0</v>
      </c>
      <c r="AA236" s="465">
        <v>0</v>
      </c>
      <c r="AB236" s="465">
        <v>0</v>
      </c>
      <c r="AC236" s="466">
        <v>0</v>
      </c>
      <c r="AE236" s="463">
        <v>96</v>
      </c>
      <c r="AF236" s="14">
        <v>1</v>
      </c>
      <c r="AG236" s="14">
        <v>93</v>
      </c>
      <c r="AH236" s="14">
        <v>0</v>
      </c>
      <c r="AI236" s="14">
        <v>1</v>
      </c>
      <c r="AJ236" s="14">
        <v>0</v>
      </c>
      <c r="AK236" s="14">
        <v>0</v>
      </c>
      <c r="AL236" s="14">
        <v>0</v>
      </c>
      <c r="AM236" s="14">
        <v>1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28</v>
      </c>
      <c r="D237" s="464">
        <v>0</v>
      </c>
      <c r="E237" s="465">
        <v>27</v>
      </c>
      <c r="F237" s="465">
        <v>0</v>
      </c>
      <c r="G237" s="465">
        <v>0</v>
      </c>
      <c r="H237" s="465">
        <v>1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47</v>
      </c>
      <c r="R237" s="464">
        <v>1</v>
      </c>
      <c r="S237" s="465">
        <v>44</v>
      </c>
      <c r="T237" s="465">
        <v>0</v>
      </c>
      <c r="U237" s="465">
        <v>2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75</v>
      </c>
      <c r="AF237" s="14">
        <v>1</v>
      </c>
      <c r="AG237" s="14">
        <v>71</v>
      </c>
      <c r="AH237" s="14">
        <v>0</v>
      </c>
      <c r="AI237" s="14">
        <v>2</v>
      </c>
      <c r="AJ237" s="14">
        <v>1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29</v>
      </c>
      <c r="D238" s="464">
        <v>1</v>
      </c>
      <c r="E238" s="465">
        <v>28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64</v>
      </c>
      <c r="R238" s="464">
        <v>0</v>
      </c>
      <c r="S238" s="465">
        <v>63</v>
      </c>
      <c r="T238" s="465">
        <v>0</v>
      </c>
      <c r="U238" s="465">
        <v>1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93</v>
      </c>
      <c r="AF238" s="14">
        <v>1</v>
      </c>
      <c r="AG238" s="14">
        <v>91</v>
      </c>
      <c r="AH238" s="14">
        <v>0</v>
      </c>
      <c r="AI238" s="14">
        <v>1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21</v>
      </c>
      <c r="D239" s="464">
        <v>0</v>
      </c>
      <c r="E239" s="465">
        <v>19</v>
      </c>
      <c r="F239" s="465">
        <v>0</v>
      </c>
      <c r="G239" s="465">
        <v>2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18</v>
      </c>
      <c r="R239" s="464">
        <v>0</v>
      </c>
      <c r="S239" s="465">
        <v>18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39</v>
      </c>
      <c r="AF239" s="14">
        <v>0</v>
      </c>
      <c r="AG239" s="14">
        <v>37</v>
      </c>
      <c r="AH239" s="14">
        <v>0</v>
      </c>
      <c r="AI239" s="14">
        <v>2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6</v>
      </c>
      <c r="D240" s="464">
        <v>0</v>
      </c>
      <c r="E240" s="465">
        <v>5</v>
      </c>
      <c r="F240" s="465">
        <v>0</v>
      </c>
      <c r="G240" s="465">
        <v>1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26</v>
      </c>
      <c r="R240" s="464">
        <v>3</v>
      </c>
      <c r="S240" s="465">
        <v>21</v>
      </c>
      <c r="T240" s="465">
        <v>0</v>
      </c>
      <c r="U240" s="465">
        <v>1</v>
      </c>
      <c r="V240" s="465">
        <v>1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32</v>
      </c>
      <c r="AF240" s="14">
        <v>3</v>
      </c>
      <c r="AG240" s="14">
        <v>26</v>
      </c>
      <c r="AH240" s="14">
        <v>0</v>
      </c>
      <c r="AI240" s="14">
        <v>2</v>
      </c>
      <c r="AJ240" s="14">
        <v>1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15</v>
      </c>
      <c r="D241" s="464">
        <v>0</v>
      </c>
      <c r="E241" s="465">
        <v>14</v>
      </c>
      <c r="F241" s="465">
        <v>0</v>
      </c>
      <c r="G241" s="465">
        <v>1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28</v>
      </c>
      <c r="R241" s="464">
        <v>1</v>
      </c>
      <c r="S241" s="465">
        <v>25</v>
      </c>
      <c r="T241" s="465">
        <v>0</v>
      </c>
      <c r="U241" s="465">
        <v>2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43</v>
      </c>
      <c r="AF241" s="14">
        <v>1</v>
      </c>
      <c r="AG241" s="14">
        <v>39</v>
      </c>
      <c r="AH241" s="14">
        <v>0</v>
      </c>
      <c r="AI241" s="14">
        <v>3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10</v>
      </c>
      <c r="D242" s="464">
        <v>0</v>
      </c>
      <c r="E242" s="465">
        <v>10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19</v>
      </c>
      <c r="R242" s="464">
        <v>0</v>
      </c>
      <c r="S242" s="465">
        <v>17</v>
      </c>
      <c r="T242" s="465">
        <v>1</v>
      </c>
      <c r="U242" s="465">
        <v>1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29</v>
      </c>
      <c r="AF242" s="14">
        <v>0</v>
      </c>
      <c r="AG242" s="14">
        <v>27</v>
      </c>
      <c r="AH242" s="14">
        <v>1</v>
      </c>
      <c r="AI242" s="14">
        <v>1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7</v>
      </c>
      <c r="D243" s="464">
        <v>0</v>
      </c>
      <c r="E243" s="465">
        <v>6</v>
      </c>
      <c r="F243" s="465">
        <v>0</v>
      </c>
      <c r="G243" s="465">
        <v>1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16</v>
      </c>
      <c r="R243" s="464">
        <v>0</v>
      </c>
      <c r="S243" s="465">
        <v>16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23</v>
      </c>
      <c r="AF243" s="14">
        <v>0</v>
      </c>
      <c r="AG243" s="14">
        <v>22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4</v>
      </c>
      <c r="D244" s="469">
        <v>0</v>
      </c>
      <c r="E244" s="470">
        <v>4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9</v>
      </c>
      <c r="R244" s="469">
        <v>1</v>
      </c>
      <c r="S244" s="470">
        <v>6</v>
      </c>
      <c r="T244" s="470">
        <v>0</v>
      </c>
      <c r="U244" s="470">
        <v>2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13</v>
      </c>
      <c r="AF244" s="15">
        <v>1</v>
      </c>
      <c r="AG244" s="15">
        <v>10</v>
      </c>
      <c r="AH244" s="15">
        <v>0</v>
      </c>
      <c r="AI244" s="15">
        <v>2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6591</v>
      </c>
      <c r="D245" s="385">
        <v>59</v>
      </c>
      <c r="E245" s="385">
        <v>5940</v>
      </c>
      <c r="F245" s="385">
        <v>52</v>
      </c>
      <c r="G245" s="385">
        <v>444</v>
      </c>
      <c r="H245" s="385">
        <v>49</v>
      </c>
      <c r="I245" s="385">
        <v>16</v>
      </c>
      <c r="J245" s="385">
        <v>2</v>
      </c>
      <c r="K245" s="385">
        <v>10</v>
      </c>
      <c r="L245" s="385">
        <v>6</v>
      </c>
      <c r="M245" s="385">
        <v>11</v>
      </c>
      <c r="N245" s="385">
        <v>1</v>
      </c>
      <c r="O245" s="386">
        <v>1</v>
      </c>
      <c r="P245" s="9"/>
      <c r="Q245" s="387">
        <v>7910</v>
      </c>
      <c r="R245" s="385">
        <v>75</v>
      </c>
      <c r="S245" s="385">
        <v>7064</v>
      </c>
      <c r="T245" s="385">
        <v>33</v>
      </c>
      <c r="U245" s="385">
        <v>598</v>
      </c>
      <c r="V245" s="385">
        <v>51</v>
      </c>
      <c r="W245" s="385">
        <v>46</v>
      </c>
      <c r="X245" s="385">
        <v>4</v>
      </c>
      <c r="Y245" s="385">
        <v>8</v>
      </c>
      <c r="Z245" s="385">
        <v>10</v>
      </c>
      <c r="AA245" s="385">
        <v>17</v>
      </c>
      <c r="AB245" s="385">
        <v>2</v>
      </c>
      <c r="AC245" s="386">
        <v>2</v>
      </c>
      <c r="AD245" s="9"/>
      <c r="AE245" s="387">
        <v>14501</v>
      </c>
      <c r="AF245" s="385">
        <v>134</v>
      </c>
      <c r="AG245" s="385">
        <v>13004</v>
      </c>
      <c r="AH245" s="385">
        <v>85</v>
      </c>
      <c r="AI245" s="385">
        <v>1042</v>
      </c>
      <c r="AJ245" s="385">
        <v>100</v>
      </c>
      <c r="AK245" s="385">
        <v>62</v>
      </c>
      <c r="AL245" s="385">
        <v>6</v>
      </c>
      <c r="AM245" s="385">
        <v>18</v>
      </c>
      <c r="AN245" s="385">
        <v>16</v>
      </c>
      <c r="AO245" s="385">
        <v>28</v>
      </c>
      <c r="AP245" s="385">
        <v>3</v>
      </c>
      <c r="AQ245" s="386">
        <v>3</v>
      </c>
      <c r="AR245" s="11"/>
    </row>
    <row r="246" spans="1:44" x14ac:dyDescent="0.25">
      <c r="A246" s="217">
        <v>1</v>
      </c>
      <c r="B246" s="388" t="s">
        <v>36</v>
      </c>
      <c r="C246" s="389">
        <v>7637</v>
      </c>
      <c r="D246" s="390">
        <v>68</v>
      </c>
      <c r="E246" s="390">
        <v>6906</v>
      </c>
      <c r="F246" s="390">
        <v>54</v>
      </c>
      <c r="G246" s="390">
        <v>506</v>
      </c>
      <c r="H246" s="390">
        <v>50</v>
      </c>
      <c r="I246" s="390">
        <v>17</v>
      </c>
      <c r="J246" s="390">
        <v>2</v>
      </c>
      <c r="K246" s="390">
        <v>10</v>
      </c>
      <c r="L246" s="390">
        <v>7</v>
      </c>
      <c r="M246" s="390">
        <v>15</v>
      </c>
      <c r="N246" s="390">
        <v>1</v>
      </c>
      <c r="O246" s="391">
        <v>1</v>
      </c>
      <c r="P246" s="9"/>
      <c r="Q246" s="392">
        <v>9027</v>
      </c>
      <c r="R246" s="390">
        <v>85</v>
      </c>
      <c r="S246" s="390">
        <v>8102</v>
      </c>
      <c r="T246" s="390">
        <v>33</v>
      </c>
      <c r="U246" s="390">
        <v>653</v>
      </c>
      <c r="V246" s="390">
        <v>57</v>
      </c>
      <c r="W246" s="390">
        <v>47</v>
      </c>
      <c r="X246" s="390">
        <v>4</v>
      </c>
      <c r="Y246" s="390">
        <v>10</v>
      </c>
      <c r="Z246" s="390">
        <v>13</v>
      </c>
      <c r="AA246" s="390">
        <v>18</v>
      </c>
      <c r="AB246" s="390">
        <v>3</v>
      </c>
      <c r="AC246" s="391">
        <v>2</v>
      </c>
      <c r="AD246" s="9"/>
      <c r="AE246" s="392">
        <v>16664</v>
      </c>
      <c r="AF246" s="390">
        <v>153</v>
      </c>
      <c r="AG246" s="390">
        <v>15008</v>
      </c>
      <c r="AH246" s="390">
        <v>87</v>
      </c>
      <c r="AI246" s="390">
        <v>1159</v>
      </c>
      <c r="AJ246" s="390">
        <v>107</v>
      </c>
      <c r="AK246" s="390">
        <v>64</v>
      </c>
      <c r="AL246" s="390">
        <v>6</v>
      </c>
      <c r="AM246" s="390">
        <v>20</v>
      </c>
      <c r="AN246" s="390">
        <v>20</v>
      </c>
      <c r="AO246" s="390">
        <v>33</v>
      </c>
      <c r="AP246" s="390">
        <v>4</v>
      </c>
      <c r="AQ246" s="391">
        <v>3</v>
      </c>
      <c r="AR246" s="11"/>
    </row>
    <row r="247" spans="1:44" x14ac:dyDescent="0.25">
      <c r="A247" s="217">
        <v>1</v>
      </c>
      <c r="B247" s="393" t="s">
        <v>37</v>
      </c>
      <c r="C247" s="394">
        <v>7757</v>
      </c>
      <c r="D247" s="395">
        <v>69</v>
      </c>
      <c r="E247" s="395">
        <v>7019</v>
      </c>
      <c r="F247" s="395">
        <v>54</v>
      </c>
      <c r="G247" s="395">
        <v>511</v>
      </c>
      <c r="H247" s="395">
        <v>51</v>
      </c>
      <c r="I247" s="395">
        <v>17</v>
      </c>
      <c r="J247" s="395">
        <v>2</v>
      </c>
      <c r="K247" s="395">
        <v>10</v>
      </c>
      <c r="L247" s="395">
        <v>7</v>
      </c>
      <c r="M247" s="395">
        <v>15</v>
      </c>
      <c r="N247" s="395">
        <v>1</v>
      </c>
      <c r="O247" s="396">
        <v>1</v>
      </c>
      <c r="P247" s="9"/>
      <c r="Q247" s="397">
        <v>9254</v>
      </c>
      <c r="R247" s="395">
        <v>91</v>
      </c>
      <c r="S247" s="395">
        <v>8312</v>
      </c>
      <c r="T247" s="395">
        <v>34</v>
      </c>
      <c r="U247" s="395">
        <v>662</v>
      </c>
      <c r="V247" s="395">
        <v>58</v>
      </c>
      <c r="W247" s="395">
        <v>47</v>
      </c>
      <c r="X247" s="395">
        <v>4</v>
      </c>
      <c r="Y247" s="395">
        <v>10</v>
      </c>
      <c r="Z247" s="395">
        <v>13</v>
      </c>
      <c r="AA247" s="395">
        <v>18</v>
      </c>
      <c r="AB247" s="395">
        <v>3</v>
      </c>
      <c r="AC247" s="396">
        <v>2</v>
      </c>
      <c r="AD247" s="9"/>
      <c r="AE247" s="397">
        <v>17011</v>
      </c>
      <c r="AF247" s="395">
        <v>160</v>
      </c>
      <c r="AG247" s="395">
        <v>15331</v>
      </c>
      <c r="AH247" s="395">
        <v>88</v>
      </c>
      <c r="AI247" s="395">
        <v>1173</v>
      </c>
      <c r="AJ247" s="395">
        <v>109</v>
      </c>
      <c r="AK247" s="395">
        <v>64</v>
      </c>
      <c r="AL247" s="395">
        <v>6</v>
      </c>
      <c r="AM247" s="395">
        <v>20</v>
      </c>
      <c r="AN247" s="395">
        <v>20</v>
      </c>
      <c r="AO247" s="395">
        <v>33</v>
      </c>
      <c r="AP247" s="395">
        <v>4</v>
      </c>
      <c r="AQ247" s="396">
        <v>3</v>
      </c>
      <c r="AR247" s="11"/>
    </row>
    <row r="248" spans="1:44" x14ac:dyDescent="0.25">
      <c r="A248" s="217">
        <v>1</v>
      </c>
      <c r="B248" s="398" t="s">
        <v>38</v>
      </c>
      <c r="C248" s="399">
        <v>8014</v>
      </c>
      <c r="D248" s="400">
        <v>70</v>
      </c>
      <c r="E248" s="400">
        <v>7239</v>
      </c>
      <c r="F248" s="400">
        <v>54</v>
      </c>
      <c r="G248" s="400">
        <v>531</v>
      </c>
      <c r="H248" s="400">
        <v>54</v>
      </c>
      <c r="I248" s="400">
        <v>20</v>
      </c>
      <c r="J248" s="400">
        <v>2</v>
      </c>
      <c r="K248" s="400">
        <v>10</v>
      </c>
      <c r="L248" s="400">
        <v>9</v>
      </c>
      <c r="M248" s="400">
        <v>23</v>
      </c>
      <c r="N248" s="400">
        <v>1</v>
      </c>
      <c r="O248" s="401">
        <v>1</v>
      </c>
      <c r="P248" s="9"/>
      <c r="Q248" s="402">
        <v>9396</v>
      </c>
      <c r="R248" s="400">
        <v>95</v>
      </c>
      <c r="S248" s="400">
        <v>8432</v>
      </c>
      <c r="T248" s="400">
        <v>35</v>
      </c>
      <c r="U248" s="400">
        <v>677</v>
      </c>
      <c r="V248" s="400">
        <v>60</v>
      </c>
      <c r="W248" s="400">
        <v>47</v>
      </c>
      <c r="X248" s="400">
        <v>4</v>
      </c>
      <c r="Y248" s="400">
        <v>10</v>
      </c>
      <c r="Z248" s="400">
        <v>13</v>
      </c>
      <c r="AA248" s="400">
        <v>18</v>
      </c>
      <c r="AB248" s="400">
        <v>3</v>
      </c>
      <c r="AC248" s="401">
        <v>2</v>
      </c>
      <c r="AD248" s="9"/>
      <c r="AE248" s="402">
        <v>17410</v>
      </c>
      <c r="AF248" s="400">
        <v>165</v>
      </c>
      <c r="AG248" s="400">
        <v>15671</v>
      </c>
      <c r="AH248" s="400">
        <v>89</v>
      </c>
      <c r="AI248" s="400">
        <v>1208</v>
      </c>
      <c r="AJ248" s="400">
        <v>114</v>
      </c>
      <c r="AK248" s="400">
        <v>67</v>
      </c>
      <c r="AL248" s="400">
        <v>6</v>
      </c>
      <c r="AM248" s="400">
        <v>20</v>
      </c>
      <c r="AN248" s="400">
        <v>22</v>
      </c>
      <c r="AO248" s="400">
        <v>41</v>
      </c>
      <c r="AP248" s="400">
        <v>4</v>
      </c>
      <c r="AQ248" s="401">
        <v>3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5</v>
      </c>
      <c r="D251" s="458">
        <v>0</v>
      </c>
      <c r="E251" s="459">
        <v>5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7</v>
      </c>
      <c r="R251" s="458">
        <v>0</v>
      </c>
      <c r="S251" s="459">
        <v>5</v>
      </c>
      <c r="T251" s="459">
        <v>1</v>
      </c>
      <c r="U251" s="459">
        <v>1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12</v>
      </c>
      <c r="AF251" s="459">
        <v>0</v>
      </c>
      <c r="AG251" s="461">
        <v>10</v>
      </c>
      <c r="AH251" s="461">
        <v>1</v>
      </c>
      <c r="AI251" s="461">
        <v>1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2</v>
      </c>
      <c r="D252" s="464">
        <v>0</v>
      </c>
      <c r="E252" s="465">
        <v>2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7</v>
      </c>
      <c r="R252" s="464">
        <v>0</v>
      </c>
      <c r="S252" s="465">
        <v>6</v>
      </c>
      <c r="T252" s="465">
        <v>0</v>
      </c>
      <c r="U252" s="465">
        <v>1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9</v>
      </c>
      <c r="AF252" s="14">
        <v>0</v>
      </c>
      <c r="AG252" s="14">
        <v>8</v>
      </c>
      <c r="AH252" s="14">
        <v>0</v>
      </c>
      <c r="AI252" s="14">
        <v>1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5</v>
      </c>
      <c r="D253" s="464">
        <v>0</v>
      </c>
      <c r="E253" s="465">
        <v>5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10</v>
      </c>
      <c r="R253" s="464">
        <v>0</v>
      </c>
      <c r="S253" s="465">
        <v>10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15</v>
      </c>
      <c r="AF253" s="14">
        <v>0</v>
      </c>
      <c r="AG253" s="14">
        <v>15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4</v>
      </c>
      <c r="D254" s="464">
        <v>0</v>
      </c>
      <c r="E254" s="465">
        <v>3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1</v>
      </c>
      <c r="N254" s="465">
        <v>0</v>
      </c>
      <c r="O254" s="466">
        <v>0</v>
      </c>
      <c r="Q254" s="463">
        <v>1</v>
      </c>
      <c r="R254" s="464">
        <v>0</v>
      </c>
      <c r="S254" s="465">
        <v>0</v>
      </c>
      <c r="T254" s="465">
        <v>0</v>
      </c>
      <c r="U254" s="465">
        <v>1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5</v>
      </c>
      <c r="AF254" s="14">
        <v>0</v>
      </c>
      <c r="AG254" s="14">
        <v>3</v>
      </c>
      <c r="AH254" s="14">
        <v>0</v>
      </c>
      <c r="AI254" s="14">
        <v>1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1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3</v>
      </c>
      <c r="D255" s="464">
        <v>0</v>
      </c>
      <c r="E255" s="465">
        <v>3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3</v>
      </c>
      <c r="R255" s="464">
        <v>0</v>
      </c>
      <c r="S255" s="465">
        <v>2</v>
      </c>
      <c r="T255" s="465">
        <v>0</v>
      </c>
      <c r="U255" s="465">
        <v>0</v>
      </c>
      <c r="V255" s="465">
        <v>0</v>
      </c>
      <c r="W255" s="465">
        <v>1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6</v>
      </c>
      <c r="AF255" s="14">
        <v>0</v>
      </c>
      <c r="AG255" s="14">
        <v>5</v>
      </c>
      <c r="AH255" s="14">
        <v>0</v>
      </c>
      <c r="AI255" s="14">
        <v>0</v>
      </c>
      <c r="AJ255" s="14">
        <v>0</v>
      </c>
      <c r="AK255" s="14">
        <v>1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5</v>
      </c>
      <c r="R256" s="464">
        <v>1</v>
      </c>
      <c r="S256" s="465">
        <v>3</v>
      </c>
      <c r="T256" s="465">
        <v>0</v>
      </c>
      <c r="U256" s="465">
        <v>1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8</v>
      </c>
      <c r="AF256" s="14">
        <v>1</v>
      </c>
      <c r="AG256" s="14">
        <v>6</v>
      </c>
      <c r="AH256" s="14">
        <v>0</v>
      </c>
      <c r="AI256" s="14">
        <v>1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0</v>
      </c>
      <c r="D257" s="464">
        <v>0</v>
      </c>
      <c r="E257" s="465">
        <v>0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6</v>
      </c>
      <c r="R257" s="464">
        <v>0</v>
      </c>
      <c r="S257" s="465">
        <v>3</v>
      </c>
      <c r="T257" s="465">
        <v>0</v>
      </c>
      <c r="U257" s="465">
        <v>2</v>
      </c>
      <c r="V257" s="465">
        <v>0</v>
      </c>
      <c r="W257" s="465">
        <v>1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6</v>
      </c>
      <c r="AF257" s="14">
        <v>0</v>
      </c>
      <c r="AG257" s="14">
        <v>3</v>
      </c>
      <c r="AH257" s="14">
        <v>0</v>
      </c>
      <c r="AI257" s="14">
        <v>2</v>
      </c>
      <c r="AJ257" s="14">
        <v>0</v>
      </c>
      <c r="AK257" s="14">
        <v>1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1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4</v>
      </c>
      <c r="R258" s="464">
        <v>0</v>
      </c>
      <c r="S258" s="465">
        <v>3</v>
      </c>
      <c r="T258" s="465">
        <v>0</v>
      </c>
      <c r="U258" s="465">
        <v>0</v>
      </c>
      <c r="V258" s="465">
        <v>0</v>
      </c>
      <c r="W258" s="465">
        <v>0</v>
      </c>
      <c r="X258" s="465">
        <v>1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5</v>
      </c>
      <c r="AF258" s="14">
        <v>0</v>
      </c>
      <c r="AG258" s="14">
        <v>3</v>
      </c>
      <c r="AH258" s="14">
        <v>0</v>
      </c>
      <c r="AI258" s="14">
        <v>0</v>
      </c>
      <c r="AJ258" s="14">
        <v>0</v>
      </c>
      <c r="AK258" s="14">
        <v>1</v>
      </c>
      <c r="AL258" s="14">
        <v>1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2</v>
      </c>
      <c r="R259" s="464">
        <v>0</v>
      </c>
      <c r="S259" s="465">
        <v>2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3</v>
      </c>
      <c r="AF259" s="14">
        <v>0</v>
      </c>
      <c r="AG259" s="14">
        <v>3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4</v>
      </c>
      <c r="R260" s="464">
        <v>0</v>
      </c>
      <c r="S260" s="465">
        <v>4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4</v>
      </c>
      <c r="AF260" s="14">
        <v>0</v>
      </c>
      <c r="AG260" s="14">
        <v>4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2</v>
      </c>
      <c r="D261" s="464">
        <v>0</v>
      </c>
      <c r="E261" s="465">
        <v>2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5</v>
      </c>
      <c r="R261" s="464">
        <v>0</v>
      </c>
      <c r="S261" s="465">
        <v>4</v>
      </c>
      <c r="T261" s="465">
        <v>0</v>
      </c>
      <c r="U261" s="465">
        <v>1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7</v>
      </c>
      <c r="AF261" s="14">
        <v>0</v>
      </c>
      <c r="AG261" s="14">
        <v>6</v>
      </c>
      <c r="AH261" s="14">
        <v>0</v>
      </c>
      <c r="AI261" s="14">
        <v>1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1</v>
      </c>
      <c r="R262" s="464">
        <v>0</v>
      </c>
      <c r="S262" s="465">
        <v>0</v>
      </c>
      <c r="T262" s="465">
        <v>0</v>
      </c>
      <c r="U262" s="465">
        <v>1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2</v>
      </c>
      <c r="AF262" s="14">
        <v>0</v>
      </c>
      <c r="AG262" s="14">
        <v>1</v>
      </c>
      <c r="AH262" s="14">
        <v>0</v>
      </c>
      <c r="AI262" s="14">
        <v>1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5</v>
      </c>
      <c r="D263" s="464">
        <v>0</v>
      </c>
      <c r="E263" s="465">
        <v>4</v>
      </c>
      <c r="F263" s="465">
        <v>0</v>
      </c>
      <c r="G263" s="465">
        <v>1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2</v>
      </c>
      <c r="R263" s="464">
        <v>0</v>
      </c>
      <c r="S263" s="465">
        <v>2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7</v>
      </c>
      <c r="AF263" s="14">
        <v>0</v>
      </c>
      <c r="AG263" s="14">
        <v>6</v>
      </c>
      <c r="AH263" s="14">
        <v>0</v>
      </c>
      <c r="AI263" s="14">
        <v>1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3</v>
      </c>
      <c r="D264" s="464">
        <v>0</v>
      </c>
      <c r="E264" s="465">
        <v>3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4</v>
      </c>
      <c r="R264" s="464">
        <v>0</v>
      </c>
      <c r="S264" s="465">
        <v>4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7</v>
      </c>
      <c r="AF264" s="14">
        <v>0</v>
      </c>
      <c r="AG264" s="14">
        <v>7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6</v>
      </c>
      <c r="D265" s="464">
        <v>0</v>
      </c>
      <c r="E265" s="465">
        <v>5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1</v>
      </c>
      <c r="M265" s="465">
        <v>0</v>
      </c>
      <c r="N265" s="465">
        <v>0</v>
      </c>
      <c r="O265" s="466">
        <v>0</v>
      </c>
      <c r="Q265" s="463">
        <v>5</v>
      </c>
      <c r="R265" s="464">
        <v>0</v>
      </c>
      <c r="S265" s="465">
        <v>4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1</v>
      </c>
      <c r="Z265" s="465">
        <v>0</v>
      </c>
      <c r="AA265" s="465">
        <v>0</v>
      </c>
      <c r="AB265" s="465">
        <v>0</v>
      </c>
      <c r="AC265" s="466">
        <v>0</v>
      </c>
      <c r="AE265" s="463">
        <v>11</v>
      </c>
      <c r="AF265" s="14">
        <v>0</v>
      </c>
      <c r="AG265" s="14">
        <v>9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1</v>
      </c>
      <c r="AN265" s="14">
        <v>1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5</v>
      </c>
      <c r="D266" s="464">
        <v>0</v>
      </c>
      <c r="E266" s="465">
        <v>3</v>
      </c>
      <c r="F266" s="465">
        <v>0</v>
      </c>
      <c r="G266" s="465">
        <v>2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4</v>
      </c>
      <c r="R266" s="464">
        <v>0</v>
      </c>
      <c r="S266" s="465">
        <v>2</v>
      </c>
      <c r="T266" s="465">
        <v>0</v>
      </c>
      <c r="U266" s="465">
        <v>2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9</v>
      </c>
      <c r="AF266" s="14">
        <v>0</v>
      </c>
      <c r="AG266" s="14">
        <v>5</v>
      </c>
      <c r="AH266" s="14">
        <v>0</v>
      </c>
      <c r="AI266" s="14">
        <v>4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2</v>
      </c>
      <c r="D267" s="464">
        <v>0</v>
      </c>
      <c r="E267" s="465">
        <v>2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10</v>
      </c>
      <c r="R267" s="464">
        <v>0</v>
      </c>
      <c r="S267" s="465">
        <v>6</v>
      </c>
      <c r="T267" s="465">
        <v>0</v>
      </c>
      <c r="U267" s="465">
        <v>3</v>
      </c>
      <c r="V267" s="465">
        <v>1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12</v>
      </c>
      <c r="AF267" s="14">
        <v>0</v>
      </c>
      <c r="AG267" s="14">
        <v>8</v>
      </c>
      <c r="AH267" s="14">
        <v>0</v>
      </c>
      <c r="AI267" s="14">
        <v>3</v>
      </c>
      <c r="AJ267" s="14">
        <v>1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8</v>
      </c>
      <c r="D268" s="464">
        <v>0</v>
      </c>
      <c r="E268" s="465">
        <v>5</v>
      </c>
      <c r="F268" s="465">
        <v>0</v>
      </c>
      <c r="G268" s="465">
        <v>2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1</v>
      </c>
      <c r="N268" s="465">
        <v>0</v>
      </c>
      <c r="O268" s="466">
        <v>0</v>
      </c>
      <c r="Q268" s="463">
        <v>2</v>
      </c>
      <c r="R268" s="464">
        <v>0</v>
      </c>
      <c r="S268" s="465">
        <v>1</v>
      </c>
      <c r="T268" s="465">
        <v>0</v>
      </c>
      <c r="U268" s="465">
        <v>1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10</v>
      </c>
      <c r="AF268" s="14">
        <v>0</v>
      </c>
      <c r="AG268" s="14">
        <v>6</v>
      </c>
      <c r="AH268" s="14">
        <v>0</v>
      </c>
      <c r="AI268" s="14">
        <v>3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1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19</v>
      </c>
      <c r="D269" s="464">
        <v>0</v>
      </c>
      <c r="E269" s="465">
        <v>17</v>
      </c>
      <c r="F269" s="465">
        <v>0</v>
      </c>
      <c r="G269" s="465">
        <v>1</v>
      </c>
      <c r="H269" s="465">
        <v>0</v>
      </c>
      <c r="I269" s="465">
        <v>1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3</v>
      </c>
      <c r="R269" s="464">
        <v>0</v>
      </c>
      <c r="S269" s="465">
        <v>1</v>
      </c>
      <c r="T269" s="465">
        <v>0</v>
      </c>
      <c r="U269" s="465">
        <v>2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22</v>
      </c>
      <c r="AF269" s="14">
        <v>0</v>
      </c>
      <c r="AG269" s="14">
        <v>18</v>
      </c>
      <c r="AH269" s="14">
        <v>0</v>
      </c>
      <c r="AI269" s="14">
        <v>3</v>
      </c>
      <c r="AJ269" s="14">
        <v>0</v>
      </c>
      <c r="AK269" s="14">
        <v>1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16</v>
      </c>
      <c r="D270" s="464">
        <v>0</v>
      </c>
      <c r="E270" s="465">
        <v>12</v>
      </c>
      <c r="F270" s="465">
        <v>0</v>
      </c>
      <c r="G270" s="465">
        <v>2</v>
      </c>
      <c r="H270" s="465">
        <v>1</v>
      </c>
      <c r="I270" s="465">
        <v>0</v>
      </c>
      <c r="J270" s="465">
        <v>0</v>
      </c>
      <c r="K270" s="465">
        <v>0</v>
      </c>
      <c r="L270" s="465">
        <v>0</v>
      </c>
      <c r="M270" s="465">
        <v>1</v>
      </c>
      <c r="N270" s="465">
        <v>0</v>
      </c>
      <c r="O270" s="466">
        <v>0</v>
      </c>
      <c r="Q270" s="463">
        <v>5</v>
      </c>
      <c r="R270" s="464">
        <v>0</v>
      </c>
      <c r="S270" s="465">
        <v>4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1</v>
      </c>
      <c r="AA270" s="465">
        <v>0</v>
      </c>
      <c r="AB270" s="465">
        <v>0</v>
      </c>
      <c r="AC270" s="466">
        <v>0</v>
      </c>
      <c r="AE270" s="463">
        <v>21</v>
      </c>
      <c r="AF270" s="14">
        <v>0</v>
      </c>
      <c r="AG270" s="14">
        <v>16</v>
      </c>
      <c r="AH270" s="14">
        <v>0</v>
      </c>
      <c r="AI270" s="14">
        <v>2</v>
      </c>
      <c r="AJ270" s="14">
        <v>1</v>
      </c>
      <c r="AK270" s="14">
        <v>0</v>
      </c>
      <c r="AL270" s="14">
        <v>0</v>
      </c>
      <c r="AM270" s="14">
        <v>0</v>
      </c>
      <c r="AN270" s="14">
        <v>1</v>
      </c>
      <c r="AO270" s="14">
        <v>1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18</v>
      </c>
      <c r="D271" s="464">
        <v>0</v>
      </c>
      <c r="E271" s="465">
        <v>14</v>
      </c>
      <c r="F271" s="465">
        <v>0</v>
      </c>
      <c r="G271" s="465">
        <v>3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1</v>
      </c>
      <c r="N271" s="465">
        <v>0</v>
      </c>
      <c r="O271" s="466">
        <v>0</v>
      </c>
      <c r="Q271" s="463">
        <v>7</v>
      </c>
      <c r="R271" s="464">
        <v>0</v>
      </c>
      <c r="S271" s="465">
        <v>7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25</v>
      </c>
      <c r="AF271" s="14">
        <v>0</v>
      </c>
      <c r="AG271" s="14">
        <v>21</v>
      </c>
      <c r="AH271" s="14">
        <v>0</v>
      </c>
      <c r="AI271" s="14">
        <v>3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1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23</v>
      </c>
      <c r="D272" s="464">
        <v>0</v>
      </c>
      <c r="E272" s="465">
        <v>20</v>
      </c>
      <c r="F272" s="465">
        <v>0</v>
      </c>
      <c r="G272" s="465">
        <v>1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2</v>
      </c>
      <c r="N272" s="465">
        <v>0</v>
      </c>
      <c r="O272" s="466">
        <v>0</v>
      </c>
      <c r="Q272" s="463">
        <v>8</v>
      </c>
      <c r="R272" s="464">
        <v>2</v>
      </c>
      <c r="S272" s="465">
        <v>6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31</v>
      </c>
      <c r="AF272" s="14">
        <v>2</v>
      </c>
      <c r="AG272" s="14">
        <v>26</v>
      </c>
      <c r="AH272" s="14">
        <v>0</v>
      </c>
      <c r="AI272" s="14">
        <v>1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2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44</v>
      </c>
      <c r="D273" s="464">
        <v>1</v>
      </c>
      <c r="E273" s="465">
        <v>37</v>
      </c>
      <c r="F273" s="465">
        <v>0</v>
      </c>
      <c r="G273" s="465">
        <v>4</v>
      </c>
      <c r="H273" s="465">
        <v>0</v>
      </c>
      <c r="I273" s="465">
        <v>1</v>
      </c>
      <c r="J273" s="465">
        <v>0</v>
      </c>
      <c r="K273" s="465">
        <v>0</v>
      </c>
      <c r="L273" s="465">
        <v>0</v>
      </c>
      <c r="M273" s="465">
        <v>1</v>
      </c>
      <c r="N273" s="465">
        <v>0</v>
      </c>
      <c r="O273" s="466">
        <v>0</v>
      </c>
      <c r="Q273" s="463">
        <v>18</v>
      </c>
      <c r="R273" s="464">
        <v>1</v>
      </c>
      <c r="S273" s="465">
        <v>15</v>
      </c>
      <c r="T273" s="465">
        <v>0</v>
      </c>
      <c r="U273" s="465">
        <v>2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62</v>
      </c>
      <c r="AF273" s="14">
        <v>2</v>
      </c>
      <c r="AG273" s="14">
        <v>52</v>
      </c>
      <c r="AH273" s="14">
        <v>0</v>
      </c>
      <c r="AI273" s="14">
        <v>6</v>
      </c>
      <c r="AJ273" s="14">
        <v>0</v>
      </c>
      <c r="AK273" s="14">
        <v>1</v>
      </c>
      <c r="AL273" s="14">
        <v>0</v>
      </c>
      <c r="AM273" s="14">
        <v>0</v>
      </c>
      <c r="AN273" s="14">
        <v>0</v>
      </c>
      <c r="AO273" s="14">
        <v>1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64</v>
      </c>
      <c r="D274" s="464">
        <v>1</v>
      </c>
      <c r="E274" s="465">
        <v>55</v>
      </c>
      <c r="F274" s="465">
        <v>0</v>
      </c>
      <c r="G274" s="465">
        <v>7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1</v>
      </c>
      <c r="N274" s="465">
        <v>0</v>
      </c>
      <c r="O274" s="466">
        <v>0</v>
      </c>
      <c r="P274" s="61"/>
      <c r="Q274" s="463">
        <v>18</v>
      </c>
      <c r="R274" s="464">
        <v>0</v>
      </c>
      <c r="S274" s="465">
        <v>16</v>
      </c>
      <c r="T274" s="465">
        <v>0</v>
      </c>
      <c r="U274" s="465">
        <v>0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2</v>
      </c>
      <c r="AB274" s="465">
        <v>0</v>
      </c>
      <c r="AC274" s="466">
        <v>0</v>
      </c>
      <c r="AD274" s="61"/>
      <c r="AE274" s="463">
        <v>82</v>
      </c>
      <c r="AF274" s="14">
        <v>1</v>
      </c>
      <c r="AG274" s="14">
        <v>71</v>
      </c>
      <c r="AH274" s="14">
        <v>0</v>
      </c>
      <c r="AI274" s="14">
        <v>7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3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64</v>
      </c>
      <c r="D275" s="464">
        <v>3</v>
      </c>
      <c r="E275" s="465">
        <v>60</v>
      </c>
      <c r="F275" s="465">
        <v>0</v>
      </c>
      <c r="G275" s="465">
        <v>0</v>
      </c>
      <c r="H275" s="465">
        <v>0</v>
      </c>
      <c r="I275" s="465">
        <v>0</v>
      </c>
      <c r="J275" s="465">
        <v>0</v>
      </c>
      <c r="K275" s="465">
        <v>1</v>
      </c>
      <c r="L275" s="465">
        <v>0</v>
      </c>
      <c r="M275" s="465">
        <v>0</v>
      </c>
      <c r="N275" s="465">
        <v>0</v>
      </c>
      <c r="O275" s="466">
        <v>0</v>
      </c>
      <c r="Q275" s="463">
        <v>19</v>
      </c>
      <c r="R275" s="464">
        <v>0</v>
      </c>
      <c r="S275" s="465">
        <v>15</v>
      </c>
      <c r="T275" s="465">
        <v>0</v>
      </c>
      <c r="U275" s="465">
        <v>4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83</v>
      </c>
      <c r="AF275" s="465">
        <v>3</v>
      </c>
      <c r="AG275" s="14">
        <v>75</v>
      </c>
      <c r="AH275" s="14">
        <v>0</v>
      </c>
      <c r="AI275" s="14">
        <v>4</v>
      </c>
      <c r="AJ275" s="14">
        <v>0</v>
      </c>
      <c r="AK275" s="14">
        <v>0</v>
      </c>
      <c r="AL275" s="14">
        <v>0</v>
      </c>
      <c r="AM275" s="14">
        <v>1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107</v>
      </c>
      <c r="D276" s="464">
        <v>2</v>
      </c>
      <c r="E276" s="465">
        <v>95</v>
      </c>
      <c r="F276" s="465">
        <v>0</v>
      </c>
      <c r="G276" s="465">
        <v>8</v>
      </c>
      <c r="H276" s="465">
        <v>2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26</v>
      </c>
      <c r="R276" s="464">
        <v>0</v>
      </c>
      <c r="S276" s="465">
        <v>22</v>
      </c>
      <c r="T276" s="465">
        <v>0</v>
      </c>
      <c r="U276" s="465">
        <v>3</v>
      </c>
      <c r="V276" s="465">
        <v>0</v>
      </c>
      <c r="W276" s="465">
        <v>0</v>
      </c>
      <c r="X276" s="465">
        <v>0</v>
      </c>
      <c r="Y276" s="465">
        <v>0</v>
      </c>
      <c r="Z276" s="465">
        <v>1</v>
      </c>
      <c r="AA276" s="465">
        <v>0</v>
      </c>
      <c r="AB276" s="465">
        <v>0</v>
      </c>
      <c r="AC276" s="466">
        <v>0</v>
      </c>
      <c r="AE276" s="463">
        <v>133</v>
      </c>
      <c r="AF276" s="14">
        <v>2</v>
      </c>
      <c r="AG276" s="14">
        <v>117</v>
      </c>
      <c r="AH276" s="14">
        <v>0</v>
      </c>
      <c r="AI276" s="14">
        <v>11</v>
      </c>
      <c r="AJ276" s="14">
        <v>2</v>
      </c>
      <c r="AK276" s="14">
        <v>0</v>
      </c>
      <c r="AL276" s="14">
        <v>0</v>
      </c>
      <c r="AM276" s="14">
        <v>0</v>
      </c>
      <c r="AN276" s="14">
        <v>1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126</v>
      </c>
      <c r="D277" s="464">
        <v>1</v>
      </c>
      <c r="E277" s="465">
        <v>118</v>
      </c>
      <c r="F277" s="465">
        <v>0</v>
      </c>
      <c r="G277" s="465">
        <v>6</v>
      </c>
      <c r="H277" s="465">
        <v>1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61</v>
      </c>
      <c r="R277" s="464">
        <v>1</v>
      </c>
      <c r="S277" s="465">
        <v>54</v>
      </c>
      <c r="T277" s="465">
        <v>0</v>
      </c>
      <c r="U277" s="465">
        <v>5</v>
      </c>
      <c r="V277" s="465">
        <v>1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187</v>
      </c>
      <c r="AF277" s="14">
        <v>2</v>
      </c>
      <c r="AG277" s="14">
        <v>172</v>
      </c>
      <c r="AH277" s="14">
        <v>0</v>
      </c>
      <c r="AI277" s="14">
        <v>11</v>
      </c>
      <c r="AJ277" s="14">
        <v>2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164</v>
      </c>
      <c r="D278" s="464">
        <v>2</v>
      </c>
      <c r="E278" s="465">
        <v>141</v>
      </c>
      <c r="F278" s="465">
        <v>0</v>
      </c>
      <c r="G278" s="465">
        <v>15</v>
      </c>
      <c r="H278" s="465">
        <v>4</v>
      </c>
      <c r="I278" s="465">
        <v>1</v>
      </c>
      <c r="J278" s="465">
        <v>0</v>
      </c>
      <c r="K278" s="465">
        <v>0</v>
      </c>
      <c r="L278" s="465">
        <v>0</v>
      </c>
      <c r="M278" s="465">
        <v>1</v>
      </c>
      <c r="N278" s="465">
        <v>0</v>
      </c>
      <c r="O278" s="466">
        <v>0</v>
      </c>
      <c r="Q278" s="463">
        <v>64</v>
      </c>
      <c r="R278" s="464">
        <v>0</v>
      </c>
      <c r="S278" s="465">
        <v>54</v>
      </c>
      <c r="T278" s="465">
        <v>0</v>
      </c>
      <c r="U278" s="465">
        <v>10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228</v>
      </c>
      <c r="AF278" s="14">
        <v>2</v>
      </c>
      <c r="AG278" s="14">
        <v>195</v>
      </c>
      <c r="AH278" s="14">
        <v>0</v>
      </c>
      <c r="AI278" s="14">
        <v>25</v>
      </c>
      <c r="AJ278" s="14">
        <v>4</v>
      </c>
      <c r="AK278" s="14">
        <v>1</v>
      </c>
      <c r="AL278" s="14">
        <v>0</v>
      </c>
      <c r="AM278" s="14">
        <v>0</v>
      </c>
      <c r="AN278" s="14">
        <v>0</v>
      </c>
      <c r="AO278" s="14">
        <v>1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189</v>
      </c>
      <c r="D279" s="464">
        <v>2</v>
      </c>
      <c r="E279" s="465">
        <v>169</v>
      </c>
      <c r="F279" s="465">
        <v>2</v>
      </c>
      <c r="G279" s="465">
        <v>12</v>
      </c>
      <c r="H279" s="465">
        <v>1</v>
      </c>
      <c r="I279" s="465">
        <v>2</v>
      </c>
      <c r="J279" s="465">
        <v>1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84</v>
      </c>
      <c r="R279" s="464">
        <v>2</v>
      </c>
      <c r="S279" s="465">
        <v>68</v>
      </c>
      <c r="T279" s="465">
        <v>1</v>
      </c>
      <c r="U279" s="465">
        <v>13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273</v>
      </c>
      <c r="AF279" s="14">
        <v>4</v>
      </c>
      <c r="AG279" s="14">
        <v>237</v>
      </c>
      <c r="AH279" s="14">
        <v>3</v>
      </c>
      <c r="AI279" s="14">
        <v>25</v>
      </c>
      <c r="AJ279" s="14">
        <v>1</v>
      </c>
      <c r="AK279" s="14">
        <v>2</v>
      </c>
      <c r="AL279" s="14">
        <v>1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235</v>
      </c>
      <c r="D280" s="464">
        <v>4</v>
      </c>
      <c r="E280" s="465">
        <v>204</v>
      </c>
      <c r="F280" s="465">
        <v>1</v>
      </c>
      <c r="G280" s="465">
        <v>23</v>
      </c>
      <c r="H280" s="465">
        <v>2</v>
      </c>
      <c r="I280" s="465">
        <v>1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91</v>
      </c>
      <c r="R280" s="464">
        <v>0</v>
      </c>
      <c r="S280" s="465">
        <v>82</v>
      </c>
      <c r="T280" s="465">
        <v>0</v>
      </c>
      <c r="U280" s="465">
        <v>7</v>
      </c>
      <c r="V280" s="465">
        <v>0</v>
      </c>
      <c r="W280" s="465">
        <v>2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326</v>
      </c>
      <c r="AF280" s="14">
        <v>4</v>
      </c>
      <c r="AG280" s="14">
        <v>286</v>
      </c>
      <c r="AH280" s="14">
        <v>1</v>
      </c>
      <c r="AI280" s="14">
        <v>30</v>
      </c>
      <c r="AJ280" s="14">
        <v>2</v>
      </c>
      <c r="AK280" s="14">
        <v>3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224</v>
      </c>
      <c r="D281" s="464">
        <v>2</v>
      </c>
      <c r="E281" s="465">
        <v>209</v>
      </c>
      <c r="F281" s="465">
        <v>0</v>
      </c>
      <c r="G281" s="465">
        <v>9</v>
      </c>
      <c r="H281" s="465">
        <v>2</v>
      </c>
      <c r="I281" s="465">
        <v>1</v>
      </c>
      <c r="J281" s="465">
        <v>0</v>
      </c>
      <c r="K281" s="465">
        <v>0</v>
      </c>
      <c r="L281" s="465">
        <v>0</v>
      </c>
      <c r="M281" s="465">
        <v>1</v>
      </c>
      <c r="N281" s="465">
        <v>0</v>
      </c>
      <c r="O281" s="466">
        <v>0</v>
      </c>
      <c r="Q281" s="463">
        <v>147</v>
      </c>
      <c r="R281" s="464">
        <v>0</v>
      </c>
      <c r="S281" s="465">
        <v>132</v>
      </c>
      <c r="T281" s="465">
        <v>0</v>
      </c>
      <c r="U281" s="465">
        <v>13</v>
      </c>
      <c r="V281" s="465">
        <v>0</v>
      </c>
      <c r="W281" s="465">
        <v>2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371</v>
      </c>
      <c r="AF281" s="14">
        <v>2</v>
      </c>
      <c r="AG281" s="14">
        <v>341</v>
      </c>
      <c r="AH281" s="14">
        <v>0</v>
      </c>
      <c r="AI281" s="14">
        <v>22</v>
      </c>
      <c r="AJ281" s="14">
        <v>2</v>
      </c>
      <c r="AK281" s="14">
        <v>3</v>
      </c>
      <c r="AL281" s="14">
        <v>0</v>
      </c>
      <c r="AM281" s="14">
        <v>0</v>
      </c>
      <c r="AN281" s="14">
        <v>0</v>
      </c>
      <c r="AO281" s="14">
        <v>1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225</v>
      </c>
      <c r="D282" s="464">
        <v>6</v>
      </c>
      <c r="E282" s="465">
        <v>197</v>
      </c>
      <c r="F282" s="465">
        <v>3</v>
      </c>
      <c r="G282" s="465">
        <v>13</v>
      </c>
      <c r="H282" s="465">
        <v>2</v>
      </c>
      <c r="I282" s="465">
        <v>3</v>
      </c>
      <c r="J282" s="465">
        <v>1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138</v>
      </c>
      <c r="R282" s="464">
        <v>1</v>
      </c>
      <c r="S282" s="465">
        <v>127</v>
      </c>
      <c r="T282" s="465">
        <v>1</v>
      </c>
      <c r="U282" s="465">
        <v>7</v>
      </c>
      <c r="V282" s="465">
        <v>0</v>
      </c>
      <c r="W282" s="465">
        <v>1</v>
      </c>
      <c r="X282" s="465">
        <v>0</v>
      </c>
      <c r="Y282" s="465">
        <v>0</v>
      </c>
      <c r="Z282" s="465">
        <v>1</v>
      </c>
      <c r="AA282" s="465">
        <v>0</v>
      </c>
      <c r="AB282" s="465">
        <v>0</v>
      </c>
      <c r="AC282" s="466">
        <v>0</v>
      </c>
      <c r="AE282" s="463">
        <v>363</v>
      </c>
      <c r="AF282" s="14">
        <v>7</v>
      </c>
      <c r="AG282" s="14">
        <v>324</v>
      </c>
      <c r="AH282" s="14">
        <v>4</v>
      </c>
      <c r="AI282" s="14">
        <v>20</v>
      </c>
      <c r="AJ282" s="14">
        <v>2</v>
      </c>
      <c r="AK282" s="14">
        <v>4</v>
      </c>
      <c r="AL282" s="14">
        <v>1</v>
      </c>
      <c r="AM282" s="14">
        <v>0</v>
      </c>
      <c r="AN282" s="14">
        <v>1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187</v>
      </c>
      <c r="D283" s="464">
        <v>6</v>
      </c>
      <c r="E283" s="465">
        <v>166</v>
      </c>
      <c r="F283" s="465">
        <v>2</v>
      </c>
      <c r="G283" s="465">
        <v>10</v>
      </c>
      <c r="H283" s="465">
        <v>3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131</v>
      </c>
      <c r="R283" s="464">
        <v>0</v>
      </c>
      <c r="S283" s="465">
        <v>122</v>
      </c>
      <c r="T283" s="465">
        <v>1</v>
      </c>
      <c r="U283" s="465">
        <v>8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318</v>
      </c>
      <c r="AF283" s="14">
        <v>6</v>
      </c>
      <c r="AG283" s="14">
        <v>288</v>
      </c>
      <c r="AH283" s="14">
        <v>3</v>
      </c>
      <c r="AI283" s="14">
        <v>18</v>
      </c>
      <c r="AJ283" s="14">
        <v>3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169</v>
      </c>
      <c r="D284" s="464">
        <v>2</v>
      </c>
      <c r="E284" s="465">
        <v>154</v>
      </c>
      <c r="F284" s="465">
        <v>3</v>
      </c>
      <c r="G284" s="465">
        <v>7</v>
      </c>
      <c r="H284" s="465">
        <v>2</v>
      </c>
      <c r="I284" s="465">
        <v>1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162</v>
      </c>
      <c r="R284" s="464">
        <v>2</v>
      </c>
      <c r="S284" s="465">
        <v>144</v>
      </c>
      <c r="T284" s="465">
        <v>0</v>
      </c>
      <c r="U284" s="465">
        <v>11</v>
      </c>
      <c r="V284" s="465">
        <v>2</v>
      </c>
      <c r="W284" s="465">
        <v>1</v>
      </c>
      <c r="X284" s="465">
        <v>0</v>
      </c>
      <c r="Y284" s="465">
        <v>1</v>
      </c>
      <c r="Z284" s="465">
        <v>0</v>
      </c>
      <c r="AA284" s="465">
        <v>0</v>
      </c>
      <c r="AB284" s="465">
        <v>0</v>
      </c>
      <c r="AC284" s="466">
        <v>1</v>
      </c>
      <c r="AE284" s="463">
        <v>331</v>
      </c>
      <c r="AF284" s="14">
        <v>4</v>
      </c>
      <c r="AG284" s="14">
        <v>298</v>
      </c>
      <c r="AH284" s="14">
        <v>3</v>
      </c>
      <c r="AI284" s="14">
        <v>18</v>
      </c>
      <c r="AJ284" s="14">
        <v>4</v>
      </c>
      <c r="AK284" s="14">
        <v>2</v>
      </c>
      <c r="AL284" s="14">
        <v>0</v>
      </c>
      <c r="AM284" s="14">
        <v>1</v>
      </c>
      <c r="AN284" s="14">
        <v>0</v>
      </c>
      <c r="AO284" s="14">
        <v>0</v>
      </c>
      <c r="AP284" s="14">
        <v>0</v>
      </c>
      <c r="AQ284" s="467">
        <v>1</v>
      </c>
      <c r="AR284" s="11"/>
    </row>
    <row r="285" spans="1:44" x14ac:dyDescent="0.25">
      <c r="A285" s="217">
        <v>2</v>
      </c>
      <c r="B285" s="283">
        <v>0.35416700000000001</v>
      </c>
      <c r="C285" s="463">
        <v>158</v>
      </c>
      <c r="D285" s="464">
        <v>4</v>
      </c>
      <c r="E285" s="465">
        <v>139</v>
      </c>
      <c r="F285" s="465">
        <v>6</v>
      </c>
      <c r="G285" s="465">
        <v>8</v>
      </c>
      <c r="H285" s="465">
        <v>0</v>
      </c>
      <c r="I285" s="465">
        <v>1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153</v>
      </c>
      <c r="R285" s="464">
        <v>2</v>
      </c>
      <c r="S285" s="465">
        <v>137</v>
      </c>
      <c r="T285" s="465">
        <v>0</v>
      </c>
      <c r="U285" s="465">
        <v>13</v>
      </c>
      <c r="V285" s="465">
        <v>0</v>
      </c>
      <c r="W285" s="465">
        <v>1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311</v>
      </c>
      <c r="AF285" s="14">
        <v>6</v>
      </c>
      <c r="AG285" s="14">
        <v>276</v>
      </c>
      <c r="AH285" s="14">
        <v>6</v>
      </c>
      <c r="AI285" s="14">
        <v>21</v>
      </c>
      <c r="AJ285" s="14">
        <v>0</v>
      </c>
      <c r="AK285" s="14">
        <v>2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189</v>
      </c>
      <c r="D286" s="464">
        <v>5</v>
      </c>
      <c r="E286" s="465">
        <v>168</v>
      </c>
      <c r="F286" s="465">
        <v>2</v>
      </c>
      <c r="G286" s="465">
        <v>9</v>
      </c>
      <c r="H286" s="465">
        <v>2</v>
      </c>
      <c r="I286" s="465">
        <v>2</v>
      </c>
      <c r="J286" s="465">
        <v>0</v>
      </c>
      <c r="K286" s="465">
        <v>0</v>
      </c>
      <c r="L286" s="465">
        <v>1</v>
      </c>
      <c r="M286" s="465">
        <v>0</v>
      </c>
      <c r="N286" s="465">
        <v>0</v>
      </c>
      <c r="O286" s="466">
        <v>0</v>
      </c>
      <c r="Q286" s="463">
        <v>143</v>
      </c>
      <c r="R286" s="464">
        <v>2</v>
      </c>
      <c r="S286" s="465">
        <v>126</v>
      </c>
      <c r="T286" s="465">
        <v>1</v>
      </c>
      <c r="U286" s="465">
        <v>12</v>
      </c>
      <c r="V286" s="465">
        <v>1</v>
      </c>
      <c r="W286" s="465">
        <v>0</v>
      </c>
      <c r="X286" s="465">
        <v>0</v>
      </c>
      <c r="Y286" s="465">
        <v>0</v>
      </c>
      <c r="Z286" s="465">
        <v>0</v>
      </c>
      <c r="AA286" s="465">
        <v>1</v>
      </c>
      <c r="AB286" s="465">
        <v>0</v>
      </c>
      <c r="AC286" s="466">
        <v>0</v>
      </c>
      <c r="AE286" s="463">
        <v>332</v>
      </c>
      <c r="AF286" s="14">
        <v>7</v>
      </c>
      <c r="AG286" s="14">
        <v>294</v>
      </c>
      <c r="AH286" s="14">
        <v>3</v>
      </c>
      <c r="AI286" s="14">
        <v>21</v>
      </c>
      <c r="AJ286" s="14">
        <v>3</v>
      </c>
      <c r="AK286" s="14">
        <v>2</v>
      </c>
      <c r="AL286" s="14">
        <v>0</v>
      </c>
      <c r="AM286" s="14">
        <v>0</v>
      </c>
      <c r="AN286" s="14">
        <v>1</v>
      </c>
      <c r="AO286" s="14">
        <v>1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195</v>
      </c>
      <c r="D287" s="464">
        <v>2</v>
      </c>
      <c r="E287" s="465">
        <v>173</v>
      </c>
      <c r="F287" s="465">
        <v>5</v>
      </c>
      <c r="G287" s="465">
        <v>12</v>
      </c>
      <c r="H287" s="465">
        <v>2</v>
      </c>
      <c r="I287" s="465">
        <v>0</v>
      </c>
      <c r="J287" s="465">
        <v>0</v>
      </c>
      <c r="K287" s="465">
        <v>0</v>
      </c>
      <c r="L287" s="465">
        <v>0</v>
      </c>
      <c r="M287" s="465">
        <v>1</v>
      </c>
      <c r="N287" s="465">
        <v>0</v>
      </c>
      <c r="O287" s="466">
        <v>0</v>
      </c>
      <c r="Q287" s="463">
        <v>152</v>
      </c>
      <c r="R287" s="464">
        <v>0</v>
      </c>
      <c r="S287" s="465">
        <v>129</v>
      </c>
      <c r="T287" s="465">
        <v>0</v>
      </c>
      <c r="U287" s="465">
        <v>21</v>
      </c>
      <c r="V287" s="465">
        <v>1</v>
      </c>
      <c r="W287" s="465">
        <v>1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347</v>
      </c>
      <c r="AF287" s="14">
        <v>2</v>
      </c>
      <c r="AG287" s="14">
        <v>302</v>
      </c>
      <c r="AH287" s="14">
        <v>5</v>
      </c>
      <c r="AI287" s="14">
        <v>33</v>
      </c>
      <c r="AJ287" s="14">
        <v>3</v>
      </c>
      <c r="AK287" s="14">
        <v>1</v>
      </c>
      <c r="AL287" s="14">
        <v>0</v>
      </c>
      <c r="AM287" s="14">
        <v>0</v>
      </c>
      <c r="AN287" s="14">
        <v>0</v>
      </c>
      <c r="AO287" s="14">
        <v>1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181</v>
      </c>
      <c r="D288" s="464">
        <v>3</v>
      </c>
      <c r="E288" s="465">
        <v>148</v>
      </c>
      <c r="F288" s="465">
        <v>4</v>
      </c>
      <c r="G288" s="465">
        <v>19</v>
      </c>
      <c r="H288" s="465">
        <v>2</v>
      </c>
      <c r="I288" s="465">
        <v>2</v>
      </c>
      <c r="J288" s="465">
        <v>0</v>
      </c>
      <c r="K288" s="465">
        <v>2</v>
      </c>
      <c r="L288" s="465">
        <v>0</v>
      </c>
      <c r="M288" s="465">
        <v>1</v>
      </c>
      <c r="N288" s="465">
        <v>0</v>
      </c>
      <c r="O288" s="466">
        <v>0</v>
      </c>
      <c r="Q288" s="463">
        <v>134</v>
      </c>
      <c r="R288" s="464">
        <v>0</v>
      </c>
      <c r="S288" s="465">
        <v>117</v>
      </c>
      <c r="T288" s="465">
        <v>1</v>
      </c>
      <c r="U288" s="465">
        <v>14</v>
      </c>
      <c r="V288" s="465">
        <v>0</v>
      </c>
      <c r="W288" s="465">
        <v>0</v>
      </c>
      <c r="X288" s="465">
        <v>0</v>
      </c>
      <c r="Y288" s="465">
        <v>0</v>
      </c>
      <c r="Z288" s="465">
        <v>1</v>
      </c>
      <c r="AA288" s="465">
        <v>1</v>
      </c>
      <c r="AB288" s="465">
        <v>0</v>
      </c>
      <c r="AC288" s="466">
        <v>0</v>
      </c>
      <c r="AE288" s="463">
        <v>315</v>
      </c>
      <c r="AF288" s="14">
        <v>3</v>
      </c>
      <c r="AG288" s="14">
        <v>265</v>
      </c>
      <c r="AH288" s="14">
        <v>5</v>
      </c>
      <c r="AI288" s="14">
        <v>33</v>
      </c>
      <c r="AJ288" s="14">
        <v>2</v>
      </c>
      <c r="AK288" s="14">
        <v>2</v>
      </c>
      <c r="AL288" s="14">
        <v>0</v>
      </c>
      <c r="AM288" s="14">
        <v>2</v>
      </c>
      <c r="AN288" s="14">
        <v>1</v>
      </c>
      <c r="AO288" s="14">
        <v>2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145</v>
      </c>
      <c r="D289" s="464">
        <v>2</v>
      </c>
      <c r="E289" s="465">
        <v>121</v>
      </c>
      <c r="F289" s="465">
        <v>1</v>
      </c>
      <c r="G289" s="465">
        <v>15</v>
      </c>
      <c r="H289" s="465">
        <v>0</v>
      </c>
      <c r="I289" s="465">
        <v>4</v>
      </c>
      <c r="J289" s="465">
        <v>1</v>
      </c>
      <c r="K289" s="465">
        <v>0</v>
      </c>
      <c r="L289" s="465">
        <v>0</v>
      </c>
      <c r="M289" s="465">
        <v>1</v>
      </c>
      <c r="N289" s="465">
        <v>0</v>
      </c>
      <c r="O289" s="466">
        <v>0</v>
      </c>
      <c r="Q289" s="463">
        <v>109</v>
      </c>
      <c r="R289" s="464">
        <v>1</v>
      </c>
      <c r="S289" s="465">
        <v>92</v>
      </c>
      <c r="T289" s="465">
        <v>0</v>
      </c>
      <c r="U289" s="465">
        <v>13</v>
      </c>
      <c r="V289" s="465">
        <v>1</v>
      </c>
      <c r="W289" s="465">
        <v>1</v>
      </c>
      <c r="X289" s="465">
        <v>0</v>
      </c>
      <c r="Y289" s="465">
        <v>0</v>
      </c>
      <c r="Z289" s="465">
        <v>1</v>
      </c>
      <c r="AA289" s="465">
        <v>0</v>
      </c>
      <c r="AB289" s="465">
        <v>0</v>
      </c>
      <c r="AC289" s="466">
        <v>0</v>
      </c>
      <c r="AE289" s="463">
        <v>254</v>
      </c>
      <c r="AF289" s="14">
        <v>3</v>
      </c>
      <c r="AG289" s="14">
        <v>213</v>
      </c>
      <c r="AH289" s="14">
        <v>1</v>
      </c>
      <c r="AI289" s="14">
        <v>28</v>
      </c>
      <c r="AJ289" s="14">
        <v>1</v>
      </c>
      <c r="AK289" s="14">
        <v>5</v>
      </c>
      <c r="AL289" s="14">
        <v>1</v>
      </c>
      <c r="AM289" s="14">
        <v>0</v>
      </c>
      <c r="AN289" s="14">
        <v>1</v>
      </c>
      <c r="AO289" s="14">
        <v>1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144</v>
      </c>
      <c r="D290" s="464">
        <v>2</v>
      </c>
      <c r="E290" s="465">
        <v>131</v>
      </c>
      <c r="F290" s="465">
        <v>1</v>
      </c>
      <c r="G290" s="465">
        <v>9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1</v>
      </c>
      <c r="N290" s="465">
        <v>0</v>
      </c>
      <c r="O290" s="466">
        <v>0</v>
      </c>
      <c r="Q290" s="463">
        <v>113</v>
      </c>
      <c r="R290" s="464">
        <v>1</v>
      </c>
      <c r="S290" s="465">
        <v>98</v>
      </c>
      <c r="T290" s="465">
        <v>1</v>
      </c>
      <c r="U290" s="465">
        <v>11</v>
      </c>
      <c r="V290" s="465">
        <v>1</v>
      </c>
      <c r="W290" s="465">
        <v>1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257</v>
      </c>
      <c r="AF290" s="14">
        <v>3</v>
      </c>
      <c r="AG290" s="14">
        <v>229</v>
      </c>
      <c r="AH290" s="14">
        <v>2</v>
      </c>
      <c r="AI290" s="14">
        <v>20</v>
      </c>
      <c r="AJ290" s="14">
        <v>1</v>
      </c>
      <c r="AK290" s="14">
        <v>1</v>
      </c>
      <c r="AL290" s="14">
        <v>0</v>
      </c>
      <c r="AM290" s="14">
        <v>0</v>
      </c>
      <c r="AN290" s="14">
        <v>0</v>
      </c>
      <c r="AO290" s="14">
        <v>1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109</v>
      </c>
      <c r="D291" s="464">
        <v>1</v>
      </c>
      <c r="E291" s="465">
        <v>97</v>
      </c>
      <c r="F291" s="465">
        <v>0</v>
      </c>
      <c r="G291" s="465">
        <v>8</v>
      </c>
      <c r="H291" s="465">
        <v>2</v>
      </c>
      <c r="I291" s="465">
        <v>1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138</v>
      </c>
      <c r="R291" s="464">
        <v>1</v>
      </c>
      <c r="S291" s="465">
        <v>118</v>
      </c>
      <c r="T291" s="465">
        <v>1</v>
      </c>
      <c r="U291" s="465">
        <v>14</v>
      </c>
      <c r="V291" s="465">
        <v>1</v>
      </c>
      <c r="W291" s="465">
        <v>2</v>
      </c>
      <c r="X291" s="465">
        <v>0</v>
      </c>
      <c r="Y291" s="465">
        <v>0</v>
      </c>
      <c r="Z291" s="465">
        <v>0</v>
      </c>
      <c r="AA291" s="465">
        <v>1</v>
      </c>
      <c r="AB291" s="465">
        <v>0</v>
      </c>
      <c r="AC291" s="466">
        <v>0</v>
      </c>
      <c r="AE291" s="463">
        <v>247</v>
      </c>
      <c r="AF291" s="14">
        <v>2</v>
      </c>
      <c r="AG291" s="14">
        <v>215</v>
      </c>
      <c r="AH291" s="14">
        <v>1</v>
      </c>
      <c r="AI291" s="14">
        <v>22</v>
      </c>
      <c r="AJ291" s="14">
        <v>3</v>
      </c>
      <c r="AK291" s="14">
        <v>3</v>
      </c>
      <c r="AL291" s="14">
        <v>0</v>
      </c>
      <c r="AM291" s="14">
        <v>0</v>
      </c>
      <c r="AN291" s="14">
        <v>0</v>
      </c>
      <c r="AO291" s="14">
        <v>1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146</v>
      </c>
      <c r="D292" s="464">
        <v>0</v>
      </c>
      <c r="E292" s="465">
        <v>128</v>
      </c>
      <c r="F292" s="465">
        <v>3</v>
      </c>
      <c r="G292" s="465">
        <v>8</v>
      </c>
      <c r="H292" s="465">
        <v>1</v>
      </c>
      <c r="I292" s="465">
        <v>3</v>
      </c>
      <c r="J292" s="465">
        <v>2</v>
      </c>
      <c r="K292" s="465">
        <v>1</v>
      </c>
      <c r="L292" s="465">
        <v>0</v>
      </c>
      <c r="M292" s="465">
        <v>0</v>
      </c>
      <c r="N292" s="465">
        <v>0</v>
      </c>
      <c r="O292" s="466">
        <v>0</v>
      </c>
      <c r="Q292" s="463">
        <v>127</v>
      </c>
      <c r="R292" s="464">
        <v>1</v>
      </c>
      <c r="S292" s="465">
        <v>106</v>
      </c>
      <c r="T292" s="465">
        <v>1</v>
      </c>
      <c r="U292" s="465">
        <v>15</v>
      </c>
      <c r="V292" s="465">
        <v>2</v>
      </c>
      <c r="W292" s="465">
        <v>2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273</v>
      </c>
      <c r="AF292" s="14">
        <v>1</v>
      </c>
      <c r="AG292" s="14">
        <v>234</v>
      </c>
      <c r="AH292" s="14">
        <v>4</v>
      </c>
      <c r="AI292" s="14">
        <v>23</v>
      </c>
      <c r="AJ292" s="14">
        <v>3</v>
      </c>
      <c r="AK292" s="14">
        <v>5</v>
      </c>
      <c r="AL292" s="14">
        <v>2</v>
      </c>
      <c r="AM292" s="14">
        <v>1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122</v>
      </c>
      <c r="D293" s="464">
        <v>2</v>
      </c>
      <c r="E293" s="465">
        <v>100</v>
      </c>
      <c r="F293" s="465">
        <v>0</v>
      </c>
      <c r="G293" s="465">
        <v>17</v>
      </c>
      <c r="H293" s="465">
        <v>0</v>
      </c>
      <c r="I293" s="465">
        <v>1</v>
      </c>
      <c r="J293" s="465">
        <v>0</v>
      </c>
      <c r="K293" s="465">
        <v>1</v>
      </c>
      <c r="L293" s="465">
        <v>1</v>
      </c>
      <c r="M293" s="465">
        <v>0</v>
      </c>
      <c r="N293" s="465">
        <v>0</v>
      </c>
      <c r="O293" s="466">
        <v>0</v>
      </c>
      <c r="Q293" s="463">
        <v>126</v>
      </c>
      <c r="R293" s="464">
        <v>1</v>
      </c>
      <c r="S293" s="465">
        <v>110</v>
      </c>
      <c r="T293" s="465">
        <v>0</v>
      </c>
      <c r="U293" s="465">
        <v>13</v>
      </c>
      <c r="V293" s="465">
        <v>0</v>
      </c>
      <c r="W293" s="465">
        <v>0</v>
      </c>
      <c r="X293" s="465">
        <v>0</v>
      </c>
      <c r="Y293" s="465">
        <v>1</v>
      </c>
      <c r="Z293" s="465">
        <v>0</v>
      </c>
      <c r="AA293" s="465">
        <v>1</v>
      </c>
      <c r="AB293" s="465">
        <v>0</v>
      </c>
      <c r="AC293" s="466">
        <v>0</v>
      </c>
      <c r="AE293" s="463">
        <v>248</v>
      </c>
      <c r="AF293" s="14">
        <v>3</v>
      </c>
      <c r="AG293" s="14">
        <v>210</v>
      </c>
      <c r="AH293" s="14">
        <v>0</v>
      </c>
      <c r="AI293" s="14">
        <v>30</v>
      </c>
      <c r="AJ293" s="14">
        <v>0</v>
      </c>
      <c r="AK293" s="14">
        <v>1</v>
      </c>
      <c r="AL293" s="14">
        <v>0</v>
      </c>
      <c r="AM293" s="14">
        <v>2</v>
      </c>
      <c r="AN293" s="14">
        <v>1</v>
      </c>
      <c r="AO293" s="14">
        <v>1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127</v>
      </c>
      <c r="D294" s="464">
        <v>3</v>
      </c>
      <c r="E294" s="465">
        <v>105</v>
      </c>
      <c r="F294" s="465">
        <v>1</v>
      </c>
      <c r="G294" s="465">
        <v>15</v>
      </c>
      <c r="H294" s="465">
        <v>2</v>
      </c>
      <c r="I294" s="465">
        <v>1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126</v>
      </c>
      <c r="R294" s="464">
        <v>2</v>
      </c>
      <c r="S294" s="465">
        <v>106</v>
      </c>
      <c r="T294" s="465">
        <v>0</v>
      </c>
      <c r="U294" s="465">
        <v>17</v>
      </c>
      <c r="V294" s="465">
        <v>1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253</v>
      </c>
      <c r="AF294" s="14">
        <v>5</v>
      </c>
      <c r="AG294" s="14">
        <v>211</v>
      </c>
      <c r="AH294" s="14">
        <v>1</v>
      </c>
      <c r="AI294" s="14">
        <v>32</v>
      </c>
      <c r="AJ294" s="14">
        <v>3</v>
      </c>
      <c r="AK294" s="14">
        <v>1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136</v>
      </c>
      <c r="D295" s="464">
        <v>2</v>
      </c>
      <c r="E295" s="465">
        <v>118</v>
      </c>
      <c r="F295" s="465">
        <v>0</v>
      </c>
      <c r="G295" s="465">
        <v>10</v>
      </c>
      <c r="H295" s="465">
        <v>1</v>
      </c>
      <c r="I295" s="465">
        <v>3</v>
      </c>
      <c r="J295" s="465">
        <v>0</v>
      </c>
      <c r="K295" s="465">
        <v>0</v>
      </c>
      <c r="L295" s="465">
        <v>0</v>
      </c>
      <c r="M295" s="465">
        <v>1</v>
      </c>
      <c r="N295" s="465">
        <v>0</v>
      </c>
      <c r="O295" s="466">
        <v>1</v>
      </c>
      <c r="Q295" s="463">
        <v>156</v>
      </c>
      <c r="R295" s="464">
        <v>0</v>
      </c>
      <c r="S295" s="465">
        <v>135</v>
      </c>
      <c r="T295" s="465">
        <v>0</v>
      </c>
      <c r="U295" s="465">
        <v>12</v>
      </c>
      <c r="V295" s="465">
        <v>1</v>
      </c>
      <c r="W295" s="465">
        <v>4</v>
      </c>
      <c r="X295" s="465">
        <v>0</v>
      </c>
      <c r="Y295" s="465">
        <v>0</v>
      </c>
      <c r="Z295" s="465">
        <v>3</v>
      </c>
      <c r="AA295" s="465">
        <v>1</v>
      </c>
      <c r="AB295" s="465">
        <v>0</v>
      </c>
      <c r="AC295" s="466">
        <v>0</v>
      </c>
      <c r="AE295" s="463">
        <v>292</v>
      </c>
      <c r="AF295" s="14">
        <v>2</v>
      </c>
      <c r="AG295" s="14">
        <v>253</v>
      </c>
      <c r="AH295" s="14">
        <v>0</v>
      </c>
      <c r="AI295" s="14">
        <v>22</v>
      </c>
      <c r="AJ295" s="14">
        <v>2</v>
      </c>
      <c r="AK295" s="14">
        <v>7</v>
      </c>
      <c r="AL295" s="14">
        <v>0</v>
      </c>
      <c r="AM295" s="14">
        <v>0</v>
      </c>
      <c r="AN295" s="14">
        <v>3</v>
      </c>
      <c r="AO295" s="14">
        <v>2</v>
      </c>
      <c r="AP295" s="14">
        <v>0</v>
      </c>
      <c r="AQ295" s="467">
        <v>1</v>
      </c>
      <c r="AR295" s="11"/>
    </row>
    <row r="296" spans="1:44" x14ac:dyDescent="0.25">
      <c r="A296" s="217">
        <v>2</v>
      </c>
      <c r="B296" s="283">
        <v>0.46875</v>
      </c>
      <c r="C296" s="463">
        <v>117</v>
      </c>
      <c r="D296" s="464">
        <v>1</v>
      </c>
      <c r="E296" s="465">
        <v>98</v>
      </c>
      <c r="F296" s="465">
        <v>2</v>
      </c>
      <c r="G296" s="465">
        <v>14</v>
      </c>
      <c r="H296" s="465">
        <v>0</v>
      </c>
      <c r="I296" s="465">
        <v>2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122</v>
      </c>
      <c r="R296" s="464">
        <v>0</v>
      </c>
      <c r="S296" s="465">
        <v>103</v>
      </c>
      <c r="T296" s="465">
        <v>0</v>
      </c>
      <c r="U296" s="465">
        <v>15</v>
      </c>
      <c r="V296" s="465">
        <v>0</v>
      </c>
      <c r="W296" s="465">
        <v>2</v>
      </c>
      <c r="X296" s="465">
        <v>1</v>
      </c>
      <c r="Y296" s="465">
        <v>1</v>
      </c>
      <c r="Z296" s="465">
        <v>0</v>
      </c>
      <c r="AA296" s="465">
        <v>0</v>
      </c>
      <c r="AB296" s="465">
        <v>0</v>
      </c>
      <c r="AC296" s="466">
        <v>0</v>
      </c>
      <c r="AE296" s="463">
        <v>239</v>
      </c>
      <c r="AF296" s="14">
        <v>1</v>
      </c>
      <c r="AG296" s="14">
        <v>201</v>
      </c>
      <c r="AH296" s="14">
        <v>2</v>
      </c>
      <c r="AI296" s="14">
        <v>29</v>
      </c>
      <c r="AJ296" s="14">
        <v>0</v>
      </c>
      <c r="AK296" s="14">
        <v>4</v>
      </c>
      <c r="AL296" s="14">
        <v>1</v>
      </c>
      <c r="AM296" s="14">
        <v>1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118</v>
      </c>
      <c r="D297" s="464">
        <v>1</v>
      </c>
      <c r="E297" s="465">
        <v>106</v>
      </c>
      <c r="F297" s="465">
        <v>1</v>
      </c>
      <c r="G297" s="465">
        <v>8</v>
      </c>
      <c r="H297" s="465">
        <v>0</v>
      </c>
      <c r="I297" s="465">
        <v>1</v>
      </c>
      <c r="J297" s="465">
        <v>0</v>
      </c>
      <c r="K297" s="465">
        <v>0</v>
      </c>
      <c r="L297" s="465">
        <v>1</v>
      </c>
      <c r="M297" s="465">
        <v>0</v>
      </c>
      <c r="N297" s="465">
        <v>0</v>
      </c>
      <c r="O297" s="466">
        <v>0</v>
      </c>
      <c r="Q297" s="463">
        <v>128</v>
      </c>
      <c r="R297" s="464">
        <v>0</v>
      </c>
      <c r="S297" s="465">
        <v>111</v>
      </c>
      <c r="T297" s="465">
        <v>0</v>
      </c>
      <c r="U297" s="465">
        <v>14</v>
      </c>
      <c r="V297" s="465">
        <v>1</v>
      </c>
      <c r="W297" s="465">
        <v>2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246</v>
      </c>
      <c r="AF297" s="14">
        <v>1</v>
      </c>
      <c r="AG297" s="14">
        <v>217</v>
      </c>
      <c r="AH297" s="14">
        <v>1</v>
      </c>
      <c r="AI297" s="14">
        <v>22</v>
      </c>
      <c r="AJ297" s="14">
        <v>1</v>
      </c>
      <c r="AK297" s="14">
        <v>3</v>
      </c>
      <c r="AL297" s="14">
        <v>0</v>
      </c>
      <c r="AM297" s="14">
        <v>0</v>
      </c>
      <c r="AN297" s="14">
        <v>1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131</v>
      </c>
      <c r="D298" s="464">
        <v>2</v>
      </c>
      <c r="E298" s="465">
        <v>113</v>
      </c>
      <c r="F298" s="465">
        <v>0</v>
      </c>
      <c r="G298" s="465">
        <v>14</v>
      </c>
      <c r="H298" s="465">
        <v>0</v>
      </c>
      <c r="I298" s="465">
        <v>1</v>
      </c>
      <c r="J298" s="465">
        <v>0</v>
      </c>
      <c r="K298" s="465">
        <v>0</v>
      </c>
      <c r="L298" s="465">
        <v>0</v>
      </c>
      <c r="M298" s="465">
        <v>1</v>
      </c>
      <c r="N298" s="465">
        <v>0</v>
      </c>
      <c r="O298" s="466">
        <v>0</v>
      </c>
      <c r="P298" s="61"/>
      <c r="Q298" s="463">
        <v>113</v>
      </c>
      <c r="R298" s="464">
        <v>1</v>
      </c>
      <c r="S298" s="465">
        <v>94</v>
      </c>
      <c r="T298" s="465">
        <v>0</v>
      </c>
      <c r="U298" s="465">
        <v>15</v>
      </c>
      <c r="V298" s="465">
        <v>1</v>
      </c>
      <c r="W298" s="465">
        <v>1</v>
      </c>
      <c r="X298" s="465">
        <v>0</v>
      </c>
      <c r="Y298" s="465">
        <v>0</v>
      </c>
      <c r="Z298" s="465">
        <v>0</v>
      </c>
      <c r="AA298" s="465">
        <v>1</v>
      </c>
      <c r="AB298" s="465">
        <v>0</v>
      </c>
      <c r="AC298" s="466">
        <v>0</v>
      </c>
      <c r="AD298" s="61"/>
      <c r="AE298" s="463">
        <v>244</v>
      </c>
      <c r="AF298" s="14">
        <v>3</v>
      </c>
      <c r="AG298" s="14">
        <v>207</v>
      </c>
      <c r="AH298" s="14">
        <v>0</v>
      </c>
      <c r="AI298" s="14">
        <v>29</v>
      </c>
      <c r="AJ298" s="14">
        <v>1</v>
      </c>
      <c r="AK298" s="14">
        <v>2</v>
      </c>
      <c r="AL298" s="14">
        <v>0</v>
      </c>
      <c r="AM298" s="14">
        <v>0</v>
      </c>
      <c r="AN298" s="14">
        <v>0</v>
      </c>
      <c r="AO298" s="14">
        <v>2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116</v>
      </c>
      <c r="D299" s="464">
        <v>0</v>
      </c>
      <c r="E299" s="465">
        <v>97</v>
      </c>
      <c r="F299" s="465">
        <v>1</v>
      </c>
      <c r="G299" s="465">
        <v>15</v>
      </c>
      <c r="H299" s="465">
        <v>1</v>
      </c>
      <c r="I299" s="465">
        <v>1</v>
      </c>
      <c r="J299" s="465">
        <v>0</v>
      </c>
      <c r="K299" s="465">
        <v>1</v>
      </c>
      <c r="L299" s="465">
        <v>0</v>
      </c>
      <c r="M299" s="465">
        <v>0</v>
      </c>
      <c r="N299" s="465">
        <v>0</v>
      </c>
      <c r="O299" s="466">
        <v>0</v>
      </c>
      <c r="Q299" s="463">
        <v>141</v>
      </c>
      <c r="R299" s="464">
        <v>1</v>
      </c>
      <c r="S299" s="465">
        <v>121</v>
      </c>
      <c r="T299" s="465">
        <v>0</v>
      </c>
      <c r="U299" s="465">
        <v>14</v>
      </c>
      <c r="V299" s="465">
        <v>1</v>
      </c>
      <c r="W299" s="465">
        <v>1</v>
      </c>
      <c r="X299" s="465">
        <v>0</v>
      </c>
      <c r="Y299" s="465">
        <v>1</v>
      </c>
      <c r="Z299" s="465">
        <v>1</v>
      </c>
      <c r="AA299" s="465">
        <v>1</v>
      </c>
      <c r="AB299" s="465">
        <v>0</v>
      </c>
      <c r="AC299" s="466">
        <v>0</v>
      </c>
      <c r="AE299" s="463">
        <v>257</v>
      </c>
      <c r="AF299" s="465">
        <v>1</v>
      </c>
      <c r="AG299" s="14">
        <v>218</v>
      </c>
      <c r="AH299" s="14">
        <v>1</v>
      </c>
      <c r="AI299" s="14">
        <v>29</v>
      </c>
      <c r="AJ299" s="14">
        <v>2</v>
      </c>
      <c r="AK299" s="14">
        <v>2</v>
      </c>
      <c r="AL299" s="14">
        <v>0</v>
      </c>
      <c r="AM299" s="14">
        <v>2</v>
      </c>
      <c r="AN299" s="14">
        <v>1</v>
      </c>
      <c r="AO299" s="14">
        <v>1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137</v>
      </c>
      <c r="D300" s="464">
        <v>2</v>
      </c>
      <c r="E300" s="465">
        <v>124</v>
      </c>
      <c r="F300" s="465">
        <v>1</v>
      </c>
      <c r="G300" s="465">
        <v>9</v>
      </c>
      <c r="H300" s="465">
        <v>0</v>
      </c>
      <c r="I300" s="465">
        <v>0</v>
      </c>
      <c r="J300" s="465">
        <v>0</v>
      </c>
      <c r="K300" s="465">
        <v>0</v>
      </c>
      <c r="L300" s="465">
        <v>1</v>
      </c>
      <c r="M300" s="465">
        <v>0</v>
      </c>
      <c r="N300" s="465">
        <v>0</v>
      </c>
      <c r="O300" s="466">
        <v>0</v>
      </c>
      <c r="Q300" s="463">
        <v>148</v>
      </c>
      <c r="R300" s="464">
        <v>2</v>
      </c>
      <c r="S300" s="465">
        <v>117</v>
      </c>
      <c r="T300" s="465">
        <v>3</v>
      </c>
      <c r="U300" s="465">
        <v>20</v>
      </c>
      <c r="V300" s="465">
        <v>0</v>
      </c>
      <c r="W300" s="465">
        <v>3</v>
      </c>
      <c r="X300" s="465">
        <v>0</v>
      </c>
      <c r="Y300" s="465">
        <v>1</v>
      </c>
      <c r="Z300" s="465">
        <v>2</v>
      </c>
      <c r="AA300" s="465">
        <v>0</v>
      </c>
      <c r="AB300" s="465">
        <v>0</v>
      </c>
      <c r="AC300" s="466">
        <v>0</v>
      </c>
      <c r="AE300" s="463">
        <v>285</v>
      </c>
      <c r="AF300" s="14">
        <v>4</v>
      </c>
      <c r="AG300" s="14">
        <v>241</v>
      </c>
      <c r="AH300" s="14">
        <v>4</v>
      </c>
      <c r="AI300" s="14">
        <v>29</v>
      </c>
      <c r="AJ300" s="14">
        <v>0</v>
      </c>
      <c r="AK300" s="14">
        <v>3</v>
      </c>
      <c r="AL300" s="14">
        <v>0</v>
      </c>
      <c r="AM300" s="14">
        <v>1</v>
      </c>
      <c r="AN300" s="14">
        <v>3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106</v>
      </c>
      <c r="D301" s="464">
        <v>0</v>
      </c>
      <c r="E301" s="465">
        <v>99</v>
      </c>
      <c r="F301" s="465">
        <v>0</v>
      </c>
      <c r="G301" s="465">
        <v>6</v>
      </c>
      <c r="H301" s="465">
        <v>0</v>
      </c>
      <c r="I301" s="465">
        <v>0</v>
      </c>
      <c r="J301" s="465">
        <v>0</v>
      </c>
      <c r="K301" s="465">
        <v>1</v>
      </c>
      <c r="L301" s="465">
        <v>0</v>
      </c>
      <c r="M301" s="465">
        <v>0</v>
      </c>
      <c r="N301" s="465">
        <v>0</v>
      </c>
      <c r="O301" s="466">
        <v>0</v>
      </c>
      <c r="Q301" s="463">
        <v>141</v>
      </c>
      <c r="R301" s="464">
        <v>0</v>
      </c>
      <c r="S301" s="465">
        <v>123</v>
      </c>
      <c r="T301" s="465">
        <v>0</v>
      </c>
      <c r="U301" s="465">
        <v>14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4</v>
      </c>
      <c r="AB301" s="465">
        <v>0</v>
      </c>
      <c r="AC301" s="466">
        <v>0</v>
      </c>
      <c r="AE301" s="463">
        <v>247</v>
      </c>
      <c r="AF301" s="14">
        <v>0</v>
      </c>
      <c r="AG301" s="14">
        <v>222</v>
      </c>
      <c r="AH301" s="14">
        <v>0</v>
      </c>
      <c r="AI301" s="14">
        <v>20</v>
      </c>
      <c r="AJ301" s="14">
        <v>0</v>
      </c>
      <c r="AK301" s="14">
        <v>0</v>
      </c>
      <c r="AL301" s="14">
        <v>0</v>
      </c>
      <c r="AM301" s="14">
        <v>1</v>
      </c>
      <c r="AN301" s="14">
        <v>0</v>
      </c>
      <c r="AO301" s="14">
        <v>4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131</v>
      </c>
      <c r="D302" s="464">
        <v>0</v>
      </c>
      <c r="E302" s="465">
        <v>115</v>
      </c>
      <c r="F302" s="465">
        <v>1</v>
      </c>
      <c r="G302" s="465">
        <v>11</v>
      </c>
      <c r="H302" s="465">
        <v>0</v>
      </c>
      <c r="I302" s="465">
        <v>3</v>
      </c>
      <c r="J302" s="465">
        <v>0</v>
      </c>
      <c r="K302" s="465">
        <v>0</v>
      </c>
      <c r="L302" s="465">
        <v>0</v>
      </c>
      <c r="M302" s="465">
        <v>1</v>
      </c>
      <c r="N302" s="465">
        <v>0</v>
      </c>
      <c r="O302" s="466">
        <v>0</v>
      </c>
      <c r="Q302" s="463">
        <v>131</v>
      </c>
      <c r="R302" s="464">
        <v>1</v>
      </c>
      <c r="S302" s="465">
        <v>116</v>
      </c>
      <c r="T302" s="465">
        <v>1</v>
      </c>
      <c r="U302" s="465">
        <v>13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262</v>
      </c>
      <c r="AF302" s="14">
        <v>1</v>
      </c>
      <c r="AG302" s="14">
        <v>231</v>
      </c>
      <c r="AH302" s="14">
        <v>2</v>
      </c>
      <c r="AI302" s="14">
        <v>24</v>
      </c>
      <c r="AJ302" s="14">
        <v>0</v>
      </c>
      <c r="AK302" s="14">
        <v>3</v>
      </c>
      <c r="AL302" s="14">
        <v>0</v>
      </c>
      <c r="AM302" s="14">
        <v>0</v>
      </c>
      <c r="AN302" s="14">
        <v>0</v>
      </c>
      <c r="AO302" s="14">
        <v>1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127</v>
      </c>
      <c r="D303" s="464">
        <v>1</v>
      </c>
      <c r="E303" s="465">
        <v>106</v>
      </c>
      <c r="F303" s="465">
        <v>0</v>
      </c>
      <c r="G303" s="465">
        <v>15</v>
      </c>
      <c r="H303" s="465">
        <v>1</v>
      </c>
      <c r="I303" s="465">
        <v>2</v>
      </c>
      <c r="J303" s="465">
        <v>0</v>
      </c>
      <c r="K303" s="465">
        <v>0</v>
      </c>
      <c r="L303" s="465">
        <v>1</v>
      </c>
      <c r="M303" s="465">
        <v>1</v>
      </c>
      <c r="N303" s="465">
        <v>0</v>
      </c>
      <c r="O303" s="466">
        <v>0</v>
      </c>
      <c r="Q303" s="463">
        <v>157</v>
      </c>
      <c r="R303" s="464">
        <v>3</v>
      </c>
      <c r="S303" s="465">
        <v>141</v>
      </c>
      <c r="T303" s="465">
        <v>0</v>
      </c>
      <c r="U303" s="465">
        <v>9</v>
      </c>
      <c r="V303" s="465">
        <v>1</v>
      </c>
      <c r="W303" s="465">
        <v>3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284</v>
      </c>
      <c r="AF303" s="14">
        <v>4</v>
      </c>
      <c r="AG303" s="14">
        <v>247</v>
      </c>
      <c r="AH303" s="14">
        <v>0</v>
      </c>
      <c r="AI303" s="14">
        <v>24</v>
      </c>
      <c r="AJ303" s="14">
        <v>2</v>
      </c>
      <c r="AK303" s="14">
        <v>5</v>
      </c>
      <c r="AL303" s="14">
        <v>0</v>
      </c>
      <c r="AM303" s="14">
        <v>0</v>
      </c>
      <c r="AN303" s="14">
        <v>1</v>
      </c>
      <c r="AO303" s="14">
        <v>1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111</v>
      </c>
      <c r="D304" s="464">
        <v>0</v>
      </c>
      <c r="E304" s="465">
        <v>96</v>
      </c>
      <c r="F304" s="465">
        <v>1</v>
      </c>
      <c r="G304" s="465">
        <v>9</v>
      </c>
      <c r="H304" s="465">
        <v>0</v>
      </c>
      <c r="I304" s="465">
        <v>4</v>
      </c>
      <c r="J304" s="465">
        <v>0</v>
      </c>
      <c r="K304" s="465">
        <v>0</v>
      </c>
      <c r="L304" s="465">
        <v>0</v>
      </c>
      <c r="M304" s="465">
        <v>1</v>
      </c>
      <c r="N304" s="465">
        <v>0</v>
      </c>
      <c r="O304" s="466">
        <v>0</v>
      </c>
      <c r="Q304" s="463">
        <v>157</v>
      </c>
      <c r="R304" s="464">
        <v>1</v>
      </c>
      <c r="S304" s="465">
        <v>143</v>
      </c>
      <c r="T304" s="465">
        <v>0</v>
      </c>
      <c r="U304" s="465">
        <v>10</v>
      </c>
      <c r="V304" s="465">
        <v>1</v>
      </c>
      <c r="W304" s="465">
        <v>1</v>
      </c>
      <c r="X304" s="465">
        <v>1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268</v>
      </c>
      <c r="AF304" s="14">
        <v>1</v>
      </c>
      <c r="AG304" s="14">
        <v>239</v>
      </c>
      <c r="AH304" s="14">
        <v>1</v>
      </c>
      <c r="AI304" s="14">
        <v>19</v>
      </c>
      <c r="AJ304" s="14">
        <v>1</v>
      </c>
      <c r="AK304" s="14">
        <v>5</v>
      </c>
      <c r="AL304" s="14">
        <v>1</v>
      </c>
      <c r="AM304" s="14">
        <v>0</v>
      </c>
      <c r="AN304" s="14">
        <v>0</v>
      </c>
      <c r="AO304" s="14">
        <v>1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135</v>
      </c>
      <c r="D305" s="464">
        <v>4</v>
      </c>
      <c r="E305" s="465">
        <v>108</v>
      </c>
      <c r="F305" s="465">
        <v>3</v>
      </c>
      <c r="G305" s="465">
        <v>15</v>
      </c>
      <c r="H305" s="465">
        <v>2</v>
      </c>
      <c r="I305" s="465">
        <v>0</v>
      </c>
      <c r="J305" s="465">
        <v>1</v>
      </c>
      <c r="K305" s="465">
        <v>1</v>
      </c>
      <c r="L305" s="465">
        <v>1</v>
      </c>
      <c r="M305" s="465">
        <v>0</v>
      </c>
      <c r="N305" s="465">
        <v>0</v>
      </c>
      <c r="O305" s="466">
        <v>0</v>
      </c>
      <c r="Q305" s="463">
        <v>152</v>
      </c>
      <c r="R305" s="464">
        <v>0</v>
      </c>
      <c r="S305" s="465">
        <v>134</v>
      </c>
      <c r="T305" s="465">
        <v>0</v>
      </c>
      <c r="U305" s="465">
        <v>8</v>
      </c>
      <c r="V305" s="465">
        <v>3</v>
      </c>
      <c r="W305" s="465">
        <v>3</v>
      </c>
      <c r="X305" s="465">
        <v>0</v>
      </c>
      <c r="Y305" s="465">
        <v>0</v>
      </c>
      <c r="Z305" s="465">
        <v>1</v>
      </c>
      <c r="AA305" s="465">
        <v>1</v>
      </c>
      <c r="AB305" s="465">
        <v>2</v>
      </c>
      <c r="AC305" s="466">
        <v>0</v>
      </c>
      <c r="AE305" s="463">
        <v>287</v>
      </c>
      <c r="AF305" s="14">
        <v>4</v>
      </c>
      <c r="AG305" s="14">
        <v>242</v>
      </c>
      <c r="AH305" s="14">
        <v>3</v>
      </c>
      <c r="AI305" s="14">
        <v>23</v>
      </c>
      <c r="AJ305" s="14">
        <v>5</v>
      </c>
      <c r="AK305" s="14">
        <v>3</v>
      </c>
      <c r="AL305" s="14">
        <v>1</v>
      </c>
      <c r="AM305" s="14">
        <v>1</v>
      </c>
      <c r="AN305" s="14">
        <v>2</v>
      </c>
      <c r="AO305" s="14">
        <v>1</v>
      </c>
      <c r="AP305" s="14">
        <v>2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103</v>
      </c>
      <c r="D306" s="464">
        <v>0</v>
      </c>
      <c r="E306" s="465">
        <v>93</v>
      </c>
      <c r="F306" s="465">
        <v>0</v>
      </c>
      <c r="G306" s="465">
        <v>9</v>
      </c>
      <c r="H306" s="465">
        <v>0</v>
      </c>
      <c r="I306" s="465">
        <v>0</v>
      </c>
      <c r="J306" s="465">
        <v>0</v>
      </c>
      <c r="K306" s="465">
        <v>1</v>
      </c>
      <c r="L306" s="465">
        <v>0</v>
      </c>
      <c r="M306" s="465">
        <v>0</v>
      </c>
      <c r="N306" s="465">
        <v>0</v>
      </c>
      <c r="O306" s="466">
        <v>0</v>
      </c>
      <c r="Q306" s="463">
        <v>153</v>
      </c>
      <c r="R306" s="464">
        <v>0</v>
      </c>
      <c r="S306" s="465">
        <v>134</v>
      </c>
      <c r="T306" s="465">
        <v>1</v>
      </c>
      <c r="U306" s="465">
        <v>11</v>
      </c>
      <c r="V306" s="465">
        <v>0</v>
      </c>
      <c r="W306" s="465">
        <v>6</v>
      </c>
      <c r="X306" s="465">
        <v>0</v>
      </c>
      <c r="Y306" s="465">
        <v>0</v>
      </c>
      <c r="Z306" s="465">
        <v>1</v>
      </c>
      <c r="AA306" s="465">
        <v>0</v>
      </c>
      <c r="AB306" s="465">
        <v>0</v>
      </c>
      <c r="AC306" s="466">
        <v>0</v>
      </c>
      <c r="AE306" s="463">
        <v>256</v>
      </c>
      <c r="AF306" s="14">
        <v>0</v>
      </c>
      <c r="AG306" s="14">
        <v>227</v>
      </c>
      <c r="AH306" s="14">
        <v>1</v>
      </c>
      <c r="AI306" s="14">
        <v>20</v>
      </c>
      <c r="AJ306" s="14">
        <v>0</v>
      </c>
      <c r="AK306" s="14">
        <v>6</v>
      </c>
      <c r="AL306" s="14">
        <v>0</v>
      </c>
      <c r="AM306" s="14">
        <v>1</v>
      </c>
      <c r="AN306" s="14">
        <v>1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117</v>
      </c>
      <c r="D307" s="464">
        <v>1</v>
      </c>
      <c r="E307" s="465">
        <v>99</v>
      </c>
      <c r="F307" s="465">
        <v>1</v>
      </c>
      <c r="G307" s="465">
        <v>14</v>
      </c>
      <c r="H307" s="465">
        <v>1</v>
      </c>
      <c r="I307" s="465">
        <v>0</v>
      </c>
      <c r="J307" s="465">
        <v>0</v>
      </c>
      <c r="K307" s="465">
        <v>0</v>
      </c>
      <c r="L307" s="465">
        <v>1</v>
      </c>
      <c r="M307" s="465">
        <v>0</v>
      </c>
      <c r="N307" s="465">
        <v>0</v>
      </c>
      <c r="O307" s="466">
        <v>0</v>
      </c>
      <c r="Q307" s="463">
        <v>143</v>
      </c>
      <c r="R307" s="464">
        <v>2</v>
      </c>
      <c r="S307" s="465">
        <v>129</v>
      </c>
      <c r="T307" s="465">
        <v>0</v>
      </c>
      <c r="U307" s="465">
        <v>11</v>
      </c>
      <c r="V307" s="465">
        <v>0</v>
      </c>
      <c r="W307" s="465">
        <v>1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260</v>
      </c>
      <c r="AF307" s="14">
        <v>3</v>
      </c>
      <c r="AG307" s="14">
        <v>228</v>
      </c>
      <c r="AH307" s="14">
        <v>1</v>
      </c>
      <c r="AI307" s="14">
        <v>25</v>
      </c>
      <c r="AJ307" s="14">
        <v>1</v>
      </c>
      <c r="AK307" s="14">
        <v>1</v>
      </c>
      <c r="AL307" s="14">
        <v>0</v>
      </c>
      <c r="AM307" s="14">
        <v>0</v>
      </c>
      <c r="AN307" s="14">
        <v>1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115</v>
      </c>
      <c r="D308" s="464">
        <v>0</v>
      </c>
      <c r="E308" s="465">
        <v>104</v>
      </c>
      <c r="F308" s="465">
        <v>0</v>
      </c>
      <c r="G308" s="465">
        <v>9</v>
      </c>
      <c r="H308" s="465">
        <v>0</v>
      </c>
      <c r="I308" s="465">
        <v>1</v>
      </c>
      <c r="J308" s="465">
        <v>0</v>
      </c>
      <c r="K308" s="465">
        <v>0</v>
      </c>
      <c r="L308" s="465">
        <v>0</v>
      </c>
      <c r="M308" s="465">
        <v>1</v>
      </c>
      <c r="N308" s="465">
        <v>0</v>
      </c>
      <c r="O308" s="466">
        <v>0</v>
      </c>
      <c r="Q308" s="463">
        <v>154</v>
      </c>
      <c r="R308" s="464">
        <v>1</v>
      </c>
      <c r="S308" s="465">
        <v>130</v>
      </c>
      <c r="T308" s="465">
        <v>2</v>
      </c>
      <c r="U308" s="465">
        <v>18</v>
      </c>
      <c r="V308" s="465">
        <v>0</v>
      </c>
      <c r="W308" s="465">
        <v>0</v>
      </c>
      <c r="X308" s="465">
        <v>1</v>
      </c>
      <c r="Y308" s="465">
        <v>1</v>
      </c>
      <c r="Z308" s="465">
        <v>1</v>
      </c>
      <c r="AA308" s="465">
        <v>0</v>
      </c>
      <c r="AB308" s="465">
        <v>0</v>
      </c>
      <c r="AC308" s="466">
        <v>0</v>
      </c>
      <c r="AE308" s="463">
        <v>269</v>
      </c>
      <c r="AF308" s="14">
        <v>1</v>
      </c>
      <c r="AG308" s="14">
        <v>234</v>
      </c>
      <c r="AH308" s="14">
        <v>2</v>
      </c>
      <c r="AI308" s="14">
        <v>27</v>
      </c>
      <c r="AJ308" s="14">
        <v>0</v>
      </c>
      <c r="AK308" s="14">
        <v>1</v>
      </c>
      <c r="AL308" s="14">
        <v>1</v>
      </c>
      <c r="AM308" s="14">
        <v>1</v>
      </c>
      <c r="AN308" s="14">
        <v>1</v>
      </c>
      <c r="AO308" s="14">
        <v>1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120</v>
      </c>
      <c r="D309" s="464">
        <v>0</v>
      </c>
      <c r="E309" s="465">
        <v>101</v>
      </c>
      <c r="F309" s="465">
        <v>2</v>
      </c>
      <c r="G309" s="465">
        <v>14</v>
      </c>
      <c r="H309" s="465">
        <v>0</v>
      </c>
      <c r="I309" s="465">
        <v>2</v>
      </c>
      <c r="J309" s="465">
        <v>0</v>
      </c>
      <c r="K309" s="465">
        <v>0</v>
      </c>
      <c r="L309" s="465">
        <v>0</v>
      </c>
      <c r="M309" s="465">
        <v>1</v>
      </c>
      <c r="N309" s="465">
        <v>0</v>
      </c>
      <c r="O309" s="466">
        <v>0</v>
      </c>
      <c r="Q309" s="463">
        <v>187</v>
      </c>
      <c r="R309" s="464">
        <v>0</v>
      </c>
      <c r="S309" s="465">
        <v>169</v>
      </c>
      <c r="T309" s="465">
        <v>1</v>
      </c>
      <c r="U309" s="465">
        <v>15</v>
      </c>
      <c r="V309" s="465">
        <v>0</v>
      </c>
      <c r="W309" s="465">
        <v>0</v>
      </c>
      <c r="X309" s="465">
        <v>1</v>
      </c>
      <c r="Y309" s="465">
        <v>0</v>
      </c>
      <c r="Z309" s="465">
        <v>0</v>
      </c>
      <c r="AA309" s="465">
        <v>0</v>
      </c>
      <c r="AB309" s="465">
        <v>0</v>
      </c>
      <c r="AC309" s="466">
        <v>1</v>
      </c>
      <c r="AE309" s="463">
        <v>307</v>
      </c>
      <c r="AF309" s="14">
        <v>0</v>
      </c>
      <c r="AG309" s="14">
        <v>270</v>
      </c>
      <c r="AH309" s="14">
        <v>3</v>
      </c>
      <c r="AI309" s="14">
        <v>29</v>
      </c>
      <c r="AJ309" s="14">
        <v>0</v>
      </c>
      <c r="AK309" s="14">
        <v>2</v>
      </c>
      <c r="AL309" s="14">
        <v>1</v>
      </c>
      <c r="AM309" s="14">
        <v>0</v>
      </c>
      <c r="AN309" s="14">
        <v>0</v>
      </c>
      <c r="AO309" s="14">
        <v>1</v>
      </c>
      <c r="AP309" s="14">
        <v>0</v>
      </c>
      <c r="AQ309" s="467">
        <v>1</v>
      </c>
      <c r="AR309" s="11"/>
    </row>
    <row r="310" spans="1:44" x14ac:dyDescent="0.25">
      <c r="A310" s="217">
        <v>2</v>
      </c>
      <c r="B310" s="283">
        <v>0.61458299999999999</v>
      </c>
      <c r="C310" s="463">
        <v>131</v>
      </c>
      <c r="D310" s="464">
        <v>1</v>
      </c>
      <c r="E310" s="465">
        <v>113</v>
      </c>
      <c r="F310" s="465">
        <v>1</v>
      </c>
      <c r="G310" s="465">
        <v>11</v>
      </c>
      <c r="H310" s="465">
        <v>0</v>
      </c>
      <c r="I310" s="465">
        <v>5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193</v>
      </c>
      <c r="R310" s="464">
        <v>2</v>
      </c>
      <c r="S310" s="465">
        <v>170</v>
      </c>
      <c r="T310" s="465">
        <v>0</v>
      </c>
      <c r="U310" s="465">
        <v>16</v>
      </c>
      <c r="V310" s="465">
        <v>1</v>
      </c>
      <c r="W310" s="465">
        <v>3</v>
      </c>
      <c r="X310" s="465">
        <v>0</v>
      </c>
      <c r="Y310" s="465">
        <v>0</v>
      </c>
      <c r="Z310" s="465">
        <v>1</v>
      </c>
      <c r="AA310" s="465">
        <v>0</v>
      </c>
      <c r="AB310" s="465">
        <v>0</v>
      </c>
      <c r="AC310" s="466">
        <v>0</v>
      </c>
      <c r="AE310" s="463">
        <v>324</v>
      </c>
      <c r="AF310" s="14">
        <v>3</v>
      </c>
      <c r="AG310" s="14">
        <v>283</v>
      </c>
      <c r="AH310" s="14">
        <v>1</v>
      </c>
      <c r="AI310" s="14">
        <v>27</v>
      </c>
      <c r="AJ310" s="14">
        <v>1</v>
      </c>
      <c r="AK310" s="14">
        <v>8</v>
      </c>
      <c r="AL310" s="14">
        <v>0</v>
      </c>
      <c r="AM310" s="14">
        <v>0</v>
      </c>
      <c r="AN310" s="14">
        <v>1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125</v>
      </c>
      <c r="D311" s="464">
        <v>2</v>
      </c>
      <c r="E311" s="465">
        <v>105</v>
      </c>
      <c r="F311" s="465">
        <v>4</v>
      </c>
      <c r="G311" s="465">
        <v>10</v>
      </c>
      <c r="H311" s="465">
        <v>1</v>
      </c>
      <c r="I311" s="465">
        <v>0</v>
      </c>
      <c r="J311" s="465">
        <v>0</v>
      </c>
      <c r="K311" s="465">
        <v>1</v>
      </c>
      <c r="L311" s="465">
        <v>1</v>
      </c>
      <c r="M311" s="465">
        <v>1</v>
      </c>
      <c r="N311" s="465">
        <v>0</v>
      </c>
      <c r="O311" s="466">
        <v>0</v>
      </c>
      <c r="Q311" s="463">
        <v>180</v>
      </c>
      <c r="R311" s="464">
        <v>0</v>
      </c>
      <c r="S311" s="465">
        <v>164</v>
      </c>
      <c r="T311" s="465">
        <v>1</v>
      </c>
      <c r="U311" s="465">
        <v>10</v>
      </c>
      <c r="V311" s="465">
        <v>1</v>
      </c>
      <c r="W311" s="465">
        <v>2</v>
      </c>
      <c r="X311" s="465">
        <v>0</v>
      </c>
      <c r="Y311" s="465">
        <v>0</v>
      </c>
      <c r="Z311" s="465">
        <v>1</v>
      </c>
      <c r="AA311" s="465">
        <v>1</v>
      </c>
      <c r="AB311" s="465">
        <v>0</v>
      </c>
      <c r="AC311" s="466">
        <v>0</v>
      </c>
      <c r="AE311" s="463">
        <v>305</v>
      </c>
      <c r="AF311" s="14">
        <v>2</v>
      </c>
      <c r="AG311" s="14">
        <v>269</v>
      </c>
      <c r="AH311" s="14">
        <v>5</v>
      </c>
      <c r="AI311" s="14">
        <v>20</v>
      </c>
      <c r="AJ311" s="14">
        <v>2</v>
      </c>
      <c r="AK311" s="14">
        <v>2</v>
      </c>
      <c r="AL311" s="14">
        <v>0</v>
      </c>
      <c r="AM311" s="14">
        <v>1</v>
      </c>
      <c r="AN311" s="14">
        <v>2</v>
      </c>
      <c r="AO311" s="14">
        <v>2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138</v>
      </c>
      <c r="D312" s="464">
        <v>2</v>
      </c>
      <c r="E312" s="465">
        <v>126</v>
      </c>
      <c r="F312" s="465">
        <v>1</v>
      </c>
      <c r="G312" s="465">
        <v>8</v>
      </c>
      <c r="H312" s="465">
        <v>0</v>
      </c>
      <c r="I312" s="465">
        <v>0</v>
      </c>
      <c r="J312" s="465">
        <v>0</v>
      </c>
      <c r="K312" s="465">
        <v>0</v>
      </c>
      <c r="L312" s="465">
        <v>1</v>
      </c>
      <c r="M312" s="465">
        <v>0</v>
      </c>
      <c r="N312" s="465">
        <v>0</v>
      </c>
      <c r="O312" s="466">
        <v>0</v>
      </c>
      <c r="Q312" s="463">
        <v>197</v>
      </c>
      <c r="R312" s="464">
        <v>2</v>
      </c>
      <c r="S312" s="465">
        <v>170</v>
      </c>
      <c r="T312" s="465">
        <v>1</v>
      </c>
      <c r="U312" s="465">
        <v>19</v>
      </c>
      <c r="V312" s="465">
        <v>2</v>
      </c>
      <c r="W312" s="465">
        <v>2</v>
      </c>
      <c r="X312" s="465">
        <v>0</v>
      </c>
      <c r="Y312" s="465">
        <v>1</v>
      </c>
      <c r="Z312" s="465">
        <v>0</v>
      </c>
      <c r="AA312" s="465">
        <v>0</v>
      </c>
      <c r="AB312" s="465">
        <v>0</v>
      </c>
      <c r="AC312" s="466">
        <v>0</v>
      </c>
      <c r="AE312" s="463">
        <v>335</v>
      </c>
      <c r="AF312" s="14">
        <v>4</v>
      </c>
      <c r="AG312" s="14">
        <v>296</v>
      </c>
      <c r="AH312" s="14">
        <v>2</v>
      </c>
      <c r="AI312" s="14">
        <v>27</v>
      </c>
      <c r="AJ312" s="14">
        <v>2</v>
      </c>
      <c r="AK312" s="14">
        <v>2</v>
      </c>
      <c r="AL312" s="14">
        <v>0</v>
      </c>
      <c r="AM312" s="14">
        <v>1</v>
      </c>
      <c r="AN312" s="14">
        <v>1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148</v>
      </c>
      <c r="D313" s="464">
        <v>1</v>
      </c>
      <c r="E313" s="465">
        <v>137</v>
      </c>
      <c r="F313" s="465">
        <v>1</v>
      </c>
      <c r="G313" s="465">
        <v>6</v>
      </c>
      <c r="H313" s="465">
        <v>1</v>
      </c>
      <c r="I313" s="465">
        <v>0</v>
      </c>
      <c r="J313" s="465">
        <v>1</v>
      </c>
      <c r="K313" s="465">
        <v>1</v>
      </c>
      <c r="L313" s="465">
        <v>0</v>
      </c>
      <c r="M313" s="465">
        <v>0</v>
      </c>
      <c r="N313" s="465">
        <v>0</v>
      </c>
      <c r="O313" s="466">
        <v>0</v>
      </c>
      <c r="Q313" s="463">
        <v>214</v>
      </c>
      <c r="R313" s="464">
        <v>1</v>
      </c>
      <c r="S313" s="465">
        <v>186</v>
      </c>
      <c r="T313" s="465">
        <v>3</v>
      </c>
      <c r="U313" s="465">
        <v>18</v>
      </c>
      <c r="V313" s="465">
        <v>2</v>
      </c>
      <c r="W313" s="465">
        <v>3</v>
      </c>
      <c r="X313" s="465">
        <v>0</v>
      </c>
      <c r="Y313" s="465">
        <v>0</v>
      </c>
      <c r="Z313" s="465">
        <v>0</v>
      </c>
      <c r="AA313" s="465">
        <v>1</v>
      </c>
      <c r="AB313" s="465">
        <v>0</v>
      </c>
      <c r="AC313" s="466">
        <v>0</v>
      </c>
      <c r="AE313" s="463">
        <v>362</v>
      </c>
      <c r="AF313" s="14">
        <v>2</v>
      </c>
      <c r="AG313" s="14">
        <v>323</v>
      </c>
      <c r="AH313" s="14">
        <v>4</v>
      </c>
      <c r="AI313" s="14">
        <v>24</v>
      </c>
      <c r="AJ313" s="14">
        <v>3</v>
      </c>
      <c r="AK313" s="14">
        <v>3</v>
      </c>
      <c r="AL313" s="14">
        <v>1</v>
      </c>
      <c r="AM313" s="14">
        <v>1</v>
      </c>
      <c r="AN313" s="14">
        <v>0</v>
      </c>
      <c r="AO313" s="14">
        <v>1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127</v>
      </c>
      <c r="D314" s="464">
        <v>0</v>
      </c>
      <c r="E314" s="465">
        <v>112</v>
      </c>
      <c r="F314" s="465">
        <v>2</v>
      </c>
      <c r="G314" s="465">
        <v>10</v>
      </c>
      <c r="H314" s="465">
        <v>0</v>
      </c>
      <c r="I314" s="465">
        <v>2</v>
      </c>
      <c r="J314" s="465">
        <v>0</v>
      </c>
      <c r="K314" s="465">
        <v>0</v>
      </c>
      <c r="L314" s="465">
        <v>1</v>
      </c>
      <c r="M314" s="465">
        <v>0</v>
      </c>
      <c r="N314" s="465">
        <v>0</v>
      </c>
      <c r="O314" s="466">
        <v>0</v>
      </c>
      <c r="Q314" s="463">
        <v>210</v>
      </c>
      <c r="R314" s="464">
        <v>1</v>
      </c>
      <c r="S314" s="465">
        <v>185</v>
      </c>
      <c r="T314" s="465">
        <v>1</v>
      </c>
      <c r="U314" s="465">
        <v>20</v>
      </c>
      <c r="V314" s="465">
        <v>0</v>
      </c>
      <c r="W314" s="465">
        <v>1</v>
      </c>
      <c r="X314" s="465">
        <v>0</v>
      </c>
      <c r="Y314" s="465">
        <v>2</v>
      </c>
      <c r="Z314" s="465">
        <v>0</v>
      </c>
      <c r="AA314" s="465">
        <v>0</v>
      </c>
      <c r="AB314" s="465">
        <v>0</v>
      </c>
      <c r="AC314" s="466">
        <v>0</v>
      </c>
      <c r="AE314" s="463">
        <v>337</v>
      </c>
      <c r="AF314" s="14">
        <v>1</v>
      </c>
      <c r="AG314" s="14">
        <v>297</v>
      </c>
      <c r="AH314" s="14">
        <v>3</v>
      </c>
      <c r="AI314" s="14">
        <v>30</v>
      </c>
      <c r="AJ314" s="14">
        <v>0</v>
      </c>
      <c r="AK314" s="14">
        <v>3</v>
      </c>
      <c r="AL314" s="14">
        <v>0</v>
      </c>
      <c r="AM314" s="14">
        <v>2</v>
      </c>
      <c r="AN314" s="14">
        <v>1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130</v>
      </c>
      <c r="D315" s="464">
        <v>0</v>
      </c>
      <c r="E315" s="465">
        <v>123</v>
      </c>
      <c r="F315" s="465">
        <v>0</v>
      </c>
      <c r="G315" s="465">
        <v>6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1</v>
      </c>
      <c r="N315" s="465">
        <v>0</v>
      </c>
      <c r="O315" s="466">
        <v>0</v>
      </c>
      <c r="Q315" s="463">
        <v>242</v>
      </c>
      <c r="R315" s="464">
        <v>2</v>
      </c>
      <c r="S315" s="465">
        <v>217</v>
      </c>
      <c r="T315" s="465">
        <v>1</v>
      </c>
      <c r="U315" s="465">
        <v>18</v>
      </c>
      <c r="V315" s="465">
        <v>0</v>
      </c>
      <c r="W315" s="465">
        <v>1</v>
      </c>
      <c r="X315" s="465">
        <v>0</v>
      </c>
      <c r="Y315" s="465">
        <v>0</v>
      </c>
      <c r="Z315" s="465">
        <v>0</v>
      </c>
      <c r="AA315" s="465">
        <v>2</v>
      </c>
      <c r="AB315" s="465">
        <v>1</v>
      </c>
      <c r="AC315" s="466">
        <v>0</v>
      </c>
      <c r="AE315" s="463">
        <v>372</v>
      </c>
      <c r="AF315" s="14">
        <v>2</v>
      </c>
      <c r="AG315" s="14">
        <v>340</v>
      </c>
      <c r="AH315" s="14">
        <v>1</v>
      </c>
      <c r="AI315" s="14">
        <v>24</v>
      </c>
      <c r="AJ315" s="14">
        <v>0</v>
      </c>
      <c r="AK315" s="14">
        <v>1</v>
      </c>
      <c r="AL315" s="14">
        <v>0</v>
      </c>
      <c r="AM315" s="14">
        <v>0</v>
      </c>
      <c r="AN315" s="14">
        <v>0</v>
      </c>
      <c r="AO315" s="14">
        <v>3</v>
      </c>
      <c r="AP315" s="14">
        <v>1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135</v>
      </c>
      <c r="D316" s="464">
        <v>2</v>
      </c>
      <c r="E316" s="465">
        <v>122</v>
      </c>
      <c r="F316" s="465">
        <v>2</v>
      </c>
      <c r="G316" s="465">
        <v>8</v>
      </c>
      <c r="H316" s="465">
        <v>0</v>
      </c>
      <c r="I316" s="465">
        <v>1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224</v>
      </c>
      <c r="R316" s="464">
        <v>2</v>
      </c>
      <c r="S316" s="465">
        <v>195</v>
      </c>
      <c r="T316" s="465">
        <v>3</v>
      </c>
      <c r="U316" s="465">
        <v>18</v>
      </c>
      <c r="V316" s="465">
        <v>2</v>
      </c>
      <c r="W316" s="465">
        <v>4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359</v>
      </c>
      <c r="AF316" s="14">
        <v>4</v>
      </c>
      <c r="AG316" s="14">
        <v>317</v>
      </c>
      <c r="AH316" s="14">
        <v>5</v>
      </c>
      <c r="AI316" s="14">
        <v>26</v>
      </c>
      <c r="AJ316" s="14">
        <v>2</v>
      </c>
      <c r="AK316" s="14">
        <v>5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132</v>
      </c>
      <c r="D317" s="464">
        <v>0</v>
      </c>
      <c r="E317" s="465">
        <v>124</v>
      </c>
      <c r="F317" s="465">
        <v>1</v>
      </c>
      <c r="G317" s="465">
        <v>5</v>
      </c>
      <c r="H317" s="465">
        <v>0</v>
      </c>
      <c r="I317" s="465">
        <v>1</v>
      </c>
      <c r="J317" s="465">
        <v>0</v>
      </c>
      <c r="K317" s="465">
        <v>1</v>
      </c>
      <c r="L317" s="465">
        <v>0</v>
      </c>
      <c r="M317" s="465">
        <v>0</v>
      </c>
      <c r="N317" s="465">
        <v>0</v>
      </c>
      <c r="O317" s="466">
        <v>0</v>
      </c>
      <c r="Q317" s="463">
        <v>231</v>
      </c>
      <c r="R317" s="464">
        <v>5</v>
      </c>
      <c r="S317" s="465">
        <v>206</v>
      </c>
      <c r="T317" s="465">
        <v>1</v>
      </c>
      <c r="U317" s="465">
        <v>19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363</v>
      </c>
      <c r="AF317" s="14">
        <v>5</v>
      </c>
      <c r="AG317" s="14">
        <v>330</v>
      </c>
      <c r="AH317" s="14">
        <v>2</v>
      </c>
      <c r="AI317" s="14">
        <v>24</v>
      </c>
      <c r="AJ317" s="14">
        <v>0</v>
      </c>
      <c r="AK317" s="14">
        <v>1</v>
      </c>
      <c r="AL317" s="14">
        <v>0</v>
      </c>
      <c r="AM317" s="14">
        <v>1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127</v>
      </c>
      <c r="D318" s="464">
        <v>1</v>
      </c>
      <c r="E318" s="465">
        <v>123</v>
      </c>
      <c r="F318" s="465">
        <v>1</v>
      </c>
      <c r="G318" s="465">
        <v>2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254</v>
      </c>
      <c r="R318" s="464">
        <v>5</v>
      </c>
      <c r="S318" s="465">
        <v>235</v>
      </c>
      <c r="T318" s="465">
        <v>0</v>
      </c>
      <c r="U318" s="465">
        <v>12</v>
      </c>
      <c r="V318" s="465">
        <v>2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381</v>
      </c>
      <c r="AF318" s="14">
        <v>6</v>
      </c>
      <c r="AG318" s="14">
        <v>358</v>
      </c>
      <c r="AH318" s="14">
        <v>1</v>
      </c>
      <c r="AI318" s="14">
        <v>14</v>
      </c>
      <c r="AJ318" s="14">
        <v>2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131</v>
      </c>
      <c r="D319" s="464">
        <v>3</v>
      </c>
      <c r="E319" s="465">
        <v>121</v>
      </c>
      <c r="F319" s="465">
        <v>0</v>
      </c>
      <c r="G319" s="465">
        <v>5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1</v>
      </c>
      <c r="N319" s="465">
        <v>0</v>
      </c>
      <c r="O319" s="466">
        <v>1</v>
      </c>
      <c r="Q319" s="463">
        <v>236</v>
      </c>
      <c r="R319" s="464">
        <v>4</v>
      </c>
      <c r="S319" s="465">
        <v>212</v>
      </c>
      <c r="T319" s="465">
        <v>1</v>
      </c>
      <c r="U319" s="465">
        <v>18</v>
      </c>
      <c r="V319" s="465">
        <v>0</v>
      </c>
      <c r="W319" s="465">
        <v>1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367</v>
      </c>
      <c r="AF319" s="14">
        <v>7</v>
      </c>
      <c r="AG319" s="14">
        <v>333</v>
      </c>
      <c r="AH319" s="14">
        <v>1</v>
      </c>
      <c r="AI319" s="14">
        <v>23</v>
      </c>
      <c r="AJ319" s="14">
        <v>0</v>
      </c>
      <c r="AK319" s="14">
        <v>1</v>
      </c>
      <c r="AL319" s="14">
        <v>0</v>
      </c>
      <c r="AM319" s="14">
        <v>0</v>
      </c>
      <c r="AN319" s="14">
        <v>0</v>
      </c>
      <c r="AO319" s="14">
        <v>1</v>
      </c>
      <c r="AP319" s="14">
        <v>0</v>
      </c>
      <c r="AQ319" s="467">
        <v>1</v>
      </c>
      <c r="AR319" s="11"/>
    </row>
    <row r="320" spans="1:44" x14ac:dyDescent="0.25">
      <c r="A320" s="217">
        <v>2</v>
      </c>
      <c r="B320" s="283">
        <v>0.71875</v>
      </c>
      <c r="C320" s="463">
        <v>125</v>
      </c>
      <c r="D320" s="464">
        <v>2</v>
      </c>
      <c r="E320" s="465">
        <v>116</v>
      </c>
      <c r="F320" s="465">
        <v>2</v>
      </c>
      <c r="G320" s="465">
        <v>4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1</v>
      </c>
      <c r="O320" s="466">
        <v>0</v>
      </c>
      <c r="Q320" s="463">
        <v>241</v>
      </c>
      <c r="R320" s="464">
        <v>5</v>
      </c>
      <c r="S320" s="465">
        <v>222</v>
      </c>
      <c r="T320" s="465">
        <v>3</v>
      </c>
      <c r="U320" s="465">
        <v>7</v>
      </c>
      <c r="V320" s="465">
        <v>1</v>
      </c>
      <c r="W320" s="465">
        <v>1</v>
      </c>
      <c r="X320" s="465">
        <v>0</v>
      </c>
      <c r="Y320" s="465">
        <v>0</v>
      </c>
      <c r="Z320" s="465">
        <v>1</v>
      </c>
      <c r="AA320" s="465">
        <v>1</v>
      </c>
      <c r="AB320" s="465">
        <v>0</v>
      </c>
      <c r="AC320" s="466">
        <v>0</v>
      </c>
      <c r="AE320" s="463">
        <v>366</v>
      </c>
      <c r="AF320" s="14">
        <v>7</v>
      </c>
      <c r="AG320" s="14">
        <v>338</v>
      </c>
      <c r="AH320" s="14">
        <v>5</v>
      </c>
      <c r="AI320" s="14">
        <v>11</v>
      </c>
      <c r="AJ320" s="14">
        <v>1</v>
      </c>
      <c r="AK320" s="14">
        <v>1</v>
      </c>
      <c r="AL320" s="14">
        <v>0</v>
      </c>
      <c r="AM320" s="14">
        <v>0</v>
      </c>
      <c r="AN320" s="14">
        <v>1</v>
      </c>
      <c r="AO320" s="14">
        <v>1</v>
      </c>
      <c r="AP320" s="14">
        <v>1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164</v>
      </c>
      <c r="D321" s="464">
        <v>0</v>
      </c>
      <c r="E321" s="465">
        <v>155</v>
      </c>
      <c r="F321" s="465">
        <v>2</v>
      </c>
      <c r="G321" s="465">
        <v>4</v>
      </c>
      <c r="H321" s="465">
        <v>3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245</v>
      </c>
      <c r="R321" s="464">
        <v>0</v>
      </c>
      <c r="S321" s="465">
        <v>229</v>
      </c>
      <c r="T321" s="465">
        <v>1</v>
      </c>
      <c r="U321" s="465">
        <v>10</v>
      </c>
      <c r="V321" s="465">
        <v>0</v>
      </c>
      <c r="W321" s="465">
        <v>1</v>
      </c>
      <c r="X321" s="465">
        <v>2</v>
      </c>
      <c r="Y321" s="465">
        <v>0</v>
      </c>
      <c r="Z321" s="465">
        <v>1</v>
      </c>
      <c r="AA321" s="465">
        <v>1</v>
      </c>
      <c r="AB321" s="465">
        <v>0</v>
      </c>
      <c r="AC321" s="466">
        <v>0</v>
      </c>
      <c r="AE321" s="463">
        <v>409</v>
      </c>
      <c r="AF321" s="14">
        <v>0</v>
      </c>
      <c r="AG321" s="14">
        <v>384</v>
      </c>
      <c r="AH321" s="14">
        <v>3</v>
      </c>
      <c r="AI321" s="14">
        <v>14</v>
      </c>
      <c r="AJ321" s="14">
        <v>3</v>
      </c>
      <c r="AK321" s="14">
        <v>1</v>
      </c>
      <c r="AL321" s="14">
        <v>2</v>
      </c>
      <c r="AM321" s="14">
        <v>0</v>
      </c>
      <c r="AN321" s="14">
        <v>1</v>
      </c>
      <c r="AO321" s="14">
        <v>1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108</v>
      </c>
      <c r="D322" s="464">
        <v>1</v>
      </c>
      <c r="E322" s="465">
        <v>103</v>
      </c>
      <c r="F322" s="465">
        <v>1</v>
      </c>
      <c r="G322" s="465">
        <v>3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207</v>
      </c>
      <c r="R322" s="464">
        <v>2</v>
      </c>
      <c r="S322" s="465">
        <v>185</v>
      </c>
      <c r="T322" s="465">
        <v>2</v>
      </c>
      <c r="U322" s="465">
        <v>10</v>
      </c>
      <c r="V322" s="465">
        <v>3</v>
      </c>
      <c r="W322" s="465">
        <v>4</v>
      </c>
      <c r="X322" s="465">
        <v>0</v>
      </c>
      <c r="Y322" s="465">
        <v>0</v>
      </c>
      <c r="Z322" s="465">
        <v>0</v>
      </c>
      <c r="AA322" s="465">
        <v>1</v>
      </c>
      <c r="AB322" s="465">
        <v>0</v>
      </c>
      <c r="AC322" s="466">
        <v>0</v>
      </c>
      <c r="AD322" s="61"/>
      <c r="AE322" s="463">
        <v>315</v>
      </c>
      <c r="AF322" s="14">
        <v>3</v>
      </c>
      <c r="AG322" s="14">
        <v>288</v>
      </c>
      <c r="AH322" s="14">
        <v>3</v>
      </c>
      <c r="AI322" s="14">
        <v>13</v>
      </c>
      <c r="AJ322" s="14">
        <v>3</v>
      </c>
      <c r="AK322" s="14">
        <v>4</v>
      </c>
      <c r="AL322" s="14">
        <v>0</v>
      </c>
      <c r="AM322" s="14">
        <v>0</v>
      </c>
      <c r="AN322" s="14">
        <v>0</v>
      </c>
      <c r="AO322" s="14">
        <v>1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100</v>
      </c>
      <c r="D323" s="464">
        <v>3</v>
      </c>
      <c r="E323" s="465">
        <v>92</v>
      </c>
      <c r="F323" s="465">
        <v>1</v>
      </c>
      <c r="G323" s="465">
        <v>3</v>
      </c>
      <c r="H323" s="465">
        <v>1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241</v>
      </c>
      <c r="R323" s="464">
        <v>4</v>
      </c>
      <c r="S323" s="465">
        <v>222</v>
      </c>
      <c r="T323" s="465">
        <v>3</v>
      </c>
      <c r="U323" s="465">
        <v>6</v>
      </c>
      <c r="V323" s="465">
        <v>1</v>
      </c>
      <c r="W323" s="465">
        <v>4</v>
      </c>
      <c r="X323" s="465">
        <v>1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341</v>
      </c>
      <c r="AF323" s="465">
        <v>7</v>
      </c>
      <c r="AG323" s="14">
        <v>314</v>
      </c>
      <c r="AH323" s="14">
        <v>4</v>
      </c>
      <c r="AI323" s="14">
        <v>9</v>
      </c>
      <c r="AJ323" s="14">
        <v>2</v>
      </c>
      <c r="AK323" s="14">
        <v>4</v>
      </c>
      <c r="AL323" s="14">
        <v>1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121</v>
      </c>
      <c r="D324" s="464">
        <v>0</v>
      </c>
      <c r="E324" s="465">
        <v>114</v>
      </c>
      <c r="F324" s="465">
        <v>1</v>
      </c>
      <c r="G324" s="465">
        <v>5</v>
      </c>
      <c r="H324" s="465">
        <v>1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235</v>
      </c>
      <c r="R324" s="464">
        <v>6</v>
      </c>
      <c r="S324" s="465">
        <v>207</v>
      </c>
      <c r="T324" s="465">
        <v>4</v>
      </c>
      <c r="U324" s="465">
        <v>12</v>
      </c>
      <c r="V324" s="465">
        <v>3</v>
      </c>
      <c r="W324" s="465">
        <v>2</v>
      </c>
      <c r="X324" s="465">
        <v>0</v>
      </c>
      <c r="Y324" s="465">
        <v>0</v>
      </c>
      <c r="Z324" s="465">
        <v>0</v>
      </c>
      <c r="AA324" s="465">
        <v>1</v>
      </c>
      <c r="AB324" s="465">
        <v>0</v>
      </c>
      <c r="AC324" s="466">
        <v>0</v>
      </c>
      <c r="AE324" s="463">
        <v>356</v>
      </c>
      <c r="AF324" s="14">
        <v>6</v>
      </c>
      <c r="AG324" s="14">
        <v>321</v>
      </c>
      <c r="AH324" s="14">
        <v>5</v>
      </c>
      <c r="AI324" s="14">
        <v>17</v>
      </c>
      <c r="AJ324" s="14">
        <v>4</v>
      </c>
      <c r="AK324" s="14">
        <v>2</v>
      </c>
      <c r="AL324" s="14">
        <v>0</v>
      </c>
      <c r="AM324" s="14">
        <v>0</v>
      </c>
      <c r="AN324" s="14">
        <v>0</v>
      </c>
      <c r="AO324" s="14">
        <v>1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113</v>
      </c>
      <c r="D325" s="464">
        <v>1</v>
      </c>
      <c r="E325" s="465">
        <v>106</v>
      </c>
      <c r="F325" s="465">
        <v>0</v>
      </c>
      <c r="G325" s="465">
        <v>5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1</v>
      </c>
      <c r="N325" s="465">
        <v>0</v>
      </c>
      <c r="O325" s="466">
        <v>0</v>
      </c>
      <c r="Q325" s="463">
        <v>221</v>
      </c>
      <c r="R325" s="464">
        <v>4</v>
      </c>
      <c r="S325" s="465">
        <v>199</v>
      </c>
      <c r="T325" s="465">
        <v>2</v>
      </c>
      <c r="U325" s="465">
        <v>10</v>
      </c>
      <c r="V325" s="465">
        <v>3</v>
      </c>
      <c r="W325" s="465">
        <v>2</v>
      </c>
      <c r="X325" s="465">
        <v>1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334</v>
      </c>
      <c r="AF325" s="14">
        <v>5</v>
      </c>
      <c r="AG325" s="14">
        <v>305</v>
      </c>
      <c r="AH325" s="14">
        <v>2</v>
      </c>
      <c r="AI325" s="14">
        <v>15</v>
      </c>
      <c r="AJ325" s="14">
        <v>3</v>
      </c>
      <c r="AK325" s="14">
        <v>2</v>
      </c>
      <c r="AL325" s="14">
        <v>1</v>
      </c>
      <c r="AM325" s="14">
        <v>0</v>
      </c>
      <c r="AN325" s="14">
        <v>0</v>
      </c>
      <c r="AO325" s="14">
        <v>1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118</v>
      </c>
      <c r="D326" s="464">
        <v>0</v>
      </c>
      <c r="E326" s="465">
        <v>106</v>
      </c>
      <c r="F326" s="465">
        <v>3</v>
      </c>
      <c r="G326" s="465">
        <v>8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1</v>
      </c>
      <c r="N326" s="465">
        <v>0</v>
      </c>
      <c r="O326" s="466">
        <v>0</v>
      </c>
      <c r="Q326" s="463">
        <v>173</v>
      </c>
      <c r="R326" s="464">
        <v>0</v>
      </c>
      <c r="S326" s="465">
        <v>161</v>
      </c>
      <c r="T326" s="465">
        <v>1</v>
      </c>
      <c r="U326" s="465">
        <v>9</v>
      </c>
      <c r="V326" s="465">
        <v>0</v>
      </c>
      <c r="W326" s="465">
        <v>1</v>
      </c>
      <c r="X326" s="465">
        <v>1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291</v>
      </c>
      <c r="AF326" s="14">
        <v>0</v>
      </c>
      <c r="AG326" s="14">
        <v>267</v>
      </c>
      <c r="AH326" s="14">
        <v>4</v>
      </c>
      <c r="AI326" s="14">
        <v>17</v>
      </c>
      <c r="AJ326" s="14">
        <v>0</v>
      </c>
      <c r="AK326" s="14">
        <v>1</v>
      </c>
      <c r="AL326" s="14">
        <v>1</v>
      </c>
      <c r="AM326" s="14">
        <v>0</v>
      </c>
      <c r="AN326" s="14">
        <v>0</v>
      </c>
      <c r="AO326" s="14">
        <v>1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113</v>
      </c>
      <c r="D327" s="464">
        <v>1</v>
      </c>
      <c r="E327" s="465">
        <v>108</v>
      </c>
      <c r="F327" s="465">
        <v>1</v>
      </c>
      <c r="G327" s="465">
        <v>3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135</v>
      </c>
      <c r="R327" s="464">
        <v>4</v>
      </c>
      <c r="S327" s="465">
        <v>124</v>
      </c>
      <c r="T327" s="465">
        <v>0</v>
      </c>
      <c r="U327" s="465">
        <v>5</v>
      </c>
      <c r="V327" s="465">
        <v>1</v>
      </c>
      <c r="W327" s="465">
        <v>0</v>
      </c>
      <c r="X327" s="465">
        <v>0</v>
      </c>
      <c r="Y327" s="465">
        <v>0</v>
      </c>
      <c r="Z327" s="465">
        <v>1</v>
      </c>
      <c r="AA327" s="465">
        <v>0</v>
      </c>
      <c r="AB327" s="465">
        <v>0</v>
      </c>
      <c r="AC327" s="466">
        <v>0</v>
      </c>
      <c r="AE327" s="463">
        <v>248</v>
      </c>
      <c r="AF327" s="14">
        <v>5</v>
      </c>
      <c r="AG327" s="14">
        <v>232</v>
      </c>
      <c r="AH327" s="14">
        <v>1</v>
      </c>
      <c r="AI327" s="14">
        <v>8</v>
      </c>
      <c r="AJ327" s="14">
        <v>1</v>
      </c>
      <c r="AK327" s="14">
        <v>0</v>
      </c>
      <c r="AL327" s="14">
        <v>0</v>
      </c>
      <c r="AM327" s="14">
        <v>0</v>
      </c>
      <c r="AN327" s="14">
        <v>1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104</v>
      </c>
      <c r="D328" s="464">
        <v>0</v>
      </c>
      <c r="E328" s="465">
        <v>96</v>
      </c>
      <c r="F328" s="465">
        <v>1</v>
      </c>
      <c r="G328" s="465">
        <v>6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1</v>
      </c>
      <c r="N328" s="465">
        <v>0</v>
      </c>
      <c r="O328" s="466">
        <v>0</v>
      </c>
      <c r="Q328" s="463">
        <v>135</v>
      </c>
      <c r="R328" s="464">
        <v>0</v>
      </c>
      <c r="S328" s="465">
        <v>132</v>
      </c>
      <c r="T328" s="465">
        <v>0</v>
      </c>
      <c r="U328" s="465">
        <v>2</v>
      </c>
      <c r="V328" s="465">
        <v>0</v>
      </c>
      <c r="W328" s="465">
        <v>1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239</v>
      </c>
      <c r="AF328" s="14">
        <v>0</v>
      </c>
      <c r="AG328" s="14">
        <v>228</v>
      </c>
      <c r="AH328" s="14">
        <v>1</v>
      </c>
      <c r="AI328" s="14">
        <v>8</v>
      </c>
      <c r="AJ328" s="14">
        <v>0</v>
      </c>
      <c r="AK328" s="14">
        <v>1</v>
      </c>
      <c r="AL328" s="14">
        <v>0</v>
      </c>
      <c r="AM328" s="14">
        <v>0</v>
      </c>
      <c r="AN328" s="14">
        <v>0</v>
      </c>
      <c r="AO328" s="14">
        <v>1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100</v>
      </c>
      <c r="D329" s="464">
        <v>1</v>
      </c>
      <c r="E329" s="465">
        <v>94</v>
      </c>
      <c r="F329" s="465">
        <v>0</v>
      </c>
      <c r="G329" s="465">
        <v>4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1</v>
      </c>
      <c r="N329" s="465">
        <v>0</v>
      </c>
      <c r="O329" s="466">
        <v>0</v>
      </c>
      <c r="Q329" s="463">
        <v>108</v>
      </c>
      <c r="R329" s="464">
        <v>0</v>
      </c>
      <c r="S329" s="465">
        <v>103</v>
      </c>
      <c r="T329" s="465">
        <v>0</v>
      </c>
      <c r="U329" s="465">
        <v>3</v>
      </c>
      <c r="V329" s="465">
        <v>1</v>
      </c>
      <c r="W329" s="465">
        <v>1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208</v>
      </c>
      <c r="AF329" s="14">
        <v>1</v>
      </c>
      <c r="AG329" s="14">
        <v>197</v>
      </c>
      <c r="AH329" s="14">
        <v>0</v>
      </c>
      <c r="AI329" s="14">
        <v>7</v>
      </c>
      <c r="AJ329" s="14">
        <v>1</v>
      </c>
      <c r="AK329" s="14">
        <v>1</v>
      </c>
      <c r="AL329" s="14">
        <v>0</v>
      </c>
      <c r="AM329" s="14">
        <v>0</v>
      </c>
      <c r="AN329" s="14">
        <v>0</v>
      </c>
      <c r="AO329" s="14">
        <v>1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83</v>
      </c>
      <c r="D330" s="464">
        <v>0</v>
      </c>
      <c r="E330" s="465">
        <v>80</v>
      </c>
      <c r="F330" s="465">
        <v>1</v>
      </c>
      <c r="G330" s="465">
        <v>1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1</v>
      </c>
      <c r="N330" s="465">
        <v>0</v>
      </c>
      <c r="O330" s="466">
        <v>0</v>
      </c>
      <c r="Q330" s="463">
        <v>88</v>
      </c>
      <c r="R330" s="464">
        <v>2</v>
      </c>
      <c r="S330" s="465">
        <v>81</v>
      </c>
      <c r="T330" s="465">
        <v>2</v>
      </c>
      <c r="U330" s="465">
        <v>3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171</v>
      </c>
      <c r="AF330" s="14">
        <v>2</v>
      </c>
      <c r="AG330" s="14">
        <v>161</v>
      </c>
      <c r="AH330" s="14">
        <v>3</v>
      </c>
      <c r="AI330" s="14">
        <v>4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1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92</v>
      </c>
      <c r="D331" s="464">
        <v>0</v>
      </c>
      <c r="E331" s="465">
        <v>86</v>
      </c>
      <c r="F331" s="465">
        <v>0</v>
      </c>
      <c r="G331" s="465">
        <v>6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115</v>
      </c>
      <c r="R331" s="464">
        <v>3</v>
      </c>
      <c r="S331" s="465">
        <v>106</v>
      </c>
      <c r="T331" s="465">
        <v>1</v>
      </c>
      <c r="U331" s="465">
        <v>5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207</v>
      </c>
      <c r="AF331" s="14">
        <v>3</v>
      </c>
      <c r="AG331" s="14">
        <v>192</v>
      </c>
      <c r="AH331" s="14">
        <v>1</v>
      </c>
      <c r="AI331" s="14">
        <v>11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83</v>
      </c>
      <c r="D332" s="464">
        <v>0</v>
      </c>
      <c r="E332" s="465">
        <v>82</v>
      </c>
      <c r="F332" s="465">
        <v>0</v>
      </c>
      <c r="G332" s="465">
        <v>1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106</v>
      </c>
      <c r="R332" s="464">
        <v>1</v>
      </c>
      <c r="S332" s="465">
        <v>102</v>
      </c>
      <c r="T332" s="465">
        <v>0</v>
      </c>
      <c r="U332" s="465">
        <v>3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189</v>
      </c>
      <c r="AF332" s="14">
        <v>1</v>
      </c>
      <c r="AG332" s="14">
        <v>184</v>
      </c>
      <c r="AH332" s="14">
        <v>0</v>
      </c>
      <c r="AI332" s="14">
        <v>4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43</v>
      </c>
      <c r="D333" s="464">
        <v>1</v>
      </c>
      <c r="E333" s="465">
        <v>36</v>
      </c>
      <c r="F333" s="465">
        <v>1</v>
      </c>
      <c r="G333" s="465">
        <v>4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1</v>
      </c>
      <c r="N333" s="465">
        <v>0</v>
      </c>
      <c r="O333" s="466">
        <v>0</v>
      </c>
      <c r="Q333" s="463">
        <v>90</v>
      </c>
      <c r="R333" s="464">
        <v>1</v>
      </c>
      <c r="S333" s="465">
        <v>81</v>
      </c>
      <c r="T333" s="465">
        <v>0</v>
      </c>
      <c r="U333" s="465">
        <v>8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133</v>
      </c>
      <c r="AF333" s="14">
        <v>2</v>
      </c>
      <c r="AG333" s="14">
        <v>117</v>
      </c>
      <c r="AH333" s="14">
        <v>1</v>
      </c>
      <c r="AI333" s="14">
        <v>12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1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41</v>
      </c>
      <c r="D334" s="464">
        <v>1</v>
      </c>
      <c r="E334" s="465">
        <v>39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79</v>
      </c>
      <c r="R334" s="464">
        <v>1</v>
      </c>
      <c r="S334" s="465">
        <v>72</v>
      </c>
      <c r="T334" s="465">
        <v>0</v>
      </c>
      <c r="U334" s="465">
        <v>6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120</v>
      </c>
      <c r="AF334" s="14">
        <v>2</v>
      </c>
      <c r="AG334" s="14">
        <v>111</v>
      </c>
      <c r="AH334" s="14">
        <v>0</v>
      </c>
      <c r="AI334" s="14">
        <v>7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37</v>
      </c>
      <c r="D335" s="464">
        <v>0</v>
      </c>
      <c r="E335" s="465">
        <v>33</v>
      </c>
      <c r="F335" s="465">
        <v>1</v>
      </c>
      <c r="G335" s="465">
        <v>3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82</v>
      </c>
      <c r="R335" s="464">
        <v>4</v>
      </c>
      <c r="S335" s="465">
        <v>73</v>
      </c>
      <c r="T335" s="465">
        <v>0</v>
      </c>
      <c r="U335" s="465">
        <v>4</v>
      </c>
      <c r="V335" s="465">
        <v>0</v>
      </c>
      <c r="W335" s="465">
        <v>0</v>
      </c>
      <c r="X335" s="465">
        <v>0</v>
      </c>
      <c r="Y335" s="465">
        <v>0</v>
      </c>
      <c r="Z335" s="465">
        <v>1</v>
      </c>
      <c r="AA335" s="465">
        <v>0</v>
      </c>
      <c r="AB335" s="465">
        <v>0</v>
      </c>
      <c r="AC335" s="466">
        <v>0</v>
      </c>
      <c r="AE335" s="463">
        <v>119</v>
      </c>
      <c r="AF335" s="14">
        <v>4</v>
      </c>
      <c r="AG335" s="14">
        <v>106</v>
      </c>
      <c r="AH335" s="14">
        <v>1</v>
      </c>
      <c r="AI335" s="14">
        <v>7</v>
      </c>
      <c r="AJ335" s="14">
        <v>0</v>
      </c>
      <c r="AK335" s="14">
        <v>0</v>
      </c>
      <c r="AL335" s="14">
        <v>0</v>
      </c>
      <c r="AM335" s="14">
        <v>0</v>
      </c>
      <c r="AN335" s="14">
        <v>1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37</v>
      </c>
      <c r="D336" s="464">
        <v>0</v>
      </c>
      <c r="E336" s="465">
        <v>34</v>
      </c>
      <c r="F336" s="465">
        <v>0</v>
      </c>
      <c r="G336" s="465">
        <v>3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66</v>
      </c>
      <c r="R336" s="464">
        <v>0</v>
      </c>
      <c r="S336" s="465">
        <v>62</v>
      </c>
      <c r="T336" s="465">
        <v>1</v>
      </c>
      <c r="U336" s="465">
        <v>2</v>
      </c>
      <c r="V336" s="465">
        <v>1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103</v>
      </c>
      <c r="AF336" s="14">
        <v>0</v>
      </c>
      <c r="AG336" s="14">
        <v>96</v>
      </c>
      <c r="AH336" s="14">
        <v>1</v>
      </c>
      <c r="AI336" s="14">
        <v>5</v>
      </c>
      <c r="AJ336" s="14">
        <v>1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19</v>
      </c>
      <c r="D337" s="464">
        <v>0</v>
      </c>
      <c r="E337" s="465">
        <v>19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51</v>
      </c>
      <c r="R337" s="464">
        <v>0</v>
      </c>
      <c r="S337" s="465">
        <v>48</v>
      </c>
      <c r="T337" s="465">
        <v>2</v>
      </c>
      <c r="U337" s="465">
        <v>1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70</v>
      </c>
      <c r="AF337" s="14">
        <v>0</v>
      </c>
      <c r="AG337" s="14">
        <v>67</v>
      </c>
      <c r="AH337" s="14">
        <v>2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21</v>
      </c>
      <c r="D338" s="464">
        <v>0</v>
      </c>
      <c r="E338" s="465">
        <v>21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63</v>
      </c>
      <c r="R338" s="464">
        <v>0</v>
      </c>
      <c r="S338" s="465">
        <v>61</v>
      </c>
      <c r="T338" s="465">
        <v>0</v>
      </c>
      <c r="U338" s="465">
        <v>2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84</v>
      </c>
      <c r="AF338" s="14">
        <v>0</v>
      </c>
      <c r="AG338" s="14">
        <v>82</v>
      </c>
      <c r="AH338" s="14">
        <v>0</v>
      </c>
      <c r="AI338" s="14">
        <v>2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26</v>
      </c>
      <c r="D339" s="464">
        <v>0</v>
      </c>
      <c r="E339" s="465">
        <v>25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1</v>
      </c>
      <c r="O339" s="466">
        <v>0</v>
      </c>
      <c r="Q339" s="463">
        <v>61</v>
      </c>
      <c r="R339" s="464">
        <v>1</v>
      </c>
      <c r="S339" s="465">
        <v>58</v>
      </c>
      <c r="T339" s="465">
        <v>0</v>
      </c>
      <c r="U339" s="465">
        <v>2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87</v>
      </c>
      <c r="AF339" s="14">
        <v>1</v>
      </c>
      <c r="AG339" s="14">
        <v>83</v>
      </c>
      <c r="AH339" s="14">
        <v>0</v>
      </c>
      <c r="AI339" s="14">
        <v>2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1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20</v>
      </c>
      <c r="D340" s="464">
        <v>0</v>
      </c>
      <c r="E340" s="465">
        <v>19</v>
      </c>
      <c r="F340" s="465">
        <v>0</v>
      </c>
      <c r="G340" s="465">
        <v>1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58</v>
      </c>
      <c r="R340" s="464">
        <v>0</v>
      </c>
      <c r="S340" s="465">
        <v>56</v>
      </c>
      <c r="T340" s="465">
        <v>0</v>
      </c>
      <c r="U340" s="465">
        <v>2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78</v>
      </c>
      <c r="AF340" s="14">
        <v>0</v>
      </c>
      <c r="AG340" s="14">
        <v>75</v>
      </c>
      <c r="AH340" s="14">
        <v>0</v>
      </c>
      <c r="AI340" s="14">
        <v>3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17</v>
      </c>
      <c r="D341" s="464">
        <v>0</v>
      </c>
      <c r="E341" s="465">
        <v>16</v>
      </c>
      <c r="F341" s="465">
        <v>0</v>
      </c>
      <c r="G341" s="465">
        <v>0</v>
      </c>
      <c r="H341" s="465">
        <v>1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41</v>
      </c>
      <c r="R341" s="464">
        <v>1</v>
      </c>
      <c r="S341" s="465">
        <v>39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58</v>
      </c>
      <c r="AF341" s="14">
        <v>1</v>
      </c>
      <c r="AG341" s="14">
        <v>55</v>
      </c>
      <c r="AH341" s="14">
        <v>0</v>
      </c>
      <c r="AI341" s="14">
        <v>1</v>
      </c>
      <c r="AJ341" s="14">
        <v>1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27</v>
      </c>
      <c r="D342" s="464">
        <v>2</v>
      </c>
      <c r="E342" s="465">
        <v>25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37</v>
      </c>
      <c r="R342" s="464">
        <v>1</v>
      </c>
      <c r="S342" s="465">
        <v>34</v>
      </c>
      <c r="T342" s="465">
        <v>0</v>
      </c>
      <c r="U342" s="465">
        <v>1</v>
      </c>
      <c r="V342" s="465">
        <v>0</v>
      </c>
      <c r="W342" s="465">
        <v>1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64</v>
      </c>
      <c r="AF342" s="14">
        <v>3</v>
      </c>
      <c r="AG342" s="14">
        <v>59</v>
      </c>
      <c r="AH342" s="14">
        <v>0</v>
      </c>
      <c r="AI342" s="14">
        <v>1</v>
      </c>
      <c r="AJ342" s="14">
        <v>0</v>
      </c>
      <c r="AK342" s="14">
        <v>1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16</v>
      </c>
      <c r="D343" s="464">
        <v>1</v>
      </c>
      <c r="E343" s="465">
        <v>15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29</v>
      </c>
      <c r="R343" s="464">
        <v>0</v>
      </c>
      <c r="S343" s="465">
        <v>28</v>
      </c>
      <c r="T343" s="465">
        <v>0</v>
      </c>
      <c r="U343" s="465">
        <v>1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45</v>
      </c>
      <c r="AF343" s="14">
        <v>1</v>
      </c>
      <c r="AG343" s="14">
        <v>43</v>
      </c>
      <c r="AH343" s="14">
        <v>0</v>
      </c>
      <c r="AI343" s="14">
        <v>1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11</v>
      </c>
      <c r="D344" s="464">
        <v>1</v>
      </c>
      <c r="E344" s="465">
        <v>10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19</v>
      </c>
      <c r="R344" s="464">
        <v>2</v>
      </c>
      <c r="S344" s="465">
        <v>16</v>
      </c>
      <c r="T344" s="465">
        <v>0</v>
      </c>
      <c r="U344" s="465">
        <v>1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30</v>
      </c>
      <c r="AF344" s="14">
        <v>3</v>
      </c>
      <c r="AG344" s="14">
        <v>26</v>
      </c>
      <c r="AH344" s="14">
        <v>0</v>
      </c>
      <c r="AI344" s="14">
        <v>1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5</v>
      </c>
      <c r="D345" s="464">
        <v>0</v>
      </c>
      <c r="E345" s="465">
        <v>4</v>
      </c>
      <c r="F345" s="465">
        <v>0</v>
      </c>
      <c r="G345" s="465">
        <v>1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20</v>
      </c>
      <c r="R345" s="464">
        <v>0</v>
      </c>
      <c r="S345" s="465">
        <v>19</v>
      </c>
      <c r="T345" s="465">
        <v>0</v>
      </c>
      <c r="U345" s="465">
        <v>1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25</v>
      </c>
      <c r="AF345" s="14">
        <v>0</v>
      </c>
      <c r="AG345" s="14">
        <v>23</v>
      </c>
      <c r="AH345" s="14">
        <v>0</v>
      </c>
      <c r="AI345" s="14">
        <v>2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5</v>
      </c>
      <c r="D346" s="469">
        <v>0</v>
      </c>
      <c r="E346" s="470">
        <v>4</v>
      </c>
      <c r="F346" s="470">
        <v>0</v>
      </c>
      <c r="G346" s="470">
        <v>1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12</v>
      </c>
      <c r="R346" s="469">
        <v>0</v>
      </c>
      <c r="S346" s="470">
        <v>11</v>
      </c>
      <c r="T346" s="470">
        <v>0</v>
      </c>
      <c r="U346" s="470">
        <v>1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17</v>
      </c>
      <c r="AF346" s="15">
        <v>0</v>
      </c>
      <c r="AG346" s="15">
        <v>15</v>
      </c>
      <c r="AH346" s="15">
        <v>0</v>
      </c>
      <c r="AI346" s="15">
        <v>2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6738</v>
      </c>
      <c r="D347" s="385">
        <v>79</v>
      </c>
      <c r="E347" s="385">
        <v>5984</v>
      </c>
      <c r="F347" s="385">
        <v>70</v>
      </c>
      <c r="G347" s="385">
        <v>469</v>
      </c>
      <c r="H347" s="385">
        <v>36</v>
      </c>
      <c r="I347" s="385">
        <v>52</v>
      </c>
      <c r="J347" s="385">
        <v>7</v>
      </c>
      <c r="K347" s="385">
        <v>11</v>
      </c>
      <c r="L347" s="385">
        <v>10</v>
      </c>
      <c r="M347" s="385">
        <v>17</v>
      </c>
      <c r="N347" s="385">
        <v>1</v>
      </c>
      <c r="O347" s="386">
        <v>2</v>
      </c>
      <c r="P347" s="9"/>
      <c r="Q347" s="387">
        <v>8001</v>
      </c>
      <c r="R347" s="385">
        <v>73</v>
      </c>
      <c r="S347" s="385">
        <v>7079</v>
      </c>
      <c r="T347" s="385">
        <v>44</v>
      </c>
      <c r="U347" s="385">
        <v>633</v>
      </c>
      <c r="V347" s="385">
        <v>40</v>
      </c>
      <c r="W347" s="385">
        <v>73</v>
      </c>
      <c r="X347" s="385">
        <v>9</v>
      </c>
      <c r="Y347" s="385">
        <v>9</v>
      </c>
      <c r="Z347" s="385">
        <v>16</v>
      </c>
      <c r="AA347" s="385">
        <v>20</v>
      </c>
      <c r="AB347" s="385">
        <v>3</v>
      </c>
      <c r="AC347" s="386">
        <v>2</v>
      </c>
      <c r="AD347" s="9"/>
      <c r="AE347" s="387">
        <v>14739</v>
      </c>
      <c r="AF347" s="385">
        <v>152</v>
      </c>
      <c r="AG347" s="385">
        <v>13063</v>
      </c>
      <c r="AH347" s="385">
        <v>114</v>
      </c>
      <c r="AI347" s="385">
        <v>1102</v>
      </c>
      <c r="AJ347" s="385">
        <v>76</v>
      </c>
      <c r="AK347" s="385">
        <v>125</v>
      </c>
      <c r="AL347" s="385">
        <v>16</v>
      </c>
      <c r="AM347" s="385">
        <v>20</v>
      </c>
      <c r="AN347" s="385">
        <v>26</v>
      </c>
      <c r="AO347" s="385">
        <v>37</v>
      </c>
      <c r="AP347" s="385">
        <v>4</v>
      </c>
      <c r="AQ347" s="386">
        <v>4</v>
      </c>
      <c r="AR347" s="11"/>
    </row>
    <row r="348" spans="1:44" x14ac:dyDescent="0.25">
      <c r="A348" s="217">
        <v>2</v>
      </c>
      <c r="B348" s="388" t="s">
        <v>36</v>
      </c>
      <c r="C348" s="389">
        <v>7972</v>
      </c>
      <c r="D348" s="390">
        <v>91</v>
      </c>
      <c r="E348" s="390">
        <v>7126</v>
      </c>
      <c r="F348" s="390">
        <v>75</v>
      </c>
      <c r="G348" s="390">
        <v>530</v>
      </c>
      <c r="H348" s="390">
        <v>43</v>
      </c>
      <c r="I348" s="390">
        <v>53</v>
      </c>
      <c r="J348" s="390">
        <v>7</v>
      </c>
      <c r="K348" s="390">
        <v>12</v>
      </c>
      <c r="L348" s="390">
        <v>10</v>
      </c>
      <c r="M348" s="390">
        <v>22</v>
      </c>
      <c r="N348" s="390">
        <v>1</v>
      </c>
      <c r="O348" s="391">
        <v>2</v>
      </c>
      <c r="P348" s="9"/>
      <c r="Q348" s="392">
        <v>9289</v>
      </c>
      <c r="R348" s="390">
        <v>90</v>
      </c>
      <c r="S348" s="390">
        <v>8269</v>
      </c>
      <c r="T348" s="390">
        <v>50</v>
      </c>
      <c r="U348" s="390">
        <v>699</v>
      </c>
      <c r="V348" s="390">
        <v>44</v>
      </c>
      <c r="W348" s="390">
        <v>75</v>
      </c>
      <c r="X348" s="390">
        <v>9</v>
      </c>
      <c r="Y348" s="390">
        <v>9</v>
      </c>
      <c r="Z348" s="390">
        <v>19</v>
      </c>
      <c r="AA348" s="390">
        <v>20</v>
      </c>
      <c r="AB348" s="390">
        <v>3</v>
      </c>
      <c r="AC348" s="391">
        <v>2</v>
      </c>
      <c r="AD348" s="9"/>
      <c r="AE348" s="392">
        <v>17261</v>
      </c>
      <c r="AF348" s="390">
        <v>181</v>
      </c>
      <c r="AG348" s="390">
        <v>15395</v>
      </c>
      <c r="AH348" s="390">
        <v>125</v>
      </c>
      <c r="AI348" s="390">
        <v>1229</v>
      </c>
      <c r="AJ348" s="390">
        <v>87</v>
      </c>
      <c r="AK348" s="390">
        <v>128</v>
      </c>
      <c r="AL348" s="390">
        <v>16</v>
      </c>
      <c r="AM348" s="390">
        <v>21</v>
      </c>
      <c r="AN348" s="390">
        <v>29</v>
      </c>
      <c r="AO348" s="390">
        <v>42</v>
      </c>
      <c r="AP348" s="390">
        <v>4</v>
      </c>
      <c r="AQ348" s="391">
        <v>4</v>
      </c>
      <c r="AR348" s="11"/>
    </row>
    <row r="349" spans="1:44" x14ac:dyDescent="0.25">
      <c r="A349" s="217">
        <v>2</v>
      </c>
      <c r="B349" s="393" t="s">
        <v>37</v>
      </c>
      <c r="C349" s="394">
        <v>8099</v>
      </c>
      <c r="D349" s="395">
        <v>95</v>
      </c>
      <c r="E349" s="395">
        <v>7244</v>
      </c>
      <c r="F349" s="395">
        <v>75</v>
      </c>
      <c r="G349" s="395">
        <v>533</v>
      </c>
      <c r="H349" s="395">
        <v>44</v>
      </c>
      <c r="I349" s="395">
        <v>53</v>
      </c>
      <c r="J349" s="395">
        <v>7</v>
      </c>
      <c r="K349" s="395">
        <v>12</v>
      </c>
      <c r="L349" s="395">
        <v>10</v>
      </c>
      <c r="M349" s="395">
        <v>22</v>
      </c>
      <c r="N349" s="395">
        <v>2</v>
      </c>
      <c r="O349" s="396">
        <v>2</v>
      </c>
      <c r="P349" s="9"/>
      <c r="Q349" s="397">
        <v>9566</v>
      </c>
      <c r="R349" s="395">
        <v>95</v>
      </c>
      <c r="S349" s="395">
        <v>8530</v>
      </c>
      <c r="T349" s="395">
        <v>50</v>
      </c>
      <c r="U349" s="395">
        <v>709</v>
      </c>
      <c r="V349" s="395">
        <v>44</v>
      </c>
      <c r="W349" s="395">
        <v>76</v>
      </c>
      <c r="X349" s="395">
        <v>9</v>
      </c>
      <c r="Y349" s="395">
        <v>9</v>
      </c>
      <c r="Z349" s="395">
        <v>19</v>
      </c>
      <c r="AA349" s="395">
        <v>20</v>
      </c>
      <c r="AB349" s="395">
        <v>3</v>
      </c>
      <c r="AC349" s="396">
        <v>2</v>
      </c>
      <c r="AD349" s="9"/>
      <c r="AE349" s="397">
        <v>17665</v>
      </c>
      <c r="AF349" s="395">
        <v>190</v>
      </c>
      <c r="AG349" s="395">
        <v>15774</v>
      </c>
      <c r="AH349" s="395">
        <v>125</v>
      </c>
      <c r="AI349" s="395">
        <v>1242</v>
      </c>
      <c r="AJ349" s="395">
        <v>88</v>
      </c>
      <c r="AK349" s="395">
        <v>129</v>
      </c>
      <c r="AL349" s="395">
        <v>16</v>
      </c>
      <c r="AM349" s="395">
        <v>21</v>
      </c>
      <c r="AN349" s="395">
        <v>29</v>
      </c>
      <c r="AO349" s="395">
        <v>42</v>
      </c>
      <c r="AP349" s="395">
        <v>5</v>
      </c>
      <c r="AQ349" s="396">
        <v>4</v>
      </c>
      <c r="AR349" s="11"/>
    </row>
    <row r="350" spans="1:44" x14ac:dyDescent="0.25">
      <c r="A350" s="217">
        <v>2</v>
      </c>
      <c r="B350" s="398" t="s">
        <v>38</v>
      </c>
      <c r="C350" s="399">
        <v>8339</v>
      </c>
      <c r="D350" s="400">
        <v>97</v>
      </c>
      <c r="E350" s="400">
        <v>7446</v>
      </c>
      <c r="F350" s="400">
        <v>75</v>
      </c>
      <c r="G350" s="400">
        <v>556</v>
      </c>
      <c r="H350" s="400">
        <v>45</v>
      </c>
      <c r="I350" s="400">
        <v>56</v>
      </c>
      <c r="J350" s="400">
        <v>7</v>
      </c>
      <c r="K350" s="400">
        <v>12</v>
      </c>
      <c r="L350" s="400">
        <v>11</v>
      </c>
      <c r="M350" s="400">
        <v>30</v>
      </c>
      <c r="N350" s="400">
        <v>2</v>
      </c>
      <c r="O350" s="401">
        <v>2</v>
      </c>
      <c r="P350" s="9"/>
      <c r="Q350" s="402">
        <v>9707</v>
      </c>
      <c r="R350" s="400">
        <v>99</v>
      </c>
      <c r="S350" s="400">
        <v>8640</v>
      </c>
      <c r="T350" s="400">
        <v>51</v>
      </c>
      <c r="U350" s="400">
        <v>727</v>
      </c>
      <c r="V350" s="400">
        <v>45</v>
      </c>
      <c r="W350" s="400">
        <v>78</v>
      </c>
      <c r="X350" s="400">
        <v>10</v>
      </c>
      <c r="Y350" s="400">
        <v>10</v>
      </c>
      <c r="Z350" s="400">
        <v>20</v>
      </c>
      <c r="AA350" s="400">
        <v>22</v>
      </c>
      <c r="AB350" s="400">
        <v>3</v>
      </c>
      <c r="AC350" s="401">
        <v>2</v>
      </c>
      <c r="AD350" s="9"/>
      <c r="AE350" s="402">
        <v>18046</v>
      </c>
      <c r="AF350" s="400">
        <v>196</v>
      </c>
      <c r="AG350" s="400">
        <v>16086</v>
      </c>
      <c r="AH350" s="400">
        <v>126</v>
      </c>
      <c r="AI350" s="400">
        <v>1283</v>
      </c>
      <c r="AJ350" s="400">
        <v>90</v>
      </c>
      <c r="AK350" s="400">
        <v>134</v>
      </c>
      <c r="AL350" s="400">
        <v>17</v>
      </c>
      <c r="AM350" s="400">
        <v>22</v>
      </c>
      <c r="AN350" s="400">
        <v>31</v>
      </c>
      <c r="AO350" s="400">
        <v>52</v>
      </c>
      <c r="AP350" s="400">
        <v>5</v>
      </c>
      <c r="AQ350" s="401">
        <v>4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0</v>
      </c>
      <c r="D353" s="458">
        <v>0</v>
      </c>
      <c r="E353" s="459">
        <v>0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14</v>
      </c>
      <c r="R353" s="458">
        <v>1</v>
      </c>
      <c r="S353" s="459">
        <v>12</v>
      </c>
      <c r="T353" s="459">
        <v>0</v>
      </c>
      <c r="U353" s="459">
        <v>1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14</v>
      </c>
      <c r="AF353" s="459">
        <v>1</v>
      </c>
      <c r="AG353" s="461">
        <v>12</v>
      </c>
      <c r="AH353" s="461">
        <v>0</v>
      </c>
      <c r="AI353" s="461">
        <v>1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6</v>
      </c>
      <c r="D354" s="464">
        <v>0</v>
      </c>
      <c r="E354" s="465">
        <v>6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14</v>
      </c>
      <c r="R354" s="464">
        <v>0</v>
      </c>
      <c r="S354" s="465">
        <v>13</v>
      </c>
      <c r="T354" s="465">
        <v>0</v>
      </c>
      <c r="U354" s="465">
        <v>1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20</v>
      </c>
      <c r="AF354" s="14">
        <v>0</v>
      </c>
      <c r="AG354" s="14">
        <v>19</v>
      </c>
      <c r="AH354" s="14">
        <v>0</v>
      </c>
      <c r="AI354" s="14">
        <v>1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1</v>
      </c>
      <c r="D355" s="464">
        <v>0</v>
      </c>
      <c r="E355" s="465">
        <v>1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6</v>
      </c>
      <c r="R355" s="464">
        <v>0</v>
      </c>
      <c r="S355" s="465">
        <v>5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1</v>
      </c>
      <c r="AB355" s="465">
        <v>0</v>
      </c>
      <c r="AC355" s="466">
        <v>0</v>
      </c>
      <c r="AE355" s="463">
        <v>7</v>
      </c>
      <c r="AF355" s="14">
        <v>0</v>
      </c>
      <c r="AG355" s="14">
        <v>6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1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0</v>
      </c>
      <c r="D356" s="464">
        <v>0</v>
      </c>
      <c r="E356" s="465">
        <v>0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6</v>
      </c>
      <c r="R356" s="464">
        <v>0</v>
      </c>
      <c r="S356" s="465">
        <v>5</v>
      </c>
      <c r="T356" s="465">
        <v>0</v>
      </c>
      <c r="U356" s="465">
        <v>1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6</v>
      </c>
      <c r="AF356" s="14">
        <v>0</v>
      </c>
      <c r="AG356" s="14">
        <v>5</v>
      </c>
      <c r="AH356" s="14">
        <v>0</v>
      </c>
      <c r="AI356" s="14">
        <v>1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4</v>
      </c>
      <c r="D357" s="464">
        <v>0</v>
      </c>
      <c r="E357" s="465">
        <v>4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9</v>
      </c>
      <c r="R357" s="464">
        <v>0</v>
      </c>
      <c r="S357" s="465">
        <v>7</v>
      </c>
      <c r="T357" s="465">
        <v>0</v>
      </c>
      <c r="U357" s="465">
        <v>0</v>
      </c>
      <c r="V357" s="465">
        <v>0</v>
      </c>
      <c r="W357" s="465">
        <v>1</v>
      </c>
      <c r="X357" s="465">
        <v>0</v>
      </c>
      <c r="Y357" s="465">
        <v>0</v>
      </c>
      <c r="Z357" s="465">
        <v>0</v>
      </c>
      <c r="AA357" s="465">
        <v>1</v>
      </c>
      <c r="AB357" s="465">
        <v>0</v>
      </c>
      <c r="AC357" s="466">
        <v>0</v>
      </c>
      <c r="AE357" s="463">
        <v>13</v>
      </c>
      <c r="AF357" s="14">
        <v>0</v>
      </c>
      <c r="AG357" s="14">
        <v>11</v>
      </c>
      <c r="AH357" s="14">
        <v>0</v>
      </c>
      <c r="AI357" s="14">
        <v>0</v>
      </c>
      <c r="AJ357" s="14">
        <v>0</v>
      </c>
      <c r="AK357" s="14">
        <v>1</v>
      </c>
      <c r="AL357" s="14">
        <v>0</v>
      </c>
      <c r="AM357" s="14">
        <v>0</v>
      </c>
      <c r="AN357" s="14">
        <v>0</v>
      </c>
      <c r="AO357" s="14">
        <v>1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1</v>
      </c>
      <c r="D358" s="464">
        <v>0</v>
      </c>
      <c r="E358" s="465">
        <v>1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10</v>
      </c>
      <c r="R358" s="464">
        <v>1</v>
      </c>
      <c r="S358" s="465">
        <v>7</v>
      </c>
      <c r="T358" s="465">
        <v>0</v>
      </c>
      <c r="U358" s="465">
        <v>2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11</v>
      </c>
      <c r="AF358" s="14">
        <v>1</v>
      </c>
      <c r="AG358" s="14">
        <v>8</v>
      </c>
      <c r="AH358" s="14">
        <v>0</v>
      </c>
      <c r="AI358" s="14">
        <v>2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2</v>
      </c>
      <c r="D359" s="464">
        <v>0</v>
      </c>
      <c r="E359" s="465">
        <v>2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6</v>
      </c>
      <c r="R359" s="464">
        <v>0</v>
      </c>
      <c r="S359" s="465">
        <v>3</v>
      </c>
      <c r="T359" s="465">
        <v>0</v>
      </c>
      <c r="U359" s="465">
        <v>1</v>
      </c>
      <c r="V359" s="465">
        <v>0</v>
      </c>
      <c r="W359" s="465">
        <v>0</v>
      </c>
      <c r="X359" s="465">
        <v>0</v>
      </c>
      <c r="Y359" s="465">
        <v>1</v>
      </c>
      <c r="Z359" s="465">
        <v>1</v>
      </c>
      <c r="AA359" s="465">
        <v>0</v>
      </c>
      <c r="AB359" s="465">
        <v>0</v>
      </c>
      <c r="AC359" s="466">
        <v>0</v>
      </c>
      <c r="AE359" s="463">
        <v>8</v>
      </c>
      <c r="AF359" s="14">
        <v>0</v>
      </c>
      <c r="AG359" s="14">
        <v>5</v>
      </c>
      <c r="AH359" s="14">
        <v>0</v>
      </c>
      <c r="AI359" s="14">
        <v>1</v>
      </c>
      <c r="AJ359" s="14">
        <v>0</v>
      </c>
      <c r="AK359" s="14">
        <v>0</v>
      </c>
      <c r="AL359" s="14">
        <v>0</v>
      </c>
      <c r="AM359" s="14">
        <v>1</v>
      </c>
      <c r="AN359" s="14">
        <v>1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2</v>
      </c>
      <c r="D360" s="464">
        <v>0</v>
      </c>
      <c r="E360" s="465">
        <v>1</v>
      </c>
      <c r="F360" s="465">
        <v>0</v>
      </c>
      <c r="G360" s="465">
        <v>1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3</v>
      </c>
      <c r="R360" s="464">
        <v>0</v>
      </c>
      <c r="S360" s="465">
        <v>3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5</v>
      </c>
      <c r="AF360" s="14">
        <v>0</v>
      </c>
      <c r="AG360" s="14">
        <v>4</v>
      </c>
      <c r="AH360" s="14">
        <v>0</v>
      </c>
      <c r="AI360" s="14">
        <v>1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2</v>
      </c>
      <c r="D361" s="464">
        <v>0</v>
      </c>
      <c r="E361" s="465">
        <v>2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3</v>
      </c>
      <c r="R361" s="464">
        <v>0</v>
      </c>
      <c r="S361" s="465">
        <v>3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5</v>
      </c>
      <c r="AF361" s="14">
        <v>0</v>
      </c>
      <c r="AG361" s="14">
        <v>5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5</v>
      </c>
      <c r="D362" s="464">
        <v>0</v>
      </c>
      <c r="E362" s="465">
        <v>3</v>
      </c>
      <c r="F362" s="465">
        <v>0</v>
      </c>
      <c r="G362" s="465">
        <v>1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1</v>
      </c>
      <c r="N362" s="465">
        <v>0</v>
      </c>
      <c r="O362" s="466">
        <v>0</v>
      </c>
      <c r="Q362" s="463">
        <v>1</v>
      </c>
      <c r="R362" s="464">
        <v>0</v>
      </c>
      <c r="S362" s="465">
        <v>0</v>
      </c>
      <c r="T362" s="465">
        <v>0</v>
      </c>
      <c r="U362" s="465">
        <v>1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6</v>
      </c>
      <c r="AF362" s="14">
        <v>0</v>
      </c>
      <c r="AG362" s="14">
        <v>3</v>
      </c>
      <c r="AH362" s="14">
        <v>0</v>
      </c>
      <c r="AI362" s="14">
        <v>2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1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1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3</v>
      </c>
      <c r="R363" s="464">
        <v>0</v>
      </c>
      <c r="S363" s="465">
        <v>3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4</v>
      </c>
      <c r="AF363" s="14">
        <v>0</v>
      </c>
      <c r="AG363" s="14">
        <v>4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2</v>
      </c>
      <c r="D364" s="464">
        <v>0</v>
      </c>
      <c r="E364" s="465">
        <v>1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1</v>
      </c>
      <c r="N364" s="465">
        <v>0</v>
      </c>
      <c r="O364" s="466">
        <v>0</v>
      </c>
      <c r="Q364" s="463">
        <v>0</v>
      </c>
      <c r="R364" s="464">
        <v>0</v>
      </c>
      <c r="S364" s="465">
        <v>0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2</v>
      </c>
      <c r="AF364" s="14">
        <v>0</v>
      </c>
      <c r="AG364" s="14">
        <v>1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1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4</v>
      </c>
      <c r="D365" s="464">
        <v>0</v>
      </c>
      <c r="E365" s="465">
        <v>3</v>
      </c>
      <c r="F365" s="465">
        <v>0</v>
      </c>
      <c r="G365" s="465">
        <v>1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4</v>
      </c>
      <c r="R365" s="464">
        <v>0</v>
      </c>
      <c r="S365" s="465">
        <v>4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8</v>
      </c>
      <c r="AF365" s="14">
        <v>0</v>
      </c>
      <c r="AG365" s="14">
        <v>7</v>
      </c>
      <c r="AH365" s="14">
        <v>0</v>
      </c>
      <c r="AI365" s="14">
        <v>1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4</v>
      </c>
      <c r="D366" s="464">
        <v>0</v>
      </c>
      <c r="E366" s="465">
        <v>3</v>
      </c>
      <c r="F366" s="465">
        <v>0</v>
      </c>
      <c r="G366" s="465">
        <v>1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6</v>
      </c>
      <c r="R366" s="464">
        <v>0</v>
      </c>
      <c r="S366" s="465">
        <v>5</v>
      </c>
      <c r="T366" s="465">
        <v>0</v>
      </c>
      <c r="U366" s="465">
        <v>1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10</v>
      </c>
      <c r="AF366" s="14">
        <v>0</v>
      </c>
      <c r="AG366" s="14">
        <v>8</v>
      </c>
      <c r="AH366" s="14">
        <v>0</v>
      </c>
      <c r="AI366" s="14">
        <v>2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3</v>
      </c>
      <c r="D367" s="464">
        <v>0</v>
      </c>
      <c r="E367" s="465">
        <v>2</v>
      </c>
      <c r="F367" s="465">
        <v>0</v>
      </c>
      <c r="G367" s="465">
        <v>1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2</v>
      </c>
      <c r="R367" s="464">
        <v>0</v>
      </c>
      <c r="S367" s="465">
        <v>2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5</v>
      </c>
      <c r="AF367" s="14">
        <v>0</v>
      </c>
      <c r="AG367" s="14">
        <v>4</v>
      </c>
      <c r="AH367" s="14">
        <v>0</v>
      </c>
      <c r="AI367" s="14">
        <v>1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9</v>
      </c>
      <c r="D368" s="464">
        <v>1</v>
      </c>
      <c r="E368" s="465">
        <v>7</v>
      </c>
      <c r="F368" s="465">
        <v>0</v>
      </c>
      <c r="G368" s="465">
        <v>1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6</v>
      </c>
      <c r="R368" s="464">
        <v>0</v>
      </c>
      <c r="S368" s="465">
        <v>4</v>
      </c>
      <c r="T368" s="465">
        <v>0</v>
      </c>
      <c r="U368" s="465">
        <v>2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15</v>
      </c>
      <c r="AF368" s="14">
        <v>1</v>
      </c>
      <c r="AG368" s="14">
        <v>11</v>
      </c>
      <c r="AH368" s="14">
        <v>0</v>
      </c>
      <c r="AI368" s="14">
        <v>3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1</v>
      </c>
      <c r="D369" s="464">
        <v>0</v>
      </c>
      <c r="E369" s="465">
        <v>1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3</v>
      </c>
      <c r="R369" s="464">
        <v>0</v>
      </c>
      <c r="S369" s="465">
        <v>1</v>
      </c>
      <c r="T369" s="465">
        <v>0</v>
      </c>
      <c r="U369" s="465">
        <v>1</v>
      </c>
      <c r="V369" s="465">
        <v>1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4</v>
      </c>
      <c r="AF369" s="14">
        <v>0</v>
      </c>
      <c r="AG369" s="14">
        <v>2</v>
      </c>
      <c r="AH369" s="14">
        <v>0</v>
      </c>
      <c r="AI369" s="14">
        <v>1</v>
      </c>
      <c r="AJ369" s="14">
        <v>1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6</v>
      </c>
      <c r="D370" s="464">
        <v>0</v>
      </c>
      <c r="E370" s="465">
        <v>4</v>
      </c>
      <c r="F370" s="465">
        <v>0</v>
      </c>
      <c r="G370" s="465">
        <v>1</v>
      </c>
      <c r="H370" s="465">
        <v>0</v>
      </c>
      <c r="I370" s="465">
        <v>0</v>
      </c>
      <c r="J370" s="465">
        <v>0</v>
      </c>
      <c r="K370" s="465">
        <v>1</v>
      </c>
      <c r="L370" s="465">
        <v>0</v>
      </c>
      <c r="M370" s="465">
        <v>0</v>
      </c>
      <c r="N370" s="465">
        <v>0</v>
      </c>
      <c r="O370" s="466">
        <v>0</v>
      </c>
      <c r="Q370" s="463">
        <v>10</v>
      </c>
      <c r="R370" s="464">
        <v>0</v>
      </c>
      <c r="S370" s="465">
        <v>9</v>
      </c>
      <c r="T370" s="465">
        <v>0</v>
      </c>
      <c r="U370" s="465">
        <v>1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16</v>
      </c>
      <c r="AF370" s="14">
        <v>0</v>
      </c>
      <c r="AG370" s="14">
        <v>13</v>
      </c>
      <c r="AH370" s="14">
        <v>0</v>
      </c>
      <c r="AI370" s="14">
        <v>2</v>
      </c>
      <c r="AJ370" s="14">
        <v>0</v>
      </c>
      <c r="AK370" s="14">
        <v>0</v>
      </c>
      <c r="AL370" s="14">
        <v>0</v>
      </c>
      <c r="AM370" s="14">
        <v>1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17</v>
      </c>
      <c r="D371" s="464">
        <v>0</v>
      </c>
      <c r="E371" s="465">
        <v>16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1</v>
      </c>
      <c r="N371" s="465">
        <v>0</v>
      </c>
      <c r="O371" s="466">
        <v>0</v>
      </c>
      <c r="Q371" s="463">
        <v>3</v>
      </c>
      <c r="R371" s="464">
        <v>0</v>
      </c>
      <c r="S371" s="465">
        <v>3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20</v>
      </c>
      <c r="AF371" s="14">
        <v>0</v>
      </c>
      <c r="AG371" s="14">
        <v>19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1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17</v>
      </c>
      <c r="D372" s="464">
        <v>0</v>
      </c>
      <c r="E372" s="465">
        <v>14</v>
      </c>
      <c r="F372" s="465">
        <v>0</v>
      </c>
      <c r="G372" s="465">
        <v>2</v>
      </c>
      <c r="H372" s="465">
        <v>0</v>
      </c>
      <c r="I372" s="465">
        <v>0</v>
      </c>
      <c r="J372" s="465">
        <v>0</v>
      </c>
      <c r="K372" s="465">
        <v>0</v>
      </c>
      <c r="L372" s="465">
        <v>1</v>
      </c>
      <c r="M372" s="465">
        <v>0</v>
      </c>
      <c r="N372" s="465">
        <v>0</v>
      </c>
      <c r="O372" s="466">
        <v>0</v>
      </c>
      <c r="Q372" s="463">
        <v>8</v>
      </c>
      <c r="R372" s="464">
        <v>0</v>
      </c>
      <c r="S372" s="465">
        <v>7</v>
      </c>
      <c r="T372" s="465">
        <v>0</v>
      </c>
      <c r="U372" s="465">
        <v>1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25</v>
      </c>
      <c r="AF372" s="14">
        <v>0</v>
      </c>
      <c r="AG372" s="14">
        <v>21</v>
      </c>
      <c r="AH372" s="14">
        <v>0</v>
      </c>
      <c r="AI372" s="14">
        <v>3</v>
      </c>
      <c r="AJ372" s="14">
        <v>0</v>
      </c>
      <c r="AK372" s="14">
        <v>0</v>
      </c>
      <c r="AL372" s="14">
        <v>0</v>
      </c>
      <c r="AM372" s="14">
        <v>0</v>
      </c>
      <c r="AN372" s="14">
        <v>1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18</v>
      </c>
      <c r="D373" s="464">
        <v>1</v>
      </c>
      <c r="E373" s="465">
        <v>16</v>
      </c>
      <c r="F373" s="465">
        <v>0</v>
      </c>
      <c r="G373" s="465">
        <v>0</v>
      </c>
      <c r="H373" s="465">
        <v>0</v>
      </c>
      <c r="I373" s="465">
        <v>1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14</v>
      </c>
      <c r="R373" s="464">
        <v>0</v>
      </c>
      <c r="S373" s="465">
        <v>11</v>
      </c>
      <c r="T373" s="465">
        <v>0</v>
      </c>
      <c r="U373" s="465">
        <v>2</v>
      </c>
      <c r="V373" s="465">
        <v>1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32</v>
      </c>
      <c r="AF373" s="14">
        <v>1</v>
      </c>
      <c r="AG373" s="14">
        <v>27</v>
      </c>
      <c r="AH373" s="14">
        <v>0</v>
      </c>
      <c r="AI373" s="14">
        <v>2</v>
      </c>
      <c r="AJ373" s="14">
        <v>1</v>
      </c>
      <c r="AK373" s="14">
        <v>1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29</v>
      </c>
      <c r="D374" s="464">
        <v>0</v>
      </c>
      <c r="E374" s="465">
        <v>24</v>
      </c>
      <c r="F374" s="465">
        <v>0</v>
      </c>
      <c r="G374" s="465">
        <v>1</v>
      </c>
      <c r="H374" s="465">
        <v>1</v>
      </c>
      <c r="I374" s="465">
        <v>1</v>
      </c>
      <c r="J374" s="465">
        <v>0</v>
      </c>
      <c r="K374" s="465">
        <v>0</v>
      </c>
      <c r="L374" s="465">
        <v>0</v>
      </c>
      <c r="M374" s="465">
        <v>2</v>
      </c>
      <c r="N374" s="465">
        <v>0</v>
      </c>
      <c r="O374" s="466">
        <v>0</v>
      </c>
      <c r="Q374" s="463">
        <v>16</v>
      </c>
      <c r="R374" s="464">
        <v>1</v>
      </c>
      <c r="S374" s="465">
        <v>9</v>
      </c>
      <c r="T374" s="465">
        <v>0</v>
      </c>
      <c r="U374" s="465">
        <v>2</v>
      </c>
      <c r="V374" s="465">
        <v>2</v>
      </c>
      <c r="W374" s="465">
        <v>0</v>
      </c>
      <c r="X374" s="465">
        <v>0</v>
      </c>
      <c r="Y374" s="465">
        <v>0</v>
      </c>
      <c r="Z374" s="465">
        <v>2</v>
      </c>
      <c r="AA374" s="465">
        <v>0</v>
      </c>
      <c r="AB374" s="465">
        <v>0</v>
      </c>
      <c r="AC374" s="466">
        <v>0</v>
      </c>
      <c r="AE374" s="463">
        <v>45</v>
      </c>
      <c r="AF374" s="14">
        <v>1</v>
      </c>
      <c r="AG374" s="14">
        <v>33</v>
      </c>
      <c r="AH374" s="14">
        <v>0</v>
      </c>
      <c r="AI374" s="14">
        <v>3</v>
      </c>
      <c r="AJ374" s="14">
        <v>3</v>
      </c>
      <c r="AK374" s="14">
        <v>1</v>
      </c>
      <c r="AL374" s="14">
        <v>0</v>
      </c>
      <c r="AM374" s="14">
        <v>0</v>
      </c>
      <c r="AN374" s="14">
        <v>2</v>
      </c>
      <c r="AO374" s="14">
        <v>2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35</v>
      </c>
      <c r="D375" s="464">
        <v>3</v>
      </c>
      <c r="E375" s="465">
        <v>29</v>
      </c>
      <c r="F375" s="465">
        <v>0</v>
      </c>
      <c r="G375" s="465">
        <v>2</v>
      </c>
      <c r="H375" s="465">
        <v>1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9</v>
      </c>
      <c r="R375" s="464">
        <v>0</v>
      </c>
      <c r="S375" s="465">
        <v>7</v>
      </c>
      <c r="T375" s="465">
        <v>0</v>
      </c>
      <c r="U375" s="465">
        <v>2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44</v>
      </c>
      <c r="AF375" s="14">
        <v>3</v>
      </c>
      <c r="AG375" s="14">
        <v>36</v>
      </c>
      <c r="AH375" s="14">
        <v>0</v>
      </c>
      <c r="AI375" s="14">
        <v>4</v>
      </c>
      <c r="AJ375" s="14">
        <v>1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64</v>
      </c>
      <c r="D376" s="464">
        <v>1</v>
      </c>
      <c r="E376" s="465">
        <v>57</v>
      </c>
      <c r="F376" s="465">
        <v>0</v>
      </c>
      <c r="G376" s="465">
        <v>3</v>
      </c>
      <c r="H376" s="465">
        <v>3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15</v>
      </c>
      <c r="R376" s="464">
        <v>1</v>
      </c>
      <c r="S376" s="465">
        <v>13</v>
      </c>
      <c r="T376" s="465">
        <v>0</v>
      </c>
      <c r="U376" s="465">
        <v>1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79</v>
      </c>
      <c r="AF376" s="14">
        <v>2</v>
      </c>
      <c r="AG376" s="14">
        <v>70</v>
      </c>
      <c r="AH376" s="14">
        <v>0</v>
      </c>
      <c r="AI376" s="14">
        <v>4</v>
      </c>
      <c r="AJ376" s="14">
        <v>3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60</v>
      </c>
      <c r="D377" s="464">
        <v>1</v>
      </c>
      <c r="E377" s="465">
        <v>57</v>
      </c>
      <c r="F377" s="465">
        <v>0</v>
      </c>
      <c r="G377" s="465">
        <v>2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18</v>
      </c>
      <c r="R377" s="464">
        <v>0</v>
      </c>
      <c r="S377" s="465">
        <v>16</v>
      </c>
      <c r="T377" s="465">
        <v>0</v>
      </c>
      <c r="U377" s="465">
        <v>2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78</v>
      </c>
      <c r="AF377" s="465">
        <v>1</v>
      </c>
      <c r="AG377" s="14">
        <v>73</v>
      </c>
      <c r="AH377" s="14">
        <v>0</v>
      </c>
      <c r="AI377" s="14">
        <v>4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109</v>
      </c>
      <c r="D378" s="464">
        <v>4</v>
      </c>
      <c r="E378" s="465">
        <v>96</v>
      </c>
      <c r="F378" s="465">
        <v>0</v>
      </c>
      <c r="G378" s="465">
        <v>7</v>
      </c>
      <c r="H378" s="465">
        <v>0</v>
      </c>
      <c r="I378" s="465">
        <v>0</v>
      </c>
      <c r="J378" s="465">
        <v>1</v>
      </c>
      <c r="K378" s="465">
        <v>1</v>
      </c>
      <c r="L378" s="465">
        <v>0</v>
      </c>
      <c r="M378" s="465">
        <v>0</v>
      </c>
      <c r="N378" s="465">
        <v>0</v>
      </c>
      <c r="O378" s="466">
        <v>0</v>
      </c>
      <c r="Q378" s="463">
        <v>25</v>
      </c>
      <c r="R378" s="464">
        <v>1</v>
      </c>
      <c r="S378" s="465">
        <v>16</v>
      </c>
      <c r="T378" s="465">
        <v>0</v>
      </c>
      <c r="U378" s="465">
        <v>7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1</v>
      </c>
      <c r="AB378" s="465">
        <v>0</v>
      </c>
      <c r="AC378" s="466">
        <v>0</v>
      </c>
      <c r="AE378" s="463">
        <v>134</v>
      </c>
      <c r="AF378" s="14">
        <v>5</v>
      </c>
      <c r="AG378" s="14">
        <v>112</v>
      </c>
      <c r="AH378" s="14">
        <v>0</v>
      </c>
      <c r="AI378" s="14">
        <v>14</v>
      </c>
      <c r="AJ378" s="14">
        <v>0</v>
      </c>
      <c r="AK378" s="14">
        <v>0</v>
      </c>
      <c r="AL378" s="14">
        <v>1</v>
      </c>
      <c r="AM378" s="14">
        <v>1</v>
      </c>
      <c r="AN378" s="14">
        <v>0</v>
      </c>
      <c r="AO378" s="14">
        <v>1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136</v>
      </c>
      <c r="D379" s="464">
        <v>1</v>
      </c>
      <c r="E379" s="465">
        <v>126</v>
      </c>
      <c r="F379" s="465">
        <v>0</v>
      </c>
      <c r="G379" s="465">
        <v>8</v>
      </c>
      <c r="H379" s="465">
        <v>1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48</v>
      </c>
      <c r="R379" s="464">
        <v>0</v>
      </c>
      <c r="S379" s="465">
        <v>41</v>
      </c>
      <c r="T379" s="465">
        <v>0</v>
      </c>
      <c r="U379" s="465">
        <v>7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184</v>
      </c>
      <c r="AF379" s="14">
        <v>1</v>
      </c>
      <c r="AG379" s="14">
        <v>167</v>
      </c>
      <c r="AH379" s="14">
        <v>0</v>
      </c>
      <c r="AI379" s="14">
        <v>15</v>
      </c>
      <c r="AJ379" s="14">
        <v>1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171</v>
      </c>
      <c r="D380" s="464">
        <v>5</v>
      </c>
      <c r="E380" s="465">
        <v>146</v>
      </c>
      <c r="F380" s="465">
        <v>2</v>
      </c>
      <c r="G380" s="465">
        <v>14</v>
      </c>
      <c r="H380" s="465">
        <v>1</v>
      </c>
      <c r="I380" s="465">
        <v>1</v>
      </c>
      <c r="J380" s="465">
        <v>1</v>
      </c>
      <c r="K380" s="465">
        <v>0</v>
      </c>
      <c r="L380" s="465">
        <v>0</v>
      </c>
      <c r="M380" s="465">
        <v>1</v>
      </c>
      <c r="N380" s="465">
        <v>0</v>
      </c>
      <c r="O380" s="466">
        <v>0</v>
      </c>
      <c r="Q380" s="463">
        <v>62</v>
      </c>
      <c r="R380" s="464">
        <v>1</v>
      </c>
      <c r="S380" s="465">
        <v>52</v>
      </c>
      <c r="T380" s="465">
        <v>0</v>
      </c>
      <c r="U380" s="465">
        <v>7</v>
      </c>
      <c r="V380" s="465">
        <v>1</v>
      </c>
      <c r="W380" s="465">
        <v>0</v>
      </c>
      <c r="X380" s="465">
        <v>0</v>
      </c>
      <c r="Y380" s="465">
        <v>0</v>
      </c>
      <c r="Z380" s="465">
        <v>0</v>
      </c>
      <c r="AA380" s="465">
        <v>1</v>
      </c>
      <c r="AB380" s="465">
        <v>0</v>
      </c>
      <c r="AC380" s="466">
        <v>0</v>
      </c>
      <c r="AE380" s="463">
        <v>233</v>
      </c>
      <c r="AF380" s="14">
        <v>6</v>
      </c>
      <c r="AG380" s="14">
        <v>198</v>
      </c>
      <c r="AH380" s="14">
        <v>2</v>
      </c>
      <c r="AI380" s="14">
        <v>21</v>
      </c>
      <c r="AJ380" s="14">
        <v>2</v>
      </c>
      <c r="AK380" s="14">
        <v>1</v>
      </c>
      <c r="AL380" s="14">
        <v>1</v>
      </c>
      <c r="AM380" s="14">
        <v>0</v>
      </c>
      <c r="AN380" s="14">
        <v>0</v>
      </c>
      <c r="AO380" s="14">
        <v>2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198</v>
      </c>
      <c r="D381" s="464">
        <v>1</v>
      </c>
      <c r="E381" s="465">
        <v>174</v>
      </c>
      <c r="F381" s="465">
        <v>2</v>
      </c>
      <c r="G381" s="465">
        <v>14</v>
      </c>
      <c r="H381" s="465">
        <v>1</v>
      </c>
      <c r="I381" s="465">
        <v>4</v>
      </c>
      <c r="J381" s="465">
        <v>0</v>
      </c>
      <c r="K381" s="465">
        <v>1</v>
      </c>
      <c r="L381" s="465">
        <v>0</v>
      </c>
      <c r="M381" s="465">
        <v>1</v>
      </c>
      <c r="N381" s="465">
        <v>0</v>
      </c>
      <c r="O381" s="466">
        <v>0</v>
      </c>
      <c r="Q381" s="463">
        <v>98</v>
      </c>
      <c r="R381" s="464">
        <v>1</v>
      </c>
      <c r="S381" s="465">
        <v>87</v>
      </c>
      <c r="T381" s="465">
        <v>0</v>
      </c>
      <c r="U381" s="465">
        <v>10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296</v>
      </c>
      <c r="AF381" s="14">
        <v>2</v>
      </c>
      <c r="AG381" s="14">
        <v>261</v>
      </c>
      <c r="AH381" s="14">
        <v>2</v>
      </c>
      <c r="AI381" s="14">
        <v>24</v>
      </c>
      <c r="AJ381" s="14">
        <v>1</v>
      </c>
      <c r="AK381" s="14">
        <v>4</v>
      </c>
      <c r="AL381" s="14">
        <v>0</v>
      </c>
      <c r="AM381" s="14">
        <v>1</v>
      </c>
      <c r="AN381" s="14">
        <v>0</v>
      </c>
      <c r="AO381" s="14">
        <v>1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234</v>
      </c>
      <c r="D382" s="464">
        <v>2</v>
      </c>
      <c r="E382" s="465">
        <v>202</v>
      </c>
      <c r="F382" s="465">
        <v>4</v>
      </c>
      <c r="G382" s="465">
        <v>25</v>
      </c>
      <c r="H382" s="465">
        <v>0</v>
      </c>
      <c r="I382" s="465">
        <v>1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104</v>
      </c>
      <c r="R382" s="464">
        <v>0</v>
      </c>
      <c r="S382" s="465">
        <v>96</v>
      </c>
      <c r="T382" s="465">
        <v>0</v>
      </c>
      <c r="U382" s="465">
        <v>5</v>
      </c>
      <c r="V382" s="465">
        <v>3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338</v>
      </c>
      <c r="AF382" s="14">
        <v>2</v>
      </c>
      <c r="AG382" s="14">
        <v>298</v>
      </c>
      <c r="AH382" s="14">
        <v>4</v>
      </c>
      <c r="AI382" s="14">
        <v>30</v>
      </c>
      <c r="AJ382" s="14">
        <v>3</v>
      </c>
      <c r="AK382" s="14">
        <v>1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215</v>
      </c>
      <c r="D383" s="464">
        <v>3</v>
      </c>
      <c r="E383" s="465">
        <v>192</v>
      </c>
      <c r="F383" s="465">
        <v>1</v>
      </c>
      <c r="G383" s="465">
        <v>15</v>
      </c>
      <c r="H383" s="465">
        <v>1</v>
      </c>
      <c r="I383" s="465">
        <v>2</v>
      </c>
      <c r="J383" s="465">
        <v>1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125</v>
      </c>
      <c r="R383" s="464">
        <v>2</v>
      </c>
      <c r="S383" s="465">
        <v>107</v>
      </c>
      <c r="T383" s="465">
        <v>1</v>
      </c>
      <c r="U383" s="465">
        <v>10</v>
      </c>
      <c r="V383" s="465">
        <v>0</v>
      </c>
      <c r="W383" s="465">
        <v>2</v>
      </c>
      <c r="X383" s="465">
        <v>0</v>
      </c>
      <c r="Y383" s="465">
        <v>1</v>
      </c>
      <c r="Z383" s="465">
        <v>0</v>
      </c>
      <c r="AA383" s="465">
        <v>2</v>
      </c>
      <c r="AB383" s="465">
        <v>0</v>
      </c>
      <c r="AC383" s="466">
        <v>0</v>
      </c>
      <c r="AE383" s="463">
        <v>340</v>
      </c>
      <c r="AF383" s="14">
        <v>5</v>
      </c>
      <c r="AG383" s="14">
        <v>299</v>
      </c>
      <c r="AH383" s="14">
        <v>2</v>
      </c>
      <c r="AI383" s="14">
        <v>25</v>
      </c>
      <c r="AJ383" s="14">
        <v>1</v>
      </c>
      <c r="AK383" s="14">
        <v>4</v>
      </c>
      <c r="AL383" s="14">
        <v>1</v>
      </c>
      <c r="AM383" s="14">
        <v>1</v>
      </c>
      <c r="AN383" s="14">
        <v>0</v>
      </c>
      <c r="AO383" s="14">
        <v>2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214</v>
      </c>
      <c r="D384" s="464">
        <v>5</v>
      </c>
      <c r="E384" s="465">
        <v>192</v>
      </c>
      <c r="F384" s="465">
        <v>3</v>
      </c>
      <c r="G384" s="465">
        <v>13</v>
      </c>
      <c r="H384" s="465">
        <v>1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162</v>
      </c>
      <c r="R384" s="464">
        <v>0</v>
      </c>
      <c r="S384" s="465">
        <v>149</v>
      </c>
      <c r="T384" s="465">
        <v>1</v>
      </c>
      <c r="U384" s="465">
        <v>9</v>
      </c>
      <c r="V384" s="465">
        <v>0</v>
      </c>
      <c r="W384" s="465">
        <v>0</v>
      </c>
      <c r="X384" s="465">
        <v>0</v>
      </c>
      <c r="Y384" s="465">
        <v>0</v>
      </c>
      <c r="Z384" s="465">
        <v>2</v>
      </c>
      <c r="AA384" s="465">
        <v>0</v>
      </c>
      <c r="AB384" s="465">
        <v>1</v>
      </c>
      <c r="AC384" s="466">
        <v>0</v>
      </c>
      <c r="AE384" s="463">
        <v>376</v>
      </c>
      <c r="AF384" s="14">
        <v>5</v>
      </c>
      <c r="AG384" s="14">
        <v>341</v>
      </c>
      <c r="AH384" s="14">
        <v>4</v>
      </c>
      <c r="AI384" s="14">
        <v>22</v>
      </c>
      <c r="AJ384" s="14">
        <v>1</v>
      </c>
      <c r="AK384" s="14">
        <v>0</v>
      </c>
      <c r="AL384" s="14">
        <v>0</v>
      </c>
      <c r="AM384" s="14">
        <v>0</v>
      </c>
      <c r="AN384" s="14">
        <v>2</v>
      </c>
      <c r="AO384" s="14">
        <v>0</v>
      </c>
      <c r="AP384" s="14">
        <v>1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176</v>
      </c>
      <c r="D385" s="464">
        <v>3</v>
      </c>
      <c r="E385" s="465">
        <v>160</v>
      </c>
      <c r="F385" s="465">
        <v>3</v>
      </c>
      <c r="G385" s="465">
        <v>7</v>
      </c>
      <c r="H385" s="465">
        <v>2</v>
      </c>
      <c r="I385" s="465">
        <v>0</v>
      </c>
      <c r="J385" s="465">
        <v>0</v>
      </c>
      <c r="K385" s="465">
        <v>0</v>
      </c>
      <c r="L385" s="465">
        <v>0</v>
      </c>
      <c r="M385" s="465">
        <v>1</v>
      </c>
      <c r="N385" s="465">
        <v>0</v>
      </c>
      <c r="O385" s="466">
        <v>0</v>
      </c>
      <c r="Q385" s="463">
        <v>133</v>
      </c>
      <c r="R385" s="464">
        <v>1</v>
      </c>
      <c r="S385" s="465">
        <v>120</v>
      </c>
      <c r="T385" s="465">
        <v>0</v>
      </c>
      <c r="U385" s="465">
        <v>8</v>
      </c>
      <c r="V385" s="465">
        <v>0</v>
      </c>
      <c r="W385" s="465">
        <v>1</v>
      </c>
      <c r="X385" s="465">
        <v>0</v>
      </c>
      <c r="Y385" s="465">
        <v>0</v>
      </c>
      <c r="Z385" s="465">
        <v>2</v>
      </c>
      <c r="AA385" s="465">
        <v>1</v>
      </c>
      <c r="AB385" s="465">
        <v>0</v>
      </c>
      <c r="AC385" s="466">
        <v>0</v>
      </c>
      <c r="AE385" s="463">
        <v>309</v>
      </c>
      <c r="AF385" s="14">
        <v>4</v>
      </c>
      <c r="AG385" s="14">
        <v>280</v>
      </c>
      <c r="AH385" s="14">
        <v>3</v>
      </c>
      <c r="AI385" s="14">
        <v>15</v>
      </c>
      <c r="AJ385" s="14">
        <v>2</v>
      </c>
      <c r="AK385" s="14">
        <v>1</v>
      </c>
      <c r="AL385" s="14">
        <v>0</v>
      </c>
      <c r="AM385" s="14">
        <v>0</v>
      </c>
      <c r="AN385" s="14">
        <v>2</v>
      </c>
      <c r="AO385" s="14">
        <v>2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157</v>
      </c>
      <c r="D386" s="464">
        <v>4</v>
      </c>
      <c r="E386" s="465">
        <v>139</v>
      </c>
      <c r="F386" s="465">
        <v>2</v>
      </c>
      <c r="G386" s="465">
        <v>8</v>
      </c>
      <c r="H386" s="465">
        <v>1</v>
      </c>
      <c r="I386" s="465">
        <v>1</v>
      </c>
      <c r="J386" s="465">
        <v>1</v>
      </c>
      <c r="K386" s="465">
        <v>0</v>
      </c>
      <c r="L386" s="465">
        <v>0</v>
      </c>
      <c r="M386" s="465">
        <v>1</v>
      </c>
      <c r="N386" s="465">
        <v>0</v>
      </c>
      <c r="O386" s="466">
        <v>0</v>
      </c>
      <c r="Q386" s="463">
        <v>154</v>
      </c>
      <c r="R386" s="464">
        <v>3</v>
      </c>
      <c r="S386" s="465">
        <v>125</v>
      </c>
      <c r="T386" s="465">
        <v>0</v>
      </c>
      <c r="U386" s="465">
        <v>20</v>
      </c>
      <c r="V386" s="465">
        <v>2</v>
      </c>
      <c r="W386" s="465">
        <v>1</v>
      </c>
      <c r="X386" s="465">
        <v>1</v>
      </c>
      <c r="Y386" s="465">
        <v>1</v>
      </c>
      <c r="Z386" s="465">
        <v>1</v>
      </c>
      <c r="AA386" s="465">
        <v>0</v>
      </c>
      <c r="AB386" s="465">
        <v>0</v>
      </c>
      <c r="AC386" s="466">
        <v>0</v>
      </c>
      <c r="AE386" s="463">
        <v>311</v>
      </c>
      <c r="AF386" s="14">
        <v>7</v>
      </c>
      <c r="AG386" s="14">
        <v>264</v>
      </c>
      <c r="AH386" s="14">
        <v>2</v>
      </c>
      <c r="AI386" s="14">
        <v>28</v>
      </c>
      <c r="AJ386" s="14">
        <v>3</v>
      </c>
      <c r="AK386" s="14">
        <v>2</v>
      </c>
      <c r="AL386" s="14">
        <v>2</v>
      </c>
      <c r="AM386" s="14">
        <v>1</v>
      </c>
      <c r="AN386" s="14">
        <v>1</v>
      </c>
      <c r="AO386" s="14">
        <v>1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161</v>
      </c>
      <c r="D387" s="464">
        <v>9</v>
      </c>
      <c r="E387" s="465">
        <v>136</v>
      </c>
      <c r="F387" s="465">
        <v>3</v>
      </c>
      <c r="G387" s="465">
        <v>11</v>
      </c>
      <c r="H387" s="465">
        <v>1</v>
      </c>
      <c r="I387" s="465">
        <v>0</v>
      </c>
      <c r="J387" s="465">
        <v>0</v>
      </c>
      <c r="K387" s="465">
        <v>0</v>
      </c>
      <c r="L387" s="465">
        <v>0</v>
      </c>
      <c r="M387" s="465">
        <v>1</v>
      </c>
      <c r="N387" s="465">
        <v>0</v>
      </c>
      <c r="O387" s="466">
        <v>0</v>
      </c>
      <c r="Q387" s="463">
        <v>157</v>
      </c>
      <c r="R387" s="464">
        <v>1</v>
      </c>
      <c r="S387" s="465">
        <v>140</v>
      </c>
      <c r="T387" s="465">
        <v>1</v>
      </c>
      <c r="U387" s="465">
        <v>14</v>
      </c>
      <c r="V387" s="465">
        <v>1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318</v>
      </c>
      <c r="AF387" s="14">
        <v>10</v>
      </c>
      <c r="AG387" s="14">
        <v>276</v>
      </c>
      <c r="AH387" s="14">
        <v>4</v>
      </c>
      <c r="AI387" s="14">
        <v>25</v>
      </c>
      <c r="AJ387" s="14">
        <v>2</v>
      </c>
      <c r="AK387" s="14">
        <v>0</v>
      </c>
      <c r="AL387" s="14">
        <v>0</v>
      </c>
      <c r="AM387" s="14">
        <v>0</v>
      </c>
      <c r="AN387" s="14">
        <v>0</v>
      </c>
      <c r="AO387" s="14">
        <v>1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196</v>
      </c>
      <c r="D388" s="464">
        <v>7</v>
      </c>
      <c r="E388" s="465">
        <v>168</v>
      </c>
      <c r="F388" s="465">
        <v>3</v>
      </c>
      <c r="G388" s="465">
        <v>14</v>
      </c>
      <c r="H388" s="465">
        <v>1</v>
      </c>
      <c r="I388" s="465">
        <v>2</v>
      </c>
      <c r="J388" s="465">
        <v>1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141</v>
      </c>
      <c r="R388" s="464">
        <v>1</v>
      </c>
      <c r="S388" s="465">
        <v>123</v>
      </c>
      <c r="T388" s="465">
        <v>0</v>
      </c>
      <c r="U388" s="465">
        <v>14</v>
      </c>
      <c r="V388" s="465">
        <v>1</v>
      </c>
      <c r="W388" s="465">
        <v>1</v>
      </c>
      <c r="X388" s="465">
        <v>0</v>
      </c>
      <c r="Y388" s="465">
        <v>0</v>
      </c>
      <c r="Z388" s="465">
        <v>1</v>
      </c>
      <c r="AA388" s="465">
        <v>0</v>
      </c>
      <c r="AB388" s="465">
        <v>0</v>
      </c>
      <c r="AC388" s="466">
        <v>0</v>
      </c>
      <c r="AE388" s="463">
        <v>337</v>
      </c>
      <c r="AF388" s="14">
        <v>8</v>
      </c>
      <c r="AG388" s="14">
        <v>291</v>
      </c>
      <c r="AH388" s="14">
        <v>3</v>
      </c>
      <c r="AI388" s="14">
        <v>28</v>
      </c>
      <c r="AJ388" s="14">
        <v>2</v>
      </c>
      <c r="AK388" s="14">
        <v>3</v>
      </c>
      <c r="AL388" s="14">
        <v>1</v>
      </c>
      <c r="AM388" s="14">
        <v>0</v>
      </c>
      <c r="AN388" s="14">
        <v>1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203</v>
      </c>
      <c r="D389" s="464">
        <v>3</v>
      </c>
      <c r="E389" s="465">
        <v>188</v>
      </c>
      <c r="F389" s="465">
        <v>2</v>
      </c>
      <c r="G389" s="465">
        <v>7</v>
      </c>
      <c r="H389" s="465">
        <v>0</v>
      </c>
      <c r="I389" s="465">
        <v>1</v>
      </c>
      <c r="J389" s="465">
        <v>0</v>
      </c>
      <c r="K389" s="465">
        <v>1</v>
      </c>
      <c r="L389" s="465">
        <v>0</v>
      </c>
      <c r="M389" s="465">
        <v>1</v>
      </c>
      <c r="N389" s="465">
        <v>0</v>
      </c>
      <c r="O389" s="466">
        <v>0</v>
      </c>
      <c r="Q389" s="463">
        <v>123</v>
      </c>
      <c r="R389" s="464">
        <v>1</v>
      </c>
      <c r="S389" s="465">
        <v>108</v>
      </c>
      <c r="T389" s="465">
        <v>0</v>
      </c>
      <c r="U389" s="465">
        <v>13</v>
      </c>
      <c r="V389" s="465">
        <v>0</v>
      </c>
      <c r="W389" s="465">
        <v>0</v>
      </c>
      <c r="X389" s="465">
        <v>1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326</v>
      </c>
      <c r="AF389" s="14">
        <v>4</v>
      </c>
      <c r="AG389" s="14">
        <v>296</v>
      </c>
      <c r="AH389" s="14">
        <v>2</v>
      </c>
      <c r="AI389" s="14">
        <v>20</v>
      </c>
      <c r="AJ389" s="14">
        <v>0</v>
      </c>
      <c r="AK389" s="14">
        <v>1</v>
      </c>
      <c r="AL389" s="14">
        <v>1</v>
      </c>
      <c r="AM389" s="14">
        <v>1</v>
      </c>
      <c r="AN389" s="14">
        <v>0</v>
      </c>
      <c r="AO389" s="14">
        <v>1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204</v>
      </c>
      <c r="D390" s="464">
        <v>2</v>
      </c>
      <c r="E390" s="465">
        <v>180</v>
      </c>
      <c r="F390" s="465">
        <v>3</v>
      </c>
      <c r="G390" s="465">
        <v>13</v>
      </c>
      <c r="H390" s="465">
        <v>2</v>
      </c>
      <c r="I390" s="465">
        <v>1</v>
      </c>
      <c r="J390" s="465">
        <v>1</v>
      </c>
      <c r="K390" s="465">
        <v>0</v>
      </c>
      <c r="L390" s="465">
        <v>0</v>
      </c>
      <c r="M390" s="465">
        <v>2</v>
      </c>
      <c r="N390" s="465">
        <v>0</v>
      </c>
      <c r="O390" s="466">
        <v>0</v>
      </c>
      <c r="Q390" s="463">
        <v>119</v>
      </c>
      <c r="R390" s="464">
        <v>1</v>
      </c>
      <c r="S390" s="465">
        <v>108</v>
      </c>
      <c r="T390" s="465">
        <v>0</v>
      </c>
      <c r="U390" s="465">
        <v>9</v>
      </c>
      <c r="V390" s="465">
        <v>0</v>
      </c>
      <c r="W390" s="465">
        <v>1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323</v>
      </c>
      <c r="AF390" s="14">
        <v>3</v>
      </c>
      <c r="AG390" s="14">
        <v>288</v>
      </c>
      <c r="AH390" s="14">
        <v>3</v>
      </c>
      <c r="AI390" s="14">
        <v>22</v>
      </c>
      <c r="AJ390" s="14">
        <v>2</v>
      </c>
      <c r="AK390" s="14">
        <v>2</v>
      </c>
      <c r="AL390" s="14">
        <v>1</v>
      </c>
      <c r="AM390" s="14">
        <v>0</v>
      </c>
      <c r="AN390" s="14">
        <v>0</v>
      </c>
      <c r="AO390" s="14">
        <v>2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146</v>
      </c>
      <c r="D391" s="464">
        <v>2</v>
      </c>
      <c r="E391" s="465">
        <v>136</v>
      </c>
      <c r="F391" s="465">
        <v>0</v>
      </c>
      <c r="G391" s="465">
        <v>8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156</v>
      </c>
      <c r="R391" s="464">
        <v>0</v>
      </c>
      <c r="S391" s="465">
        <v>135</v>
      </c>
      <c r="T391" s="465">
        <v>0</v>
      </c>
      <c r="U391" s="465">
        <v>14</v>
      </c>
      <c r="V391" s="465">
        <v>1</v>
      </c>
      <c r="W391" s="465">
        <v>4</v>
      </c>
      <c r="X391" s="465">
        <v>0</v>
      </c>
      <c r="Y391" s="465">
        <v>0</v>
      </c>
      <c r="Z391" s="465">
        <v>1</v>
      </c>
      <c r="AA391" s="465">
        <v>1</v>
      </c>
      <c r="AB391" s="465">
        <v>0</v>
      </c>
      <c r="AC391" s="466">
        <v>0</v>
      </c>
      <c r="AE391" s="463">
        <v>302</v>
      </c>
      <c r="AF391" s="14">
        <v>2</v>
      </c>
      <c r="AG391" s="14">
        <v>271</v>
      </c>
      <c r="AH391" s="14">
        <v>0</v>
      </c>
      <c r="AI391" s="14">
        <v>22</v>
      </c>
      <c r="AJ391" s="14">
        <v>1</v>
      </c>
      <c r="AK391" s="14">
        <v>4</v>
      </c>
      <c r="AL391" s="14">
        <v>0</v>
      </c>
      <c r="AM391" s="14">
        <v>0</v>
      </c>
      <c r="AN391" s="14">
        <v>1</v>
      </c>
      <c r="AO391" s="14">
        <v>1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151</v>
      </c>
      <c r="D392" s="464">
        <v>2</v>
      </c>
      <c r="E392" s="465">
        <v>139</v>
      </c>
      <c r="F392" s="465">
        <v>0</v>
      </c>
      <c r="G392" s="465">
        <v>9</v>
      </c>
      <c r="H392" s="465">
        <v>0</v>
      </c>
      <c r="I392" s="465">
        <v>0</v>
      </c>
      <c r="J392" s="465">
        <v>0</v>
      </c>
      <c r="K392" s="465">
        <v>1</v>
      </c>
      <c r="L392" s="465">
        <v>0</v>
      </c>
      <c r="M392" s="465">
        <v>0</v>
      </c>
      <c r="N392" s="465">
        <v>0</v>
      </c>
      <c r="O392" s="466">
        <v>0</v>
      </c>
      <c r="Q392" s="463">
        <v>139</v>
      </c>
      <c r="R392" s="464">
        <v>0</v>
      </c>
      <c r="S392" s="465">
        <v>122</v>
      </c>
      <c r="T392" s="465">
        <v>0</v>
      </c>
      <c r="U392" s="465">
        <v>14</v>
      </c>
      <c r="V392" s="465">
        <v>0</v>
      </c>
      <c r="W392" s="465">
        <v>3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290</v>
      </c>
      <c r="AF392" s="14">
        <v>2</v>
      </c>
      <c r="AG392" s="14">
        <v>261</v>
      </c>
      <c r="AH392" s="14">
        <v>0</v>
      </c>
      <c r="AI392" s="14">
        <v>23</v>
      </c>
      <c r="AJ392" s="14">
        <v>0</v>
      </c>
      <c r="AK392" s="14">
        <v>3</v>
      </c>
      <c r="AL392" s="14">
        <v>0</v>
      </c>
      <c r="AM392" s="14">
        <v>1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137</v>
      </c>
      <c r="D393" s="464">
        <v>0</v>
      </c>
      <c r="E393" s="465">
        <v>121</v>
      </c>
      <c r="F393" s="465">
        <v>2</v>
      </c>
      <c r="G393" s="465">
        <v>13</v>
      </c>
      <c r="H393" s="465">
        <v>1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142</v>
      </c>
      <c r="R393" s="464">
        <v>3</v>
      </c>
      <c r="S393" s="465">
        <v>127</v>
      </c>
      <c r="T393" s="465">
        <v>0</v>
      </c>
      <c r="U393" s="465">
        <v>8</v>
      </c>
      <c r="V393" s="465">
        <v>1</v>
      </c>
      <c r="W393" s="465">
        <v>1</v>
      </c>
      <c r="X393" s="465">
        <v>0</v>
      </c>
      <c r="Y393" s="465">
        <v>0</v>
      </c>
      <c r="Z393" s="465">
        <v>1</v>
      </c>
      <c r="AA393" s="465">
        <v>1</v>
      </c>
      <c r="AB393" s="465">
        <v>0</v>
      </c>
      <c r="AC393" s="466">
        <v>0</v>
      </c>
      <c r="AE393" s="463">
        <v>279</v>
      </c>
      <c r="AF393" s="14">
        <v>3</v>
      </c>
      <c r="AG393" s="14">
        <v>248</v>
      </c>
      <c r="AH393" s="14">
        <v>2</v>
      </c>
      <c r="AI393" s="14">
        <v>21</v>
      </c>
      <c r="AJ393" s="14">
        <v>2</v>
      </c>
      <c r="AK393" s="14">
        <v>1</v>
      </c>
      <c r="AL393" s="14">
        <v>0</v>
      </c>
      <c r="AM393" s="14">
        <v>0</v>
      </c>
      <c r="AN393" s="14">
        <v>1</v>
      </c>
      <c r="AO393" s="14">
        <v>1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140</v>
      </c>
      <c r="D394" s="464">
        <v>0</v>
      </c>
      <c r="E394" s="465">
        <v>114</v>
      </c>
      <c r="F394" s="465">
        <v>2</v>
      </c>
      <c r="G394" s="465">
        <v>21</v>
      </c>
      <c r="H394" s="465">
        <v>0</v>
      </c>
      <c r="I394" s="465">
        <v>1</v>
      </c>
      <c r="J394" s="465">
        <v>0</v>
      </c>
      <c r="K394" s="465">
        <v>1</v>
      </c>
      <c r="L394" s="465">
        <v>1</v>
      </c>
      <c r="M394" s="465">
        <v>0</v>
      </c>
      <c r="N394" s="465">
        <v>0</v>
      </c>
      <c r="O394" s="466">
        <v>0</v>
      </c>
      <c r="Q394" s="463">
        <v>111</v>
      </c>
      <c r="R394" s="464">
        <v>2</v>
      </c>
      <c r="S394" s="465">
        <v>93</v>
      </c>
      <c r="T394" s="465">
        <v>1</v>
      </c>
      <c r="U394" s="465">
        <v>11</v>
      </c>
      <c r="V394" s="465">
        <v>2</v>
      </c>
      <c r="W394" s="465">
        <v>1</v>
      </c>
      <c r="X394" s="465">
        <v>0</v>
      </c>
      <c r="Y394" s="465">
        <v>1</v>
      </c>
      <c r="Z394" s="465">
        <v>0</v>
      </c>
      <c r="AA394" s="465">
        <v>0</v>
      </c>
      <c r="AB394" s="465">
        <v>0</v>
      </c>
      <c r="AC394" s="466">
        <v>0</v>
      </c>
      <c r="AE394" s="463">
        <v>251</v>
      </c>
      <c r="AF394" s="14">
        <v>2</v>
      </c>
      <c r="AG394" s="14">
        <v>207</v>
      </c>
      <c r="AH394" s="14">
        <v>3</v>
      </c>
      <c r="AI394" s="14">
        <v>32</v>
      </c>
      <c r="AJ394" s="14">
        <v>2</v>
      </c>
      <c r="AK394" s="14">
        <v>2</v>
      </c>
      <c r="AL394" s="14">
        <v>0</v>
      </c>
      <c r="AM394" s="14">
        <v>2</v>
      </c>
      <c r="AN394" s="14">
        <v>1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128</v>
      </c>
      <c r="D395" s="464">
        <v>1</v>
      </c>
      <c r="E395" s="465">
        <v>114</v>
      </c>
      <c r="F395" s="465">
        <v>0</v>
      </c>
      <c r="G395" s="465">
        <v>7</v>
      </c>
      <c r="H395" s="465">
        <v>0</v>
      </c>
      <c r="I395" s="465">
        <v>6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158</v>
      </c>
      <c r="R395" s="464">
        <v>4</v>
      </c>
      <c r="S395" s="465">
        <v>136</v>
      </c>
      <c r="T395" s="465">
        <v>3</v>
      </c>
      <c r="U395" s="465">
        <v>15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286</v>
      </c>
      <c r="AF395" s="14">
        <v>5</v>
      </c>
      <c r="AG395" s="14">
        <v>250</v>
      </c>
      <c r="AH395" s="14">
        <v>3</v>
      </c>
      <c r="AI395" s="14">
        <v>22</v>
      </c>
      <c r="AJ395" s="14">
        <v>0</v>
      </c>
      <c r="AK395" s="14">
        <v>6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116</v>
      </c>
      <c r="D396" s="464">
        <v>1</v>
      </c>
      <c r="E396" s="465">
        <v>93</v>
      </c>
      <c r="F396" s="465">
        <v>1</v>
      </c>
      <c r="G396" s="465">
        <v>16</v>
      </c>
      <c r="H396" s="465">
        <v>1</v>
      </c>
      <c r="I396" s="465">
        <v>3</v>
      </c>
      <c r="J396" s="465">
        <v>0</v>
      </c>
      <c r="K396" s="465">
        <v>0</v>
      </c>
      <c r="L396" s="465">
        <v>1</v>
      </c>
      <c r="M396" s="465">
        <v>0</v>
      </c>
      <c r="N396" s="465">
        <v>0</v>
      </c>
      <c r="O396" s="466">
        <v>0</v>
      </c>
      <c r="Q396" s="463">
        <v>117</v>
      </c>
      <c r="R396" s="464">
        <v>1</v>
      </c>
      <c r="S396" s="465">
        <v>96</v>
      </c>
      <c r="T396" s="465">
        <v>1</v>
      </c>
      <c r="U396" s="465">
        <v>17</v>
      </c>
      <c r="V396" s="465">
        <v>0</v>
      </c>
      <c r="W396" s="465">
        <v>0</v>
      </c>
      <c r="X396" s="465">
        <v>0</v>
      </c>
      <c r="Y396" s="465">
        <v>1</v>
      </c>
      <c r="Z396" s="465">
        <v>0</v>
      </c>
      <c r="AA396" s="465">
        <v>1</v>
      </c>
      <c r="AB396" s="465">
        <v>0</v>
      </c>
      <c r="AC396" s="466">
        <v>0</v>
      </c>
      <c r="AE396" s="463">
        <v>233</v>
      </c>
      <c r="AF396" s="14">
        <v>2</v>
      </c>
      <c r="AG396" s="14">
        <v>189</v>
      </c>
      <c r="AH396" s="14">
        <v>2</v>
      </c>
      <c r="AI396" s="14">
        <v>33</v>
      </c>
      <c r="AJ396" s="14">
        <v>1</v>
      </c>
      <c r="AK396" s="14">
        <v>3</v>
      </c>
      <c r="AL396" s="14">
        <v>0</v>
      </c>
      <c r="AM396" s="14">
        <v>1</v>
      </c>
      <c r="AN396" s="14">
        <v>1</v>
      </c>
      <c r="AO396" s="14">
        <v>1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128</v>
      </c>
      <c r="D397" s="464">
        <v>1</v>
      </c>
      <c r="E397" s="465">
        <v>101</v>
      </c>
      <c r="F397" s="465">
        <v>3</v>
      </c>
      <c r="G397" s="465">
        <v>17</v>
      </c>
      <c r="H397" s="465">
        <v>2</v>
      </c>
      <c r="I397" s="465">
        <v>2</v>
      </c>
      <c r="J397" s="465">
        <v>0</v>
      </c>
      <c r="K397" s="465">
        <v>0</v>
      </c>
      <c r="L397" s="465">
        <v>1</v>
      </c>
      <c r="M397" s="465">
        <v>1</v>
      </c>
      <c r="N397" s="465">
        <v>0</v>
      </c>
      <c r="O397" s="466">
        <v>0</v>
      </c>
      <c r="Q397" s="463">
        <v>116</v>
      </c>
      <c r="R397" s="464">
        <v>1</v>
      </c>
      <c r="S397" s="465">
        <v>92</v>
      </c>
      <c r="T397" s="465">
        <v>0</v>
      </c>
      <c r="U397" s="465">
        <v>13</v>
      </c>
      <c r="V397" s="465">
        <v>1</v>
      </c>
      <c r="W397" s="465">
        <v>5</v>
      </c>
      <c r="X397" s="465">
        <v>1</v>
      </c>
      <c r="Y397" s="465">
        <v>0</v>
      </c>
      <c r="Z397" s="465">
        <v>0</v>
      </c>
      <c r="AA397" s="465">
        <v>2</v>
      </c>
      <c r="AB397" s="465">
        <v>1</v>
      </c>
      <c r="AC397" s="466">
        <v>0</v>
      </c>
      <c r="AE397" s="463">
        <v>244</v>
      </c>
      <c r="AF397" s="14">
        <v>2</v>
      </c>
      <c r="AG397" s="14">
        <v>193</v>
      </c>
      <c r="AH397" s="14">
        <v>3</v>
      </c>
      <c r="AI397" s="14">
        <v>30</v>
      </c>
      <c r="AJ397" s="14">
        <v>3</v>
      </c>
      <c r="AK397" s="14">
        <v>7</v>
      </c>
      <c r="AL397" s="14">
        <v>1</v>
      </c>
      <c r="AM397" s="14">
        <v>0</v>
      </c>
      <c r="AN397" s="14">
        <v>1</v>
      </c>
      <c r="AO397" s="14">
        <v>3</v>
      </c>
      <c r="AP397" s="14">
        <v>1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145</v>
      </c>
      <c r="D398" s="464">
        <v>1</v>
      </c>
      <c r="E398" s="465">
        <v>129</v>
      </c>
      <c r="F398" s="465">
        <v>3</v>
      </c>
      <c r="G398" s="465">
        <v>9</v>
      </c>
      <c r="H398" s="465">
        <v>1</v>
      </c>
      <c r="I398" s="465">
        <v>2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111</v>
      </c>
      <c r="R398" s="464">
        <v>0</v>
      </c>
      <c r="S398" s="465">
        <v>94</v>
      </c>
      <c r="T398" s="465">
        <v>0</v>
      </c>
      <c r="U398" s="465">
        <v>11</v>
      </c>
      <c r="V398" s="465">
        <v>1</v>
      </c>
      <c r="W398" s="465">
        <v>5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256</v>
      </c>
      <c r="AF398" s="14">
        <v>1</v>
      </c>
      <c r="AG398" s="14">
        <v>223</v>
      </c>
      <c r="AH398" s="14">
        <v>3</v>
      </c>
      <c r="AI398" s="14">
        <v>20</v>
      </c>
      <c r="AJ398" s="14">
        <v>2</v>
      </c>
      <c r="AK398" s="14">
        <v>7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104</v>
      </c>
      <c r="D399" s="464">
        <v>1</v>
      </c>
      <c r="E399" s="465">
        <v>90</v>
      </c>
      <c r="F399" s="465">
        <v>3</v>
      </c>
      <c r="G399" s="465">
        <v>9</v>
      </c>
      <c r="H399" s="465">
        <v>0</v>
      </c>
      <c r="I399" s="465">
        <v>1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113</v>
      </c>
      <c r="R399" s="464">
        <v>1</v>
      </c>
      <c r="S399" s="465">
        <v>94</v>
      </c>
      <c r="T399" s="465">
        <v>0</v>
      </c>
      <c r="U399" s="465">
        <v>14</v>
      </c>
      <c r="V399" s="465">
        <v>0</v>
      </c>
      <c r="W399" s="465">
        <v>2</v>
      </c>
      <c r="X399" s="465">
        <v>0</v>
      </c>
      <c r="Y399" s="465">
        <v>0</v>
      </c>
      <c r="Z399" s="465">
        <v>0</v>
      </c>
      <c r="AA399" s="465">
        <v>1</v>
      </c>
      <c r="AB399" s="465">
        <v>1</v>
      </c>
      <c r="AC399" s="466">
        <v>0</v>
      </c>
      <c r="AE399" s="463">
        <v>217</v>
      </c>
      <c r="AF399" s="14">
        <v>2</v>
      </c>
      <c r="AG399" s="14">
        <v>184</v>
      </c>
      <c r="AH399" s="14">
        <v>3</v>
      </c>
      <c r="AI399" s="14">
        <v>23</v>
      </c>
      <c r="AJ399" s="14">
        <v>0</v>
      </c>
      <c r="AK399" s="14">
        <v>3</v>
      </c>
      <c r="AL399" s="14">
        <v>0</v>
      </c>
      <c r="AM399" s="14">
        <v>0</v>
      </c>
      <c r="AN399" s="14">
        <v>0</v>
      </c>
      <c r="AO399" s="14">
        <v>1</v>
      </c>
      <c r="AP399" s="14">
        <v>1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120</v>
      </c>
      <c r="D400" s="464">
        <v>1</v>
      </c>
      <c r="E400" s="465">
        <v>107</v>
      </c>
      <c r="F400" s="465">
        <v>1</v>
      </c>
      <c r="G400" s="465">
        <v>10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1</v>
      </c>
      <c r="N400" s="465">
        <v>0</v>
      </c>
      <c r="O400" s="466">
        <v>0</v>
      </c>
      <c r="P400" s="61"/>
      <c r="Q400" s="463">
        <v>130</v>
      </c>
      <c r="R400" s="464">
        <v>1</v>
      </c>
      <c r="S400" s="465">
        <v>118</v>
      </c>
      <c r="T400" s="465">
        <v>0</v>
      </c>
      <c r="U400" s="465">
        <v>10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1</v>
      </c>
      <c r="AB400" s="465">
        <v>0</v>
      </c>
      <c r="AC400" s="466">
        <v>0</v>
      </c>
      <c r="AD400" s="61"/>
      <c r="AE400" s="463">
        <v>250</v>
      </c>
      <c r="AF400" s="14">
        <v>2</v>
      </c>
      <c r="AG400" s="14">
        <v>225</v>
      </c>
      <c r="AH400" s="14">
        <v>1</v>
      </c>
      <c r="AI400" s="14">
        <v>20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2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124</v>
      </c>
      <c r="D401" s="464">
        <v>2</v>
      </c>
      <c r="E401" s="465">
        <v>110</v>
      </c>
      <c r="F401" s="465">
        <v>2</v>
      </c>
      <c r="G401" s="465">
        <v>9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1</v>
      </c>
      <c r="N401" s="465">
        <v>0</v>
      </c>
      <c r="O401" s="466">
        <v>0</v>
      </c>
      <c r="Q401" s="463">
        <v>161</v>
      </c>
      <c r="R401" s="464">
        <v>1</v>
      </c>
      <c r="S401" s="465">
        <v>138</v>
      </c>
      <c r="T401" s="465">
        <v>1</v>
      </c>
      <c r="U401" s="465">
        <v>18</v>
      </c>
      <c r="V401" s="465">
        <v>1</v>
      </c>
      <c r="W401" s="465">
        <v>1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1</v>
      </c>
      <c r="AE401" s="463">
        <v>285</v>
      </c>
      <c r="AF401" s="465">
        <v>3</v>
      </c>
      <c r="AG401" s="14">
        <v>248</v>
      </c>
      <c r="AH401" s="14">
        <v>3</v>
      </c>
      <c r="AI401" s="14">
        <v>27</v>
      </c>
      <c r="AJ401" s="14">
        <v>1</v>
      </c>
      <c r="AK401" s="14">
        <v>1</v>
      </c>
      <c r="AL401" s="14">
        <v>0</v>
      </c>
      <c r="AM401" s="14">
        <v>0</v>
      </c>
      <c r="AN401" s="14">
        <v>0</v>
      </c>
      <c r="AO401" s="14">
        <v>1</v>
      </c>
      <c r="AP401" s="14">
        <v>0</v>
      </c>
      <c r="AQ401" s="467">
        <v>1</v>
      </c>
      <c r="AR401" s="11"/>
    </row>
    <row r="402" spans="1:44" x14ac:dyDescent="0.25">
      <c r="A402" s="217">
        <v>3</v>
      </c>
      <c r="B402" s="283">
        <v>0.51041700000000001</v>
      </c>
      <c r="C402" s="463">
        <v>121</v>
      </c>
      <c r="D402" s="464">
        <v>1</v>
      </c>
      <c r="E402" s="465">
        <v>107</v>
      </c>
      <c r="F402" s="465">
        <v>2</v>
      </c>
      <c r="G402" s="465">
        <v>10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1</v>
      </c>
      <c r="N402" s="465">
        <v>0</v>
      </c>
      <c r="O402" s="466">
        <v>0</v>
      </c>
      <c r="Q402" s="463">
        <v>136</v>
      </c>
      <c r="R402" s="464">
        <v>0</v>
      </c>
      <c r="S402" s="465">
        <v>120</v>
      </c>
      <c r="T402" s="465">
        <v>1</v>
      </c>
      <c r="U402" s="465">
        <v>12</v>
      </c>
      <c r="V402" s="465">
        <v>1</v>
      </c>
      <c r="W402" s="465">
        <v>0</v>
      </c>
      <c r="X402" s="465">
        <v>0</v>
      </c>
      <c r="Y402" s="465">
        <v>2</v>
      </c>
      <c r="Z402" s="465">
        <v>0</v>
      </c>
      <c r="AA402" s="465">
        <v>0</v>
      </c>
      <c r="AB402" s="465">
        <v>0</v>
      </c>
      <c r="AC402" s="466">
        <v>0</v>
      </c>
      <c r="AE402" s="463">
        <v>257</v>
      </c>
      <c r="AF402" s="14">
        <v>1</v>
      </c>
      <c r="AG402" s="14">
        <v>227</v>
      </c>
      <c r="AH402" s="14">
        <v>3</v>
      </c>
      <c r="AI402" s="14">
        <v>22</v>
      </c>
      <c r="AJ402" s="14">
        <v>1</v>
      </c>
      <c r="AK402" s="14">
        <v>0</v>
      </c>
      <c r="AL402" s="14">
        <v>0</v>
      </c>
      <c r="AM402" s="14">
        <v>2</v>
      </c>
      <c r="AN402" s="14">
        <v>0</v>
      </c>
      <c r="AO402" s="14">
        <v>1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129</v>
      </c>
      <c r="D403" s="464">
        <v>0</v>
      </c>
      <c r="E403" s="465">
        <v>110</v>
      </c>
      <c r="F403" s="465">
        <v>0</v>
      </c>
      <c r="G403" s="465">
        <v>17</v>
      </c>
      <c r="H403" s="465">
        <v>1</v>
      </c>
      <c r="I403" s="465">
        <v>0</v>
      </c>
      <c r="J403" s="465">
        <v>0</v>
      </c>
      <c r="K403" s="465">
        <v>0</v>
      </c>
      <c r="L403" s="465">
        <v>1</v>
      </c>
      <c r="M403" s="465">
        <v>0</v>
      </c>
      <c r="N403" s="465">
        <v>0</v>
      </c>
      <c r="O403" s="466">
        <v>0</v>
      </c>
      <c r="Q403" s="463">
        <v>128</v>
      </c>
      <c r="R403" s="464">
        <v>1</v>
      </c>
      <c r="S403" s="465">
        <v>114</v>
      </c>
      <c r="T403" s="465">
        <v>3</v>
      </c>
      <c r="U403" s="465">
        <v>8</v>
      </c>
      <c r="V403" s="465">
        <v>0</v>
      </c>
      <c r="W403" s="465">
        <v>1</v>
      </c>
      <c r="X403" s="465">
        <v>0</v>
      </c>
      <c r="Y403" s="465">
        <v>0</v>
      </c>
      <c r="Z403" s="465">
        <v>1</v>
      </c>
      <c r="AA403" s="465">
        <v>0</v>
      </c>
      <c r="AB403" s="465">
        <v>0</v>
      </c>
      <c r="AC403" s="466">
        <v>0</v>
      </c>
      <c r="AE403" s="463">
        <v>257</v>
      </c>
      <c r="AF403" s="14">
        <v>1</v>
      </c>
      <c r="AG403" s="14">
        <v>224</v>
      </c>
      <c r="AH403" s="14">
        <v>3</v>
      </c>
      <c r="AI403" s="14">
        <v>25</v>
      </c>
      <c r="AJ403" s="14">
        <v>1</v>
      </c>
      <c r="AK403" s="14">
        <v>1</v>
      </c>
      <c r="AL403" s="14">
        <v>0</v>
      </c>
      <c r="AM403" s="14">
        <v>0</v>
      </c>
      <c r="AN403" s="14">
        <v>2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137</v>
      </c>
      <c r="D404" s="464">
        <v>1</v>
      </c>
      <c r="E404" s="465">
        <v>106</v>
      </c>
      <c r="F404" s="465">
        <v>3</v>
      </c>
      <c r="G404" s="465">
        <v>22</v>
      </c>
      <c r="H404" s="465">
        <v>0</v>
      </c>
      <c r="I404" s="465">
        <v>4</v>
      </c>
      <c r="J404" s="465">
        <v>0</v>
      </c>
      <c r="K404" s="465">
        <v>0</v>
      </c>
      <c r="L404" s="465">
        <v>0</v>
      </c>
      <c r="M404" s="465">
        <v>1</v>
      </c>
      <c r="N404" s="465">
        <v>0</v>
      </c>
      <c r="O404" s="466">
        <v>0</v>
      </c>
      <c r="Q404" s="463">
        <v>127</v>
      </c>
      <c r="R404" s="464">
        <v>0</v>
      </c>
      <c r="S404" s="465">
        <v>111</v>
      </c>
      <c r="T404" s="465">
        <v>0</v>
      </c>
      <c r="U404" s="465">
        <v>13</v>
      </c>
      <c r="V404" s="465">
        <v>1</v>
      </c>
      <c r="W404" s="465">
        <v>1</v>
      </c>
      <c r="X404" s="465">
        <v>0</v>
      </c>
      <c r="Y404" s="465">
        <v>0</v>
      </c>
      <c r="Z404" s="465">
        <v>0</v>
      </c>
      <c r="AA404" s="465">
        <v>1</v>
      </c>
      <c r="AB404" s="465">
        <v>0</v>
      </c>
      <c r="AC404" s="466">
        <v>0</v>
      </c>
      <c r="AE404" s="463">
        <v>264</v>
      </c>
      <c r="AF404" s="14">
        <v>1</v>
      </c>
      <c r="AG404" s="14">
        <v>217</v>
      </c>
      <c r="AH404" s="14">
        <v>3</v>
      </c>
      <c r="AI404" s="14">
        <v>35</v>
      </c>
      <c r="AJ404" s="14">
        <v>1</v>
      </c>
      <c r="AK404" s="14">
        <v>5</v>
      </c>
      <c r="AL404" s="14">
        <v>0</v>
      </c>
      <c r="AM404" s="14">
        <v>0</v>
      </c>
      <c r="AN404" s="14">
        <v>0</v>
      </c>
      <c r="AO404" s="14">
        <v>2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124</v>
      </c>
      <c r="D405" s="464">
        <v>1</v>
      </c>
      <c r="E405" s="465">
        <v>108</v>
      </c>
      <c r="F405" s="465">
        <v>0</v>
      </c>
      <c r="G405" s="465">
        <v>12</v>
      </c>
      <c r="H405" s="465">
        <v>0</v>
      </c>
      <c r="I405" s="465">
        <v>3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161</v>
      </c>
      <c r="R405" s="464">
        <v>4</v>
      </c>
      <c r="S405" s="465">
        <v>137</v>
      </c>
      <c r="T405" s="465">
        <v>1</v>
      </c>
      <c r="U405" s="465">
        <v>18</v>
      </c>
      <c r="V405" s="465">
        <v>0</v>
      </c>
      <c r="W405" s="465">
        <v>1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285</v>
      </c>
      <c r="AF405" s="14">
        <v>5</v>
      </c>
      <c r="AG405" s="14">
        <v>245</v>
      </c>
      <c r="AH405" s="14">
        <v>1</v>
      </c>
      <c r="AI405" s="14">
        <v>30</v>
      </c>
      <c r="AJ405" s="14">
        <v>0</v>
      </c>
      <c r="AK405" s="14">
        <v>4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157</v>
      </c>
      <c r="D406" s="464">
        <v>0</v>
      </c>
      <c r="E406" s="465">
        <v>133</v>
      </c>
      <c r="F406" s="465">
        <v>0</v>
      </c>
      <c r="G406" s="465">
        <v>16</v>
      </c>
      <c r="H406" s="465">
        <v>1</v>
      </c>
      <c r="I406" s="465">
        <v>4</v>
      </c>
      <c r="J406" s="465">
        <v>0</v>
      </c>
      <c r="K406" s="465">
        <v>0</v>
      </c>
      <c r="L406" s="465">
        <v>0</v>
      </c>
      <c r="M406" s="465">
        <v>0</v>
      </c>
      <c r="N406" s="465">
        <v>3</v>
      </c>
      <c r="O406" s="466">
        <v>0</v>
      </c>
      <c r="Q406" s="463">
        <v>134</v>
      </c>
      <c r="R406" s="464">
        <v>2</v>
      </c>
      <c r="S406" s="465">
        <v>114</v>
      </c>
      <c r="T406" s="465">
        <v>1</v>
      </c>
      <c r="U406" s="465">
        <v>15</v>
      </c>
      <c r="V406" s="465">
        <v>0</v>
      </c>
      <c r="W406" s="465">
        <v>2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291</v>
      </c>
      <c r="AF406" s="14">
        <v>2</v>
      </c>
      <c r="AG406" s="14">
        <v>247</v>
      </c>
      <c r="AH406" s="14">
        <v>1</v>
      </c>
      <c r="AI406" s="14">
        <v>31</v>
      </c>
      <c r="AJ406" s="14">
        <v>1</v>
      </c>
      <c r="AK406" s="14">
        <v>6</v>
      </c>
      <c r="AL406" s="14">
        <v>0</v>
      </c>
      <c r="AM406" s="14">
        <v>0</v>
      </c>
      <c r="AN406" s="14">
        <v>0</v>
      </c>
      <c r="AO406" s="14">
        <v>0</v>
      </c>
      <c r="AP406" s="14">
        <v>3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132</v>
      </c>
      <c r="D407" s="464">
        <v>1</v>
      </c>
      <c r="E407" s="465">
        <v>115</v>
      </c>
      <c r="F407" s="465">
        <v>1</v>
      </c>
      <c r="G407" s="465">
        <v>15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170</v>
      </c>
      <c r="R407" s="464">
        <v>1</v>
      </c>
      <c r="S407" s="465">
        <v>152</v>
      </c>
      <c r="T407" s="465">
        <v>1</v>
      </c>
      <c r="U407" s="465">
        <v>14</v>
      </c>
      <c r="V407" s="465">
        <v>1</v>
      </c>
      <c r="W407" s="465">
        <v>0</v>
      </c>
      <c r="X407" s="465">
        <v>0</v>
      </c>
      <c r="Y407" s="465">
        <v>0</v>
      </c>
      <c r="Z407" s="465">
        <v>1</v>
      </c>
      <c r="AA407" s="465">
        <v>0</v>
      </c>
      <c r="AB407" s="465">
        <v>0</v>
      </c>
      <c r="AC407" s="466">
        <v>0</v>
      </c>
      <c r="AE407" s="463">
        <v>302</v>
      </c>
      <c r="AF407" s="14">
        <v>2</v>
      </c>
      <c r="AG407" s="14">
        <v>267</v>
      </c>
      <c r="AH407" s="14">
        <v>2</v>
      </c>
      <c r="AI407" s="14">
        <v>29</v>
      </c>
      <c r="AJ407" s="14">
        <v>1</v>
      </c>
      <c r="AK407" s="14">
        <v>0</v>
      </c>
      <c r="AL407" s="14">
        <v>0</v>
      </c>
      <c r="AM407" s="14">
        <v>0</v>
      </c>
      <c r="AN407" s="14">
        <v>1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135</v>
      </c>
      <c r="D408" s="464">
        <v>0</v>
      </c>
      <c r="E408" s="465">
        <v>115</v>
      </c>
      <c r="F408" s="465">
        <v>1</v>
      </c>
      <c r="G408" s="465">
        <v>17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2</v>
      </c>
      <c r="N408" s="465">
        <v>0</v>
      </c>
      <c r="O408" s="466">
        <v>0</v>
      </c>
      <c r="Q408" s="463">
        <v>171</v>
      </c>
      <c r="R408" s="464">
        <v>2</v>
      </c>
      <c r="S408" s="465">
        <v>145</v>
      </c>
      <c r="T408" s="465">
        <v>2</v>
      </c>
      <c r="U408" s="465">
        <v>19</v>
      </c>
      <c r="V408" s="465">
        <v>0</v>
      </c>
      <c r="W408" s="465">
        <v>2</v>
      </c>
      <c r="X408" s="465">
        <v>0</v>
      </c>
      <c r="Y408" s="465">
        <v>0</v>
      </c>
      <c r="Z408" s="465">
        <v>1</v>
      </c>
      <c r="AA408" s="465">
        <v>0</v>
      </c>
      <c r="AB408" s="465">
        <v>0</v>
      </c>
      <c r="AC408" s="466">
        <v>0</v>
      </c>
      <c r="AE408" s="463">
        <v>306</v>
      </c>
      <c r="AF408" s="14">
        <v>2</v>
      </c>
      <c r="AG408" s="14">
        <v>260</v>
      </c>
      <c r="AH408" s="14">
        <v>3</v>
      </c>
      <c r="AI408" s="14">
        <v>36</v>
      </c>
      <c r="AJ408" s="14">
        <v>0</v>
      </c>
      <c r="AK408" s="14">
        <v>2</v>
      </c>
      <c r="AL408" s="14">
        <v>0</v>
      </c>
      <c r="AM408" s="14">
        <v>0</v>
      </c>
      <c r="AN408" s="14">
        <v>1</v>
      </c>
      <c r="AO408" s="14">
        <v>2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106</v>
      </c>
      <c r="D409" s="464">
        <v>1</v>
      </c>
      <c r="E409" s="465">
        <v>87</v>
      </c>
      <c r="F409" s="465">
        <v>0</v>
      </c>
      <c r="G409" s="465">
        <v>15</v>
      </c>
      <c r="H409" s="465">
        <v>1</v>
      </c>
      <c r="I409" s="465">
        <v>1</v>
      </c>
      <c r="J409" s="465">
        <v>0</v>
      </c>
      <c r="K409" s="465">
        <v>1</v>
      </c>
      <c r="L409" s="465">
        <v>0</v>
      </c>
      <c r="M409" s="465">
        <v>0</v>
      </c>
      <c r="N409" s="465">
        <v>0</v>
      </c>
      <c r="O409" s="466">
        <v>0</v>
      </c>
      <c r="Q409" s="463">
        <v>159</v>
      </c>
      <c r="R409" s="464">
        <v>2</v>
      </c>
      <c r="S409" s="465">
        <v>134</v>
      </c>
      <c r="T409" s="465">
        <v>1</v>
      </c>
      <c r="U409" s="465">
        <v>18</v>
      </c>
      <c r="V409" s="465">
        <v>1</v>
      </c>
      <c r="W409" s="465">
        <v>1</v>
      </c>
      <c r="X409" s="465">
        <v>0</v>
      </c>
      <c r="Y409" s="465">
        <v>0</v>
      </c>
      <c r="Z409" s="465">
        <v>2</v>
      </c>
      <c r="AA409" s="465">
        <v>0</v>
      </c>
      <c r="AB409" s="465">
        <v>0</v>
      </c>
      <c r="AC409" s="466">
        <v>0</v>
      </c>
      <c r="AE409" s="463">
        <v>265</v>
      </c>
      <c r="AF409" s="14">
        <v>3</v>
      </c>
      <c r="AG409" s="14">
        <v>221</v>
      </c>
      <c r="AH409" s="14">
        <v>1</v>
      </c>
      <c r="AI409" s="14">
        <v>33</v>
      </c>
      <c r="AJ409" s="14">
        <v>2</v>
      </c>
      <c r="AK409" s="14">
        <v>2</v>
      </c>
      <c r="AL409" s="14">
        <v>0</v>
      </c>
      <c r="AM409" s="14">
        <v>1</v>
      </c>
      <c r="AN409" s="14">
        <v>2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122</v>
      </c>
      <c r="D410" s="464">
        <v>3</v>
      </c>
      <c r="E410" s="465">
        <v>105</v>
      </c>
      <c r="F410" s="465">
        <v>2</v>
      </c>
      <c r="G410" s="465">
        <v>10</v>
      </c>
      <c r="H410" s="465">
        <v>0</v>
      </c>
      <c r="I410" s="465">
        <v>2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146</v>
      </c>
      <c r="R410" s="464">
        <v>2</v>
      </c>
      <c r="S410" s="465">
        <v>128</v>
      </c>
      <c r="T410" s="465">
        <v>0</v>
      </c>
      <c r="U410" s="465">
        <v>10</v>
      </c>
      <c r="V410" s="465">
        <v>0</v>
      </c>
      <c r="W410" s="465">
        <v>3</v>
      </c>
      <c r="X410" s="465">
        <v>1</v>
      </c>
      <c r="Y410" s="465">
        <v>0</v>
      </c>
      <c r="Z410" s="465">
        <v>1</v>
      </c>
      <c r="AA410" s="465">
        <v>0</v>
      </c>
      <c r="AB410" s="465">
        <v>1</v>
      </c>
      <c r="AC410" s="466">
        <v>0</v>
      </c>
      <c r="AE410" s="463">
        <v>268</v>
      </c>
      <c r="AF410" s="14">
        <v>5</v>
      </c>
      <c r="AG410" s="14">
        <v>233</v>
      </c>
      <c r="AH410" s="14">
        <v>2</v>
      </c>
      <c r="AI410" s="14">
        <v>20</v>
      </c>
      <c r="AJ410" s="14">
        <v>0</v>
      </c>
      <c r="AK410" s="14">
        <v>5</v>
      </c>
      <c r="AL410" s="14">
        <v>1</v>
      </c>
      <c r="AM410" s="14">
        <v>0</v>
      </c>
      <c r="AN410" s="14">
        <v>1</v>
      </c>
      <c r="AO410" s="14">
        <v>0</v>
      </c>
      <c r="AP410" s="14">
        <v>1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121</v>
      </c>
      <c r="D411" s="464">
        <v>2</v>
      </c>
      <c r="E411" s="465">
        <v>103</v>
      </c>
      <c r="F411" s="465">
        <v>0</v>
      </c>
      <c r="G411" s="465">
        <v>12</v>
      </c>
      <c r="H411" s="465">
        <v>1</v>
      </c>
      <c r="I411" s="465">
        <v>3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190</v>
      </c>
      <c r="R411" s="464">
        <v>1</v>
      </c>
      <c r="S411" s="465">
        <v>173</v>
      </c>
      <c r="T411" s="465">
        <v>0</v>
      </c>
      <c r="U411" s="465">
        <v>14</v>
      </c>
      <c r="V411" s="465">
        <v>1</v>
      </c>
      <c r="W411" s="465">
        <v>0</v>
      </c>
      <c r="X411" s="465">
        <v>0</v>
      </c>
      <c r="Y411" s="465">
        <v>0</v>
      </c>
      <c r="Z411" s="465">
        <v>1</v>
      </c>
      <c r="AA411" s="465">
        <v>0</v>
      </c>
      <c r="AB411" s="465">
        <v>0</v>
      </c>
      <c r="AC411" s="466">
        <v>0</v>
      </c>
      <c r="AE411" s="463">
        <v>311</v>
      </c>
      <c r="AF411" s="14">
        <v>3</v>
      </c>
      <c r="AG411" s="14">
        <v>276</v>
      </c>
      <c r="AH411" s="14">
        <v>0</v>
      </c>
      <c r="AI411" s="14">
        <v>26</v>
      </c>
      <c r="AJ411" s="14">
        <v>2</v>
      </c>
      <c r="AK411" s="14">
        <v>3</v>
      </c>
      <c r="AL411" s="14">
        <v>0</v>
      </c>
      <c r="AM411" s="14">
        <v>0</v>
      </c>
      <c r="AN411" s="14">
        <v>1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149</v>
      </c>
      <c r="D412" s="464">
        <v>1</v>
      </c>
      <c r="E412" s="465">
        <v>131</v>
      </c>
      <c r="F412" s="465">
        <v>1</v>
      </c>
      <c r="G412" s="465">
        <v>12</v>
      </c>
      <c r="H412" s="465">
        <v>1</v>
      </c>
      <c r="I412" s="465">
        <v>3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198</v>
      </c>
      <c r="R412" s="464">
        <v>3</v>
      </c>
      <c r="S412" s="465">
        <v>174</v>
      </c>
      <c r="T412" s="465">
        <v>1</v>
      </c>
      <c r="U412" s="465">
        <v>17</v>
      </c>
      <c r="V412" s="465">
        <v>0</v>
      </c>
      <c r="W412" s="465">
        <v>2</v>
      </c>
      <c r="X412" s="465">
        <v>1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347</v>
      </c>
      <c r="AF412" s="14">
        <v>4</v>
      </c>
      <c r="AG412" s="14">
        <v>305</v>
      </c>
      <c r="AH412" s="14">
        <v>2</v>
      </c>
      <c r="AI412" s="14">
        <v>29</v>
      </c>
      <c r="AJ412" s="14">
        <v>1</v>
      </c>
      <c r="AK412" s="14">
        <v>5</v>
      </c>
      <c r="AL412" s="14">
        <v>1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134</v>
      </c>
      <c r="D413" s="464">
        <v>2</v>
      </c>
      <c r="E413" s="465">
        <v>124</v>
      </c>
      <c r="F413" s="465">
        <v>2</v>
      </c>
      <c r="G413" s="465">
        <v>5</v>
      </c>
      <c r="H413" s="465">
        <v>0</v>
      </c>
      <c r="I413" s="465">
        <v>0</v>
      </c>
      <c r="J413" s="465">
        <v>1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179</v>
      </c>
      <c r="R413" s="464">
        <v>0</v>
      </c>
      <c r="S413" s="465">
        <v>162</v>
      </c>
      <c r="T413" s="465">
        <v>1</v>
      </c>
      <c r="U413" s="465">
        <v>14</v>
      </c>
      <c r="V413" s="465">
        <v>0</v>
      </c>
      <c r="W413" s="465">
        <v>1</v>
      </c>
      <c r="X413" s="465">
        <v>0</v>
      </c>
      <c r="Y413" s="465">
        <v>0</v>
      </c>
      <c r="Z413" s="465">
        <v>0</v>
      </c>
      <c r="AA413" s="465">
        <v>1</v>
      </c>
      <c r="AB413" s="465">
        <v>0</v>
      </c>
      <c r="AC413" s="466">
        <v>0</v>
      </c>
      <c r="AE413" s="463">
        <v>313</v>
      </c>
      <c r="AF413" s="14">
        <v>2</v>
      </c>
      <c r="AG413" s="14">
        <v>286</v>
      </c>
      <c r="AH413" s="14">
        <v>3</v>
      </c>
      <c r="AI413" s="14">
        <v>19</v>
      </c>
      <c r="AJ413" s="14">
        <v>0</v>
      </c>
      <c r="AK413" s="14">
        <v>1</v>
      </c>
      <c r="AL413" s="14">
        <v>1</v>
      </c>
      <c r="AM413" s="14">
        <v>0</v>
      </c>
      <c r="AN413" s="14">
        <v>0</v>
      </c>
      <c r="AO413" s="14">
        <v>1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133</v>
      </c>
      <c r="D414" s="464">
        <v>0</v>
      </c>
      <c r="E414" s="465">
        <v>113</v>
      </c>
      <c r="F414" s="465">
        <v>1</v>
      </c>
      <c r="G414" s="465">
        <v>14</v>
      </c>
      <c r="H414" s="465">
        <v>2</v>
      </c>
      <c r="I414" s="465">
        <v>2</v>
      </c>
      <c r="J414" s="465">
        <v>0</v>
      </c>
      <c r="K414" s="465">
        <v>0</v>
      </c>
      <c r="L414" s="465">
        <v>0</v>
      </c>
      <c r="M414" s="465">
        <v>1</v>
      </c>
      <c r="N414" s="465">
        <v>0</v>
      </c>
      <c r="O414" s="466">
        <v>0</v>
      </c>
      <c r="Q414" s="463">
        <v>176</v>
      </c>
      <c r="R414" s="464">
        <v>4</v>
      </c>
      <c r="S414" s="465">
        <v>154</v>
      </c>
      <c r="T414" s="465">
        <v>0</v>
      </c>
      <c r="U414" s="465">
        <v>16</v>
      </c>
      <c r="V414" s="465">
        <v>0</v>
      </c>
      <c r="W414" s="465">
        <v>1</v>
      </c>
      <c r="X414" s="465">
        <v>0</v>
      </c>
      <c r="Y414" s="465">
        <v>1</v>
      </c>
      <c r="Z414" s="465">
        <v>0</v>
      </c>
      <c r="AA414" s="465">
        <v>0</v>
      </c>
      <c r="AB414" s="465">
        <v>0</v>
      </c>
      <c r="AC414" s="466">
        <v>0</v>
      </c>
      <c r="AE414" s="463">
        <v>309</v>
      </c>
      <c r="AF414" s="14">
        <v>4</v>
      </c>
      <c r="AG414" s="14">
        <v>267</v>
      </c>
      <c r="AH414" s="14">
        <v>1</v>
      </c>
      <c r="AI414" s="14">
        <v>30</v>
      </c>
      <c r="AJ414" s="14">
        <v>2</v>
      </c>
      <c r="AK414" s="14">
        <v>3</v>
      </c>
      <c r="AL414" s="14">
        <v>0</v>
      </c>
      <c r="AM414" s="14">
        <v>1</v>
      </c>
      <c r="AN414" s="14">
        <v>0</v>
      </c>
      <c r="AO414" s="14">
        <v>1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134</v>
      </c>
      <c r="D415" s="464">
        <v>1</v>
      </c>
      <c r="E415" s="465">
        <v>127</v>
      </c>
      <c r="F415" s="465">
        <v>0</v>
      </c>
      <c r="G415" s="465">
        <v>6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216</v>
      </c>
      <c r="R415" s="464">
        <v>5</v>
      </c>
      <c r="S415" s="465">
        <v>192</v>
      </c>
      <c r="T415" s="465">
        <v>0</v>
      </c>
      <c r="U415" s="465">
        <v>10</v>
      </c>
      <c r="V415" s="465">
        <v>2</v>
      </c>
      <c r="W415" s="465">
        <v>6</v>
      </c>
      <c r="X415" s="465">
        <v>0</v>
      </c>
      <c r="Y415" s="465">
        <v>0</v>
      </c>
      <c r="Z415" s="465">
        <v>0</v>
      </c>
      <c r="AA415" s="465">
        <v>1</v>
      </c>
      <c r="AB415" s="465">
        <v>0</v>
      </c>
      <c r="AC415" s="466">
        <v>0</v>
      </c>
      <c r="AE415" s="463">
        <v>350</v>
      </c>
      <c r="AF415" s="14">
        <v>6</v>
      </c>
      <c r="AG415" s="14">
        <v>319</v>
      </c>
      <c r="AH415" s="14">
        <v>0</v>
      </c>
      <c r="AI415" s="14">
        <v>16</v>
      </c>
      <c r="AJ415" s="14">
        <v>2</v>
      </c>
      <c r="AK415" s="14">
        <v>6</v>
      </c>
      <c r="AL415" s="14">
        <v>0</v>
      </c>
      <c r="AM415" s="14">
        <v>0</v>
      </c>
      <c r="AN415" s="14">
        <v>0</v>
      </c>
      <c r="AO415" s="14">
        <v>1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153</v>
      </c>
      <c r="D416" s="464">
        <v>1</v>
      </c>
      <c r="E416" s="465">
        <v>135</v>
      </c>
      <c r="F416" s="465">
        <v>0</v>
      </c>
      <c r="G416" s="465">
        <v>14</v>
      </c>
      <c r="H416" s="465">
        <v>0</v>
      </c>
      <c r="I416" s="465">
        <v>1</v>
      </c>
      <c r="J416" s="465">
        <v>0</v>
      </c>
      <c r="K416" s="465">
        <v>1</v>
      </c>
      <c r="L416" s="465">
        <v>0</v>
      </c>
      <c r="M416" s="465">
        <v>1</v>
      </c>
      <c r="N416" s="465">
        <v>0</v>
      </c>
      <c r="O416" s="466">
        <v>0</v>
      </c>
      <c r="Q416" s="463">
        <v>203</v>
      </c>
      <c r="R416" s="464">
        <v>3</v>
      </c>
      <c r="S416" s="465">
        <v>180</v>
      </c>
      <c r="T416" s="465">
        <v>2</v>
      </c>
      <c r="U416" s="465">
        <v>15</v>
      </c>
      <c r="V416" s="465">
        <v>0</v>
      </c>
      <c r="W416" s="465">
        <v>1</v>
      </c>
      <c r="X416" s="465">
        <v>1</v>
      </c>
      <c r="Y416" s="465">
        <v>0</v>
      </c>
      <c r="Z416" s="465">
        <v>0</v>
      </c>
      <c r="AA416" s="465">
        <v>1</v>
      </c>
      <c r="AB416" s="465">
        <v>0</v>
      </c>
      <c r="AC416" s="466">
        <v>0</v>
      </c>
      <c r="AE416" s="463">
        <v>356</v>
      </c>
      <c r="AF416" s="14">
        <v>4</v>
      </c>
      <c r="AG416" s="14">
        <v>315</v>
      </c>
      <c r="AH416" s="14">
        <v>2</v>
      </c>
      <c r="AI416" s="14">
        <v>29</v>
      </c>
      <c r="AJ416" s="14">
        <v>0</v>
      </c>
      <c r="AK416" s="14">
        <v>2</v>
      </c>
      <c r="AL416" s="14">
        <v>1</v>
      </c>
      <c r="AM416" s="14">
        <v>1</v>
      </c>
      <c r="AN416" s="14">
        <v>0</v>
      </c>
      <c r="AO416" s="14">
        <v>2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124</v>
      </c>
      <c r="D417" s="464">
        <v>0</v>
      </c>
      <c r="E417" s="465">
        <v>115</v>
      </c>
      <c r="F417" s="465">
        <v>0</v>
      </c>
      <c r="G417" s="465">
        <v>7</v>
      </c>
      <c r="H417" s="465">
        <v>1</v>
      </c>
      <c r="I417" s="465">
        <v>0</v>
      </c>
      <c r="J417" s="465">
        <v>0</v>
      </c>
      <c r="K417" s="465">
        <v>1</v>
      </c>
      <c r="L417" s="465">
        <v>0</v>
      </c>
      <c r="M417" s="465">
        <v>0</v>
      </c>
      <c r="N417" s="465">
        <v>0</v>
      </c>
      <c r="O417" s="466">
        <v>0</v>
      </c>
      <c r="Q417" s="463">
        <v>208</v>
      </c>
      <c r="R417" s="464">
        <v>4</v>
      </c>
      <c r="S417" s="465">
        <v>185</v>
      </c>
      <c r="T417" s="465">
        <v>2</v>
      </c>
      <c r="U417" s="465">
        <v>14</v>
      </c>
      <c r="V417" s="465">
        <v>3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332</v>
      </c>
      <c r="AF417" s="14">
        <v>4</v>
      </c>
      <c r="AG417" s="14">
        <v>300</v>
      </c>
      <c r="AH417" s="14">
        <v>2</v>
      </c>
      <c r="AI417" s="14">
        <v>21</v>
      </c>
      <c r="AJ417" s="14">
        <v>4</v>
      </c>
      <c r="AK417" s="14">
        <v>0</v>
      </c>
      <c r="AL417" s="14">
        <v>0</v>
      </c>
      <c r="AM417" s="14">
        <v>1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113</v>
      </c>
      <c r="D418" s="464">
        <v>3</v>
      </c>
      <c r="E418" s="465">
        <v>102</v>
      </c>
      <c r="F418" s="465">
        <v>3</v>
      </c>
      <c r="G418" s="465">
        <v>5</v>
      </c>
      <c r="H418" s="465">
        <v>0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214</v>
      </c>
      <c r="R418" s="464">
        <v>5</v>
      </c>
      <c r="S418" s="465">
        <v>195</v>
      </c>
      <c r="T418" s="465">
        <v>0</v>
      </c>
      <c r="U418" s="465">
        <v>9</v>
      </c>
      <c r="V418" s="465">
        <v>0</v>
      </c>
      <c r="W418" s="465">
        <v>1</v>
      </c>
      <c r="X418" s="465">
        <v>0</v>
      </c>
      <c r="Y418" s="465">
        <v>2</v>
      </c>
      <c r="Z418" s="465">
        <v>1</v>
      </c>
      <c r="AA418" s="465">
        <v>1</v>
      </c>
      <c r="AB418" s="465">
        <v>0</v>
      </c>
      <c r="AC418" s="466">
        <v>0</v>
      </c>
      <c r="AE418" s="463">
        <v>327</v>
      </c>
      <c r="AF418" s="14">
        <v>8</v>
      </c>
      <c r="AG418" s="14">
        <v>297</v>
      </c>
      <c r="AH418" s="14">
        <v>3</v>
      </c>
      <c r="AI418" s="14">
        <v>14</v>
      </c>
      <c r="AJ418" s="14">
        <v>0</v>
      </c>
      <c r="AK418" s="14">
        <v>1</v>
      </c>
      <c r="AL418" s="14">
        <v>0</v>
      </c>
      <c r="AM418" s="14">
        <v>2</v>
      </c>
      <c r="AN418" s="14">
        <v>1</v>
      </c>
      <c r="AO418" s="14">
        <v>1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126</v>
      </c>
      <c r="D419" s="464">
        <v>0</v>
      </c>
      <c r="E419" s="465">
        <v>120</v>
      </c>
      <c r="F419" s="465">
        <v>0</v>
      </c>
      <c r="G419" s="465">
        <v>6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218</v>
      </c>
      <c r="R419" s="464">
        <v>2</v>
      </c>
      <c r="S419" s="465">
        <v>193</v>
      </c>
      <c r="T419" s="465">
        <v>2</v>
      </c>
      <c r="U419" s="465">
        <v>21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344</v>
      </c>
      <c r="AF419" s="14">
        <v>2</v>
      </c>
      <c r="AG419" s="14">
        <v>313</v>
      </c>
      <c r="AH419" s="14">
        <v>2</v>
      </c>
      <c r="AI419" s="14">
        <v>27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138</v>
      </c>
      <c r="D420" s="464">
        <v>1</v>
      </c>
      <c r="E420" s="465">
        <v>127</v>
      </c>
      <c r="F420" s="465">
        <v>1</v>
      </c>
      <c r="G420" s="465">
        <v>8</v>
      </c>
      <c r="H420" s="465">
        <v>0</v>
      </c>
      <c r="I420" s="465">
        <v>1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250</v>
      </c>
      <c r="R420" s="464">
        <v>2</v>
      </c>
      <c r="S420" s="465">
        <v>230</v>
      </c>
      <c r="T420" s="465">
        <v>4</v>
      </c>
      <c r="U420" s="465">
        <v>11</v>
      </c>
      <c r="V420" s="465">
        <v>1</v>
      </c>
      <c r="W420" s="465">
        <v>0</v>
      </c>
      <c r="X420" s="465">
        <v>0</v>
      </c>
      <c r="Y420" s="465">
        <v>1</v>
      </c>
      <c r="Z420" s="465">
        <v>1</v>
      </c>
      <c r="AA420" s="465">
        <v>0</v>
      </c>
      <c r="AB420" s="465">
        <v>0</v>
      </c>
      <c r="AC420" s="466">
        <v>0</v>
      </c>
      <c r="AE420" s="463">
        <v>388</v>
      </c>
      <c r="AF420" s="14">
        <v>3</v>
      </c>
      <c r="AG420" s="14">
        <v>357</v>
      </c>
      <c r="AH420" s="14">
        <v>5</v>
      </c>
      <c r="AI420" s="14">
        <v>19</v>
      </c>
      <c r="AJ420" s="14">
        <v>1</v>
      </c>
      <c r="AK420" s="14">
        <v>1</v>
      </c>
      <c r="AL420" s="14">
        <v>0</v>
      </c>
      <c r="AM420" s="14">
        <v>1</v>
      </c>
      <c r="AN420" s="14">
        <v>1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142</v>
      </c>
      <c r="D421" s="464">
        <v>1</v>
      </c>
      <c r="E421" s="465">
        <v>129</v>
      </c>
      <c r="F421" s="465">
        <v>1</v>
      </c>
      <c r="G421" s="465">
        <v>6</v>
      </c>
      <c r="H421" s="465">
        <v>1</v>
      </c>
      <c r="I421" s="465">
        <v>1</v>
      </c>
      <c r="J421" s="465">
        <v>1</v>
      </c>
      <c r="K421" s="465">
        <v>0</v>
      </c>
      <c r="L421" s="465">
        <v>1</v>
      </c>
      <c r="M421" s="465">
        <v>1</v>
      </c>
      <c r="N421" s="465">
        <v>0</v>
      </c>
      <c r="O421" s="466">
        <v>0</v>
      </c>
      <c r="Q421" s="463">
        <v>235</v>
      </c>
      <c r="R421" s="464">
        <v>4</v>
      </c>
      <c r="S421" s="465">
        <v>210</v>
      </c>
      <c r="T421" s="465">
        <v>4</v>
      </c>
      <c r="U421" s="465">
        <v>10</v>
      </c>
      <c r="V421" s="465">
        <v>3</v>
      </c>
      <c r="W421" s="465">
        <v>4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377</v>
      </c>
      <c r="AF421" s="14">
        <v>5</v>
      </c>
      <c r="AG421" s="14">
        <v>339</v>
      </c>
      <c r="AH421" s="14">
        <v>5</v>
      </c>
      <c r="AI421" s="14">
        <v>16</v>
      </c>
      <c r="AJ421" s="14">
        <v>4</v>
      </c>
      <c r="AK421" s="14">
        <v>5</v>
      </c>
      <c r="AL421" s="14">
        <v>1</v>
      </c>
      <c r="AM421" s="14">
        <v>0</v>
      </c>
      <c r="AN421" s="14">
        <v>1</v>
      </c>
      <c r="AO421" s="14">
        <v>1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145</v>
      </c>
      <c r="D422" s="464">
        <v>2</v>
      </c>
      <c r="E422" s="465">
        <v>140</v>
      </c>
      <c r="F422" s="465">
        <v>1</v>
      </c>
      <c r="G422" s="465">
        <v>2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257</v>
      </c>
      <c r="R422" s="464">
        <v>5</v>
      </c>
      <c r="S422" s="465">
        <v>234</v>
      </c>
      <c r="T422" s="465">
        <v>3</v>
      </c>
      <c r="U422" s="465">
        <v>11</v>
      </c>
      <c r="V422" s="465">
        <v>1</v>
      </c>
      <c r="W422" s="465">
        <v>2</v>
      </c>
      <c r="X422" s="465">
        <v>0</v>
      </c>
      <c r="Y422" s="465">
        <v>0</v>
      </c>
      <c r="Z422" s="465">
        <v>0</v>
      </c>
      <c r="AA422" s="465">
        <v>1</v>
      </c>
      <c r="AB422" s="465">
        <v>0</v>
      </c>
      <c r="AC422" s="466">
        <v>0</v>
      </c>
      <c r="AE422" s="463">
        <v>402</v>
      </c>
      <c r="AF422" s="14">
        <v>7</v>
      </c>
      <c r="AG422" s="14">
        <v>374</v>
      </c>
      <c r="AH422" s="14">
        <v>4</v>
      </c>
      <c r="AI422" s="14">
        <v>13</v>
      </c>
      <c r="AJ422" s="14">
        <v>1</v>
      </c>
      <c r="AK422" s="14">
        <v>2</v>
      </c>
      <c r="AL422" s="14">
        <v>0</v>
      </c>
      <c r="AM422" s="14">
        <v>0</v>
      </c>
      <c r="AN422" s="14">
        <v>0</v>
      </c>
      <c r="AO422" s="14">
        <v>1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149</v>
      </c>
      <c r="D423" s="464">
        <v>0</v>
      </c>
      <c r="E423" s="465">
        <v>144</v>
      </c>
      <c r="F423" s="465">
        <v>1</v>
      </c>
      <c r="G423" s="465">
        <v>4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231</v>
      </c>
      <c r="R423" s="464">
        <v>4</v>
      </c>
      <c r="S423" s="465">
        <v>217</v>
      </c>
      <c r="T423" s="465">
        <v>4</v>
      </c>
      <c r="U423" s="465">
        <v>4</v>
      </c>
      <c r="V423" s="465">
        <v>1</v>
      </c>
      <c r="W423" s="465">
        <v>0</v>
      </c>
      <c r="X423" s="465">
        <v>0</v>
      </c>
      <c r="Y423" s="465">
        <v>0</v>
      </c>
      <c r="Z423" s="465">
        <v>0</v>
      </c>
      <c r="AA423" s="465">
        <v>1</v>
      </c>
      <c r="AB423" s="465">
        <v>0</v>
      </c>
      <c r="AC423" s="466">
        <v>0</v>
      </c>
      <c r="AE423" s="463">
        <v>380</v>
      </c>
      <c r="AF423" s="14">
        <v>4</v>
      </c>
      <c r="AG423" s="14">
        <v>361</v>
      </c>
      <c r="AH423" s="14">
        <v>5</v>
      </c>
      <c r="AI423" s="14">
        <v>8</v>
      </c>
      <c r="AJ423" s="14">
        <v>1</v>
      </c>
      <c r="AK423" s="14">
        <v>0</v>
      </c>
      <c r="AL423" s="14">
        <v>0</v>
      </c>
      <c r="AM423" s="14">
        <v>0</v>
      </c>
      <c r="AN423" s="14">
        <v>0</v>
      </c>
      <c r="AO423" s="14">
        <v>1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164</v>
      </c>
      <c r="D424" s="464">
        <v>1</v>
      </c>
      <c r="E424" s="465">
        <v>155</v>
      </c>
      <c r="F424" s="465">
        <v>2</v>
      </c>
      <c r="G424" s="465">
        <v>6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243</v>
      </c>
      <c r="R424" s="464">
        <v>5</v>
      </c>
      <c r="S424" s="465">
        <v>227</v>
      </c>
      <c r="T424" s="465">
        <v>1</v>
      </c>
      <c r="U424" s="465">
        <v>9</v>
      </c>
      <c r="V424" s="465">
        <v>1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407</v>
      </c>
      <c r="AF424" s="14">
        <v>6</v>
      </c>
      <c r="AG424" s="14">
        <v>382</v>
      </c>
      <c r="AH424" s="14">
        <v>3</v>
      </c>
      <c r="AI424" s="14">
        <v>15</v>
      </c>
      <c r="AJ424" s="14">
        <v>1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119</v>
      </c>
      <c r="D425" s="464">
        <v>1</v>
      </c>
      <c r="E425" s="465">
        <v>111</v>
      </c>
      <c r="F425" s="465">
        <v>3</v>
      </c>
      <c r="G425" s="465">
        <v>1</v>
      </c>
      <c r="H425" s="465">
        <v>1</v>
      </c>
      <c r="I425" s="465">
        <v>2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228</v>
      </c>
      <c r="R425" s="464">
        <v>6</v>
      </c>
      <c r="S425" s="465">
        <v>211</v>
      </c>
      <c r="T425" s="465">
        <v>1</v>
      </c>
      <c r="U425" s="465">
        <v>10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347</v>
      </c>
      <c r="AF425" s="465">
        <v>7</v>
      </c>
      <c r="AG425" s="14">
        <v>322</v>
      </c>
      <c r="AH425" s="14">
        <v>4</v>
      </c>
      <c r="AI425" s="14">
        <v>11</v>
      </c>
      <c r="AJ425" s="14">
        <v>1</v>
      </c>
      <c r="AK425" s="14">
        <v>2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124</v>
      </c>
      <c r="D426" s="464">
        <v>1</v>
      </c>
      <c r="E426" s="465">
        <v>118</v>
      </c>
      <c r="F426" s="465">
        <v>1</v>
      </c>
      <c r="G426" s="465">
        <v>3</v>
      </c>
      <c r="H426" s="465">
        <v>1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224</v>
      </c>
      <c r="R426" s="464">
        <v>6</v>
      </c>
      <c r="S426" s="465">
        <v>199</v>
      </c>
      <c r="T426" s="465">
        <v>2</v>
      </c>
      <c r="U426" s="465">
        <v>16</v>
      </c>
      <c r="V426" s="465">
        <v>1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348</v>
      </c>
      <c r="AF426" s="14">
        <v>7</v>
      </c>
      <c r="AG426" s="14">
        <v>317</v>
      </c>
      <c r="AH426" s="14">
        <v>3</v>
      </c>
      <c r="AI426" s="14">
        <v>19</v>
      </c>
      <c r="AJ426" s="14">
        <v>2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115</v>
      </c>
      <c r="D427" s="464">
        <v>0</v>
      </c>
      <c r="E427" s="465">
        <v>110</v>
      </c>
      <c r="F427" s="465">
        <v>1</v>
      </c>
      <c r="G427" s="465">
        <v>3</v>
      </c>
      <c r="H427" s="465">
        <v>1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162</v>
      </c>
      <c r="R427" s="464">
        <v>4</v>
      </c>
      <c r="S427" s="465">
        <v>148</v>
      </c>
      <c r="T427" s="465">
        <v>1</v>
      </c>
      <c r="U427" s="465">
        <v>8</v>
      </c>
      <c r="V427" s="465">
        <v>0</v>
      </c>
      <c r="W427" s="465">
        <v>1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277</v>
      </c>
      <c r="AF427" s="14">
        <v>4</v>
      </c>
      <c r="AG427" s="14">
        <v>258</v>
      </c>
      <c r="AH427" s="14">
        <v>2</v>
      </c>
      <c r="AI427" s="14">
        <v>11</v>
      </c>
      <c r="AJ427" s="14">
        <v>1</v>
      </c>
      <c r="AK427" s="14">
        <v>1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128</v>
      </c>
      <c r="D428" s="464">
        <v>1</v>
      </c>
      <c r="E428" s="465">
        <v>118</v>
      </c>
      <c r="F428" s="465">
        <v>3</v>
      </c>
      <c r="G428" s="465">
        <v>4</v>
      </c>
      <c r="H428" s="465">
        <v>1</v>
      </c>
      <c r="I428" s="465">
        <v>0</v>
      </c>
      <c r="J428" s="465">
        <v>0</v>
      </c>
      <c r="K428" s="465">
        <v>1</v>
      </c>
      <c r="L428" s="465">
        <v>0</v>
      </c>
      <c r="M428" s="465">
        <v>0</v>
      </c>
      <c r="N428" s="465">
        <v>0</v>
      </c>
      <c r="O428" s="466">
        <v>0</v>
      </c>
      <c r="Q428" s="463">
        <v>157</v>
      </c>
      <c r="R428" s="464">
        <v>1</v>
      </c>
      <c r="S428" s="465">
        <v>144</v>
      </c>
      <c r="T428" s="465">
        <v>2</v>
      </c>
      <c r="U428" s="465">
        <v>9</v>
      </c>
      <c r="V428" s="465">
        <v>1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285</v>
      </c>
      <c r="AF428" s="14">
        <v>2</v>
      </c>
      <c r="AG428" s="14">
        <v>262</v>
      </c>
      <c r="AH428" s="14">
        <v>5</v>
      </c>
      <c r="AI428" s="14">
        <v>13</v>
      </c>
      <c r="AJ428" s="14">
        <v>2</v>
      </c>
      <c r="AK428" s="14">
        <v>0</v>
      </c>
      <c r="AL428" s="14">
        <v>0</v>
      </c>
      <c r="AM428" s="14">
        <v>1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121</v>
      </c>
      <c r="D429" s="464">
        <v>1</v>
      </c>
      <c r="E429" s="465">
        <v>114</v>
      </c>
      <c r="F429" s="465">
        <v>2</v>
      </c>
      <c r="G429" s="465">
        <v>4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163</v>
      </c>
      <c r="R429" s="464">
        <v>1</v>
      </c>
      <c r="S429" s="465">
        <v>152</v>
      </c>
      <c r="T429" s="465">
        <v>0</v>
      </c>
      <c r="U429" s="465">
        <v>10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284</v>
      </c>
      <c r="AF429" s="14">
        <v>2</v>
      </c>
      <c r="AG429" s="14">
        <v>266</v>
      </c>
      <c r="AH429" s="14">
        <v>2</v>
      </c>
      <c r="AI429" s="14">
        <v>14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108</v>
      </c>
      <c r="D430" s="464">
        <v>0</v>
      </c>
      <c r="E430" s="465">
        <v>104</v>
      </c>
      <c r="F430" s="465">
        <v>0</v>
      </c>
      <c r="G430" s="465">
        <v>3</v>
      </c>
      <c r="H430" s="465">
        <v>1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132</v>
      </c>
      <c r="R430" s="464">
        <v>4</v>
      </c>
      <c r="S430" s="465">
        <v>120</v>
      </c>
      <c r="T430" s="465">
        <v>1</v>
      </c>
      <c r="U430" s="465">
        <v>5</v>
      </c>
      <c r="V430" s="465">
        <v>1</v>
      </c>
      <c r="W430" s="465">
        <v>1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240</v>
      </c>
      <c r="AF430" s="14">
        <v>4</v>
      </c>
      <c r="AG430" s="14">
        <v>224</v>
      </c>
      <c r="AH430" s="14">
        <v>1</v>
      </c>
      <c r="AI430" s="14">
        <v>8</v>
      </c>
      <c r="AJ430" s="14">
        <v>2</v>
      </c>
      <c r="AK430" s="14">
        <v>1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92</v>
      </c>
      <c r="D431" s="464">
        <v>1</v>
      </c>
      <c r="E431" s="465">
        <v>85</v>
      </c>
      <c r="F431" s="465">
        <v>1</v>
      </c>
      <c r="G431" s="465">
        <v>4</v>
      </c>
      <c r="H431" s="465">
        <v>1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129</v>
      </c>
      <c r="R431" s="464">
        <v>1</v>
      </c>
      <c r="S431" s="465">
        <v>119</v>
      </c>
      <c r="T431" s="465">
        <v>1</v>
      </c>
      <c r="U431" s="465">
        <v>8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221</v>
      </c>
      <c r="AF431" s="14">
        <v>2</v>
      </c>
      <c r="AG431" s="14">
        <v>204</v>
      </c>
      <c r="AH431" s="14">
        <v>2</v>
      </c>
      <c r="AI431" s="14">
        <v>12</v>
      </c>
      <c r="AJ431" s="14">
        <v>1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68</v>
      </c>
      <c r="D432" s="464">
        <v>1</v>
      </c>
      <c r="E432" s="465">
        <v>65</v>
      </c>
      <c r="F432" s="465">
        <v>0</v>
      </c>
      <c r="G432" s="465">
        <v>2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92</v>
      </c>
      <c r="R432" s="464">
        <v>1</v>
      </c>
      <c r="S432" s="465">
        <v>85</v>
      </c>
      <c r="T432" s="465">
        <v>0</v>
      </c>
      <c r="U432" s="465">
        <v>6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160</v>
      </c>
      <c r="AF432" s="14">
        <v>2</v>
      </c>
      <c r="AG432" s="14">
        <v>150</v>
      </c>
      <c r="AH432" s="14">
        <v>0</v>
      </c>
      <c r="AI432" s="14">
        <v>8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50</v>
      </c>
      <c r="D433" s="464">
        <v>0</v>
      </c>
      <c r="E433" s="465">
        <v>47</v>
      </c>
      <c r="F433" s="465">
        <v>0</v>
      </c>
      <c r="G433" s="465">
        <v>2</v>
      </c>
      <c r="H433" s="465">
        <v>1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94</v>
      </c>
      <c r="R433" s="464">
        <v>1</v>
      </c>
      <c r="S433" s="465">
        <v>89</v>
      </c>
      <c r="T433" s="465">
        <v>0</v>
      </c>
      <c r="U433" s="465">
        <v>4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144</v>
      </c>
      <c r="AF433" s="14">
        <v>1</v>
      </c>
      <c r="AG433" s="14">
        <v>136</v>
      </c>
      <c r="AH433" s="14">
        <v>0</v>
      </c>
      <c r="AI433" s="14">
        <v>6</v>
      </c>
      <c r="AJ433" s="14">
        <v>1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73</v>
      </c>
      <c r="D434" s="464">
        <v>1</v>
      </c>
      <c r="E434" s="465">
        <v>69</v>
      </c>
      <c r="F434" s="465">
        <v>0</v>
      </c>
      <c r="G434" s="465">
        <v>3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110</v>
      </c>
      <c r="R434" s="464">
        <v>2</v>
      </c>
      <c r="S434" s="465">
        <v>104</v>
      </c>
      <c r="T434" s="465">
        <v>0</v>
      </c>
      <c r="U434" s="465">
        <v>4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183</v>
      </c>
      <c r="AF434" s="14">
        <v>3</v>
      </c>
      <c r="AG434" s="14">
        <v>173</v>
      </c>
      <c r="AH434" s="14">
        <v>0</v>
      </c>
      <c r="AI434" s="14">
        <v>7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50</v>
      </c>
      <c r="D435" s="464">
        <v>0</v>
      </c>
      <c r="E435" s="465">
        <v>48</v>
      </c>
      <c r="F435" s="465">
        <v>0</v>
      </c>
      <c r="G435" s="465">
        <v>1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1</v>
      </c>
      <c r="N435" s="465">
        <v>0</v>
      </c>
      <c r="O435" s="466">
        <v>0</v>
      </c>
      <c r="Q435" s="463">
        <v>112</v>
      </c>
      <c r="R435" s="464">
        <v>2</v>
      </c>
      <c r="S435" s="465">
        <v>104</v>
      </c>
      <c r="T435" s="465">
        <v>0</v>
      </c>
      <c r="U435" s="465">
        <v>6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162</v>
      </c>
      <c r="AF435" s="14">
        <v>2</v>
      </c>
      <c r="AG435" s="14">
        <v>152</v>
      </c>
      <c r="AH435" s="14">
        <v>0</v>
      </c>
      <c r="AI435" s="14">
        <v>7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1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49</v>
      </c>
      <c r="D436" s="464">
        <v>1</v>
      </c>
      <c r="E436" s="465">
        <v>44</v>
      </c>
      <c r="F436" s="465">
        <v>1</v>
      </c>
      <c r="G436" s="465">
        <v>2</v>
      </c>
      <c r="H436" s="465">
        <v>0</v>
      </c>
      <c r="I436" s="465">
        <v>1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67</v>
      </c>
      <c r="R436" s="464">
        <v>1</v>
      </c>
      <c r="S436" s="465">
        <v>63</v>
      </c>
      <c r="T436" s="465">
        <v>0</v>
      </c>
      <c r="U436" s="465">
        <v>2</v>
      </c>
      <c r="V436" s="465">
        <v>1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116</v>
      </c>
      <c r="AF436" s="14">
        <v>2</v>
      </c>
      <c r="AG436" s="14">
        <v>107</v>
      </c>
      <c r="AH436" s="14">
        <v>1</v>
      </c>
      <c r="AI436" s="14">
        <v>4</v>
      </c>
      <c r="AJ436" s="14">
        <v>1</v>
      </c>
      <c r="AK436" s="14">
        <v>1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47</v>
      </c>
      <c r="D437" s="464">
        <v>0</v>
      </c>
      <c r="E437" s="465">
        <v>44</v>
      </c>
      <c r="F437" s="465">
        <v>0</v>
      </c>
      <c r="G437" s="465">
        <v>3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82</v>
      </c>
      <c r="R437" s="464">
        <v>3</v>
      </c>
      <c r="S437" s="465">
        <v>77</v>
      </c>
      <c r="T437" s="465">
        <v>0</v>
      </c>
      <c r="U437" s="465">
        <v>2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129</v>
      </c>
      <c r="AF437" s="14">
        <v>3</v>
      </c>
      <c r="AG437" s="14">
        <v>121</v>
      </c>
      <c r="AH437" s="14">
        <v>0</v>
      </c>
      <c r="AI437" s="14">
        <v>5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40</v>
      </c>
      <c r="D438" s="464">
        <v>0</v>
      </c>
      <c r="E438" s="465">
        <v>40</v>
      </c>
      <c r="F438" s="465">
        <v>0</v>
      </c>
      <c r="G438" s="465">
        <v>0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103</v>
      </c>
      <c r="R438" s="464">
        <v>0</v>
      </c>
      <c r="S438" s="465">
        <v>98</v>
      </c>
      <c r="T438" s="465">
        <v>0</v>
      </c>
      <c r="U438" s="465">
        <v>3</v>
      </c>
      <c r="V438" s="465">
        <v>1</v>
      </c>
      <c r="W438" s="465">
        <v>0</v>
      </c>
      <c r="X438" s="465">
        <v>0</v>
      </c>
      <c r="Y438" s="465">
        <v>0</v>
      </c>
      <c r="Z438" s="465">
        <v>1</v>
      </c>
      <c r="AA438" s="465">
        <v>0</v>
      </c>
      <c r="AB438" s="465">
        <v>0</v>
      </c>
      <c r="AC438" s="466">
        <v>0</v>
      </c>
      <c r="AE438" s="463">
        <v>143</v>
      </c>
      <c r="AF438" s="14">
        <v>0</v>
      </c>
      <c r="AG438" s="14">
        <v>138</v>
      </c>
      <c r="AH438" s="14">
        <v>0</v>
      </c>
      <c r="AI438" s="14">
        <v>3</v>
      </c>
      <c r="AJ438" s="14">
        <v>1</v>
      </c>
      <c r="AK438" s="14">
        <v>0</v>
      </c>
      <c r="AL438" s="14">
        <v>0</v>
      </c>
      <c r="AM438" s="14">
        <v>0</v>
      </c>
      <c r="AN438" s="14">
        <v>1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24</v>
      </c>
      <c r="D439" s="464">
        <v>0</v>
      </c>
      <c r="E439" s="465">
        <v>23</v>
      </c>
      <c r="F439" s="465">
        <v>0</v>
      </c>
      <c r="G439" s="465">
        <v>0</v>
      </c>
      <c r="H439" s="465">
        <v>1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93</v>
      </c>
      <c r="R439" s="464">
        <v>0</v>
      </c>
      <c r="S439" s="465">
        <v>89</v>
      </c>
      <c r="T439" s="465">
        <v>1</v>
      </c>
      <c r="U439" s="465">
        <v>3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117</v>
      </c>
      <c r="AF439" s="14">
        <v>0</v>
      </c>
      <c r="AG439" s="14">
        <v>112</v>
      </c>
      <c r="AH439" s="14">
        <v>1</v>
      </c>
      <c r="AI439" s="14">
        <v>3</v>
      </c>
      <c r="AJ439" s="14">
        <v>1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22</v>
      </c>
      <c r="D440" s="464">
        <v>0</v>
      </c>
      <c r="E440" s="465">
        <v>21</v>
      </c>
      <c r="F440" s="465">
        <v>0</v>
      </c>
      <c r="G440" s="465">
        <v>1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55</v>
      </c>
      <c r="R440" s="464">
        <v>0</v>
      </c>
      <c r="S440" s="465">
        <v>54</v>
      </c>
      <c r="T440" s="465">
        <v>0</v>
      </c>
      <c r="U440" s="465">
        <v>1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77</v>
      </c>
      <c r="AF440" s="14">
        <v>0</v>
      </c>
      <c r="AG440" s="14">
        <v>75</v>
      </c>
      <c r="AH440" s="14">
        <v>0</v>
      </c>
      <c r="AI440" s="14">
        <v>2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24</v>
      </c>
      <c r="D441" s="464">
        <v>0</v>
      </c>
      <c r="E441" s="465">
        <v>23</v>
      </c>
      <c r="F441" s="465">
        <v>0</v>
      </c>
      <c r="G441" s="465">
        <v>1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67</v>
      </c>
      <c r="R441" s="464">
        <v>2</v>
      </c>
      <c r="S441" s="465">
        <v>63</v>
      </c>
      <c r="T441" s="465">
        <v>0</v>
      </c>
      <c r="U441" s="465">
        <v>2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91</v>
      </c>
      <c r="AF441" s="14">
        <v>2</v>
      </c>
      <c r="AG441" s="14">
        <v>86</v>
      </c>
      <c r="AH441" s="14">
        <v>0</v>
      </c>
      <c r="AI441" s="14">
        <v>3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24</v>
      </c>
      <c r="D442" s="464">
        <v>0</v>
      </c>
      <c r="E442" s="465">
        <v>22</v>
      </c>
      <c r="F442" s="465">
        <v>0</v>
      </c>
      <c r="G442" s="465">
        <v>2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80</v>
      </c>
      <c r="R442" s="464">
        <v>1</v>
      </c>
      <c r="S442" s="465">
        <v>77</v>
      </c>
      <c r="T442" s="465">
        <v>0</v>
      </c>
      <c r="U442" s="465">
        <v>2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104</v>
      </c>
      <c r="AF442" s="14">
        <v>1</v>
      </c>
      <c r="AG442" s="14">
        <v>99</v>
      </c>
      <c r="AH442" s="14">
        <v>0</v>
      </c>
      <c r="AI442" s="14">
        <v>4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16</v>
      </c>
      <c r="D443" s="464">
        <v>0</v>
      </c>
      <c r="E443" s="465">
        <v>16</v>
      </c>
      <c r="F443" s="465">
        <v>0</v>
      </c>
      <c r="G443" s="465">
        <v>0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47</v>
      </c>
      <c r="R443" s="464">
        <v>0</v>
      </c>
      <c r="S443" s="465">
        <v>47</v>
      </c>
      <c r="T443" s="465">
        <v>0</v>
      </c>
      <c r="U443" s="465">
        <v>0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63</v>
      </c>
      <c r="AF443" s="14">
        <v>0</v>
      </c>
      <c r="AG443" s="14">
        <v>63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13</v>
      </c>
      <c r="D444" s="464">
        <v>0</v>
      </c>
      <c r="E444" s="465">
        <v>12</v>
      </c>
      <c r="F444" s="465">
        <v>0</v>
      </c>
      <c r="G444" s="465">
        <v>1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29</v>
      </c>
      <c r="R444" s="464">
        <v>0</v>
      </c>
      <c r="S444" s="465">
        <v>28</v>
      </c>
      <c r="T444" s="465">
        <v>0</v>
      </c>
      <c r="U444" s="465">
        <v>0</v>
      </c>
      <c r="V444" s="465">
        <v>1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42</v>
      </c>
      <c r="AF444" s="14">
        <v>0</v>
      </c>
      <c r="AG444" s="14">
        <v>40</v>
      </c>
      <c r="AH444" s="14">
        <v>0</v>
      </c>
      <c r="AI444" s="14">
        <v>1</v>
      </c>
      <c r="AJ444" s="14">
        <v>1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13</v>
      </c>
      <c r="D445" s="464">
        <v>0</v>
      </c>
      <c r="E445" s="465">
        <v>13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53</v>
      </c>
      <c r="R445" s="464">
        <v>2</v>
      </c>
      <c r="S445" s="465">
        <v>50</v>
      </c>
      <c r="T445" s="465">
        <v>0</v>
      </c>
      <c r="U445" s="465">
        <v>1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66</v>
      </c>
      <c r="AF445" s="14">
        <v>2</v>
      </c>
      <c r="AG445" s="14">
        <v>63</v>
      </c>
      <c r="AH445" s="14">
        <v>0</v>
      </c>
      <c r="AI445" s="14">
        <v>1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11</v>
      </c>
      <c r="D446" s="464">
        <v>0</v>
      </c>
      <c r="E446" s="465">
        <v>11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36</v>
      </c>
      <c r="R446" s="464">
        <v>0</v>
      </c>
      <c r="S446" s="465">
        <v>36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47</v>
      </c>
      <c r="AF446" s="14">
        <v>0</v>
      </c>
      <c r="AG446" s="14">
        <v>47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4</v>
      </c>
      <c r="D447" s="464">
        <v>0</v>
      </c>
      <c r="E447" s="465">
        <v>3</v>
      </c>
      <c r="F447" s="465">
        <v>0</v>
      </c>
      <c r="G447" s="465">
        <v>0</v>
      </c>
      <c r="H447" s="465">
        <v>1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21</v>
      </c>
      <c r="R447" s="464">
        <v>0</v>
      </c>
      <c r="S447" s="465">
        <v>20</v>
      </c>
      <c r="T447" s="465">
        <v>0</v>
      </c>
      <c r="U447" s="465">
        <v>1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25</v>
      </c>
      <c r="AF447" s="14">
        <v>0</v>
      </c>
      <c r="AG447" s="14">
        <v>23</v>
      </c>
      <c r="AH447" s="14">
        <v>0</v>
      </c>
      <c r="AI447" s="14">
        <v>1</v>
      </c>
      <c r="AJ447" s="14">
        <v>1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8</v>
      </c>
      <c r="D448" s="469">
        <v>0</v>
      </c>
      <c r="E448" s="470">
        <v>7</v>
      </c>
      <c r="F448" s="470">
        <v>0</v>
      </c>
      <c r="G448" s="470">
        <v>0</v>
      </c>
      <c r="H448" s="470">
        <v>1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14</v>
      </c>
      <c r="R448" s="469">
        <v>0</v>
      </c>
      <c r="S448" s="470">
        <v>12</v>
      </c>
      <c r="T448" s="470">
        <v>0</v>
      </c>
      <c r="U448" s="470">
        <v>2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22</v>
      </c>
      <c r="AF448" s="15">
        <v>0</v>
      </c>
      <c r="AG448" s="15">
        <v>19</v>
      </c>
      <c r="AH448" s="15">
        <v>0</v>
      </c>
      <c r="AI448" s="15">
        <v>2</v>
      </c>
      <c r="AJ448" s="15">
        <v>1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6971</v>
      </c>
      <c r="D449" s="385">
        <v>77</v>
      </c>
      <c r="E449" s="385">
        <v>6193</v>
      </c>
      <c r="F449" s="385">
        <v>73</v>
      </c>
      <c r="G449" s="385">
        <v>507</v>
      </c>
      <c r="H449" s="385">
        <v>28</v>
      </c>
      <c r="I449" s="385">
        <v>54</v>
      </c>
      <c r="J449" s="385">
        <v>6</v>
      </c>
      <c r="K449" s="385">
        <v>8</v>
      </c>
      <c r="L449" s="385">
        <v>5</v>
      </c>
      <c r="M449" s="385">
        <v>17</v>
      </c>
      <c r="N449" s="385">
        <v>3</v>
      </c>
      <c r="O449" s="386">
        <v>0</v>
      </c>
      <c r="P449" s="9"/>
      <c r="Q449" s="387">
        <v>7891</v>
      </c>
      <c r="R449" s="385">
        <v>103</v>
      </c>
      <c r="S449" s="385">
        <v>6991</v>
      </c>
      <c r="T449" s="385">
        <v>49</v>
      </c>
      <c r="U449" s="385">
        <v>602</v>
      </c>
      <c r="V449" s="385">
        <v>33</v>
      </c>
      <c r="W449" s="385">
        <v>58</v>
      </c>
      <c r="X449" s="385">
        <v>6</v>
      </c>
      <c r="Y449" s="385">
        <v>10</v>
      </c>
      <c r="Z449" s="385">
        <v>17</v>
      </c>
      <c r="AA449" s="385">
        <v>17</v>
      </c>
      <c r="AB449" s="385">
        <v>4</v>
      </c>
      <c r="AC449" s="386">
        <v>1</v>
      </c>
      <c r="AD449" s="9"/>
      <c r="AE449" s="387">
        <v>14862</v>
      </c>
      <c r="AF449" s="385">
        <v>180</v>
      </c>
      <c r="AG449" s="385">
        <v>13184</v>
      </c>
      <c r="AH449" s="385">
        <v>122</v>
      </c>
      <c r="AI449" s="385">
        <v>1109</v>
      </c>
      <c r="AJ449" s="385">
        <v>61</v>
      </c>
      <c r="AK449" s="385">
        <v>112</v>
      </c>
      <c r="AL449" s="385">
        <v>12</v>
      </c>
      <c r="AM449" s="385">
        <v>18</v>
      </c>
      <c r="AN449" s="385">
        <v>22</v>
      </c>
      <c r="AO449" s="385">
        <v>34</v>
      </c>
      <c r="AP449" s="385">
        <v>7</v>
      </c>
      <c r="AQ449" s="386">
        <v>1</v>
      </c>
      <c r="AR449" s="11"/>
    </row>
    <row r="450" spans="1:44" x14ac:dyDescent="0.25">
      <c r="A450" s="217">
        <v>3</v>
      </c>
      <c r="B450" s="388" t="s">
        <v>36</v>
      </c>
      <c r="C450" s="389">
        <v>8191</v>
      </c>
      <c r="D450" s="390">
        <v>93</v>
      </c>
      <c r="E450" s="390">
        <v>7322</v>
      </c>
      <c r="F450" s="390">
        <v>79</v>
      </c>
      <c r="G450" s="390">
        <v>563</v>
      </c>
      <c r="H450" s="390">
        <v>34</v>
      </c>
      <c r="I450" s="390">
        <v>56</v>
      </c>
      <c r="J450" s="390">
        <v>8</v>
      </c>
      <c r="K450" s="390">
        <v>9</v>
      </c>
      <c r="L450" s="390">
        <v>5</v>
      </c>
      <c r="M450" s="390">
        <v>19</v>
      </c>
      <c r="N450" s="390">
        <v>3</v>
      </c>
      <c r="O450" s="391">
        <v>0</v>
      </c>
      <c r="P450" s="9"/>
      <c r="Q450" s="392">
        <v>9276</v>
      </c>
      <c r="R450" s="390">
        <v>121</v>
      </c>
      <c r="S450" s="390">
        <v>8270</v>
      </c>
      <c r="T450" s="390">
        <v>52</v>
      </c>
      <c r="U450" s="390">
        <v>679</v>
      </c>
      <c r="V450" s="390">
        <v>37</v>
      </c>
      <c r="W450" s="390">
        <v>59</v>
      </c>
      <c r="X450" s="390">
        <v>6</v>
      </c>
      <c r="Y450" s="390">
        <v>10</v>
      </c>
      <c r="Z450" s="390">
        <v>18</v>
      </c>
      <c r="AA450" s="390">
        <v>19</v>
      </c>
      <c r="AB450" s="390">
        <v>4</v>
      </c>
      <c r="AC450" s="391">
        <v>1</v>
      </c>
      <c r="AD450" s="9"/>
      <c r="AE450" s="392">
        <v>17467</v>
      </c>
      <c r="AF450" s="390">
        <v>214</v>
      </c>
      <c r="AG450" s="390">
        <v>15592</v>
      </c>
      <c r="AH450" s="390">
        <v>131</v>
      </c>
      <c r="AI450" s="390">
        <v>1242</v>
      </c>
      <c r="AJ450" s="390">
        <v>71</v>
      </c>
      <c r="AK450" s="390">
        <v>115</v>
      </c>
      <c r="AL450" s="390">
        <v>14</v>
      </c>
      <c r="AM450" s="390">
        <v>19</v>
      </c>
      <c r="AN450" s="390">
        <v>23</v>
      </c>
      <c r="AO450" s="390">
        <v>38</v>
      </c>
      <c r="AP450" s="390">
        <v>7</v>
      </c>
      <c r="AQ450" s="391">
        <v>1</v>
      </c>
      <c r="AR450" s="11"/>
    </row>
    <row r="451" spans="1:44" x14ac:dyDescent="0.25">
      <c r="A451" s="217">
        <v>3</v>
      </c>
      <c r="B451" s="393" t="s">
        <v>37</v>
      </c>
      <c r="C451" s="394">
        <v>8304</v>
      </c>
      <c r="D451" s="395">
        <v>93</v>
      </c>
      <c r="E451" s="395">
        <v>7429</v>
      </c>
      <c r="F451" s="395">
        <v>79</v>
      </c>
      <c r="G451" s="395">
        <v>567</v>
      </c>
      <c r="H451" s="395">
        <v>36</v>
      </c>
      <c r="I451" s="395">
        <v>56</v>
      </c>
      <c r="J451" s="395">
        <v>8</v>
      </c>
      <c r="K451" s="395">
        <v>9</v>
      </c>
      <c r="L451" s="395">
        <v>5</v>
      </c>
      <c r="M451" s="395">
        <v>19</v>
      </c>
      <c r="N451" s="395">
        <v>3</v>
      </c>
      <c r="O451" s="396">
        <v>0</v>
      </c>
      <c r="P451" s="9"/>
      <c r="Q451" s="397">
        <v>9623</v>
      </c>
      <c r="R451" s="395">
        <v>126</v>
      </c>
      <c r="S451" s="395">
        <v>8603</v>
      </c>
      <c r="T451" s="395">
        <v>52</v>
      </c>
      <c r="U451" s="395">
        <v>687</v>
      </c>
      <c r="V451" s="395">
        <v>38</v>
      </c>
      <c r="W451" s="395">
        <v>59</v>
      </c>
      <c r="X451" s="395">
        <v>6</v>
      </c>
      <c r="Y451" s="395">
        <v>10</v>
      </c>
      <c r="Z451" s="395">
        <v>18</v>
      </c>
      <c r="AA451" s="395">
        <v>19</v>
      </c>
      <c r="AB451" s="395">
        <v>4</v>
      </c>
      <c r="AC451" s="396">
        <v>1</v>
      </c>
      <c r="AD451" s="9"/>
      <c r="AE451" s="397">
        <v>17927</v>
      </c>
      <c r="AF451" s="395">
        <v>219</v>
      </c>
      <c r="AG451" s="395">
        <v>16032</v>
      </c>
      <c r="AH451" s="395">
        <v>131</v>
      </c>
      <c r="AI451" s="395">
        <v>1254</v>
      </c>
      <c r="AJ451" s="395">
        <v>74</v>
      </c>
      <c r="AK451" s="395">
        <v>115</v>
      </c>
      <c r="AL451" s="395">
        <v>14</v>
      </c>
      <c r="AM451" s="395">
        <v>19</v>
      </c>
      <c r="AN451" s="395">
        <v>23</v>
      </c>
      <c r="AO451" s="395">
        <v>38</v>
      </c>
      <c r="AP451" s="395">
        <v>7</v>
      </c>
      <c r="AQ451" s="396">
        <v>1</v>
      </c>
      <c r="AR451" s="11"/>
    </row>
    <row r="452" spans="1:44" x14ac:dyDescent="0.25">
      <c r="A452" s="217">
        <v>3</v>
      </c>
      <c r="B452" s="398" t="s">
        <v>38</v>
      </c>
      <c r="C452" s="399">
        <v>8537</v>
      </c>
      <c r="D452" s="400">
        <v>99</v>
      </c>
      <c r="E452" s="400">
        <v>7627</v>
      </c>
      <c r="F452" s="400">
        <v>79</v>
      </c>
      <c r="G452" s="400">
        <v>582</v>
      </c>
      <c r="H452" s="400">
        <v>41</v>
      </c>
      <c r="I452" s="400">
        <v>58</v>
      </c>
      <c r="J452" s="400">
        <v>8</v>
      </c>
      <c r="K452" s="400">
        <v>10</v>
      </c>
      <c r="L452" s="400">
        <v>6</v>
      </c>
      <c r="M452" s="400">
        <v>24</v>
      </c>
      <c r="N452" s="400">
        <v>3</v>
      </c>
      <c r="O452" s="401">
        <v>0</v>
      </c>
      <c r="P452" s="9"/>
      <c r="Q452" s="402">
        <v>9794</v>
      </c>
      <c r="R452" s="400">
        <v>130</v>
      </c>
      <c r="S452" s="400">
        <v>8739</v>
      </c>
      <c r="T452" s="400">
        <v>52</v>
      </c>
      <c r="U452" s="400">
        <v>707</v>
      </c>
      <c r="V452" s="400">
        <v>42</v>
      </c>
      <c r="W452" s="400">
        <v>60</v>
      </c>
      <c r="X452" s="400">
        <v>6</v>
      </c>
      <c r="Y452" s="400">
        <v>11</v>
      </c>
      <c r="Z452" s="400">
        <v>21</v>
      </c>
      <c r="AA452" s="400">
        <v>21</v>
      </c>
      <c r="AB452" s="400">
        <v>4</v>
      </c>
      <c r="AC452" s="401">
        <v>1</v>
      </c>
      <c r="AD452" s="9"/>
      <c r="AE452" s="402">
        <v>18331</v>
      </c>
      <c r="AF452" s="400">
        <v>229</v>
      </c>
      <c r="AG452" s="400">
        <v>16366</v>
      </c>
      <c r="AH452" s="400">
        <v>131</v>
      </c>
      <c r="AI452" s="400">
        <v>1289</v>
      </c>
      <c r="AJ452" s="400">
        <v>83</v>
      </c>
      <c r="AK452" s="400">
        <v>118</v>
      </c>
      <c r="AL452" s="400">
        <v>14</v>
      </c>
      <c r="AM452" s="400">
        <v>21</v>
      </c>
      <c r="AN452" s="400">
        <v>27</v>
      </c>
      <c r="AO452" s="400">
        <v>45</v>
      </c>
      <c r="AP452" s="400">
        <v>7</v>
      </c>
      <c r="AQ452" s="401">
        <v>1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4</v>
      </c>
      <c r="D455" s="458">
        <v>0</v>
      </c>
      <c r="E455" s="459">
        <v>4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11</v>
      </c>
      <c r="R455" s="458">
        <v>0</v>
      </c>
      <c r="S455" s="459">
        <v>11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15</v>
      </c>
      <c r="AF455" s="459">
        <v>0</v>
      </c>
      <c r="AG455" s="461">
        <v>15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6</v>
      </c>
      <c r="D456" s="464">
        <v>0</v>
      </c>
      <c r="E456" s="465">
        <v>6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13</v>
      </c>
      <c r="R456" s="464">
        <v>0</v>
      </c>
      <c r="S456" s="465">
        <v>11</v>
      </c>
      <c r="T456" s="465">
        <v>0</v>
      </c>
      <c r="U456" s="465">
        <v>2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19</v>
      </c>
      <c r="AF456" s="14">
        <v>0</v>
      </c>
      <c r="AG456" s="14">
        <v>17</v>
      </c>
      <c r="AH456" s="14">
        <v>0</v>
      </c>
      <c r="AI456" s="14">
        <v>2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10</v>
      </c>
      <c r="D457" s="464">
        <v>0</v>
      </c>
      <c r="E457" s="465">
        <v>8</v>
      </c>
      <c r="F457" s="465">
        <v>0</v>
      </c>
      <c r="G457" s="465">
        <v>2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12</v>
      </c>
      <c r="R457" s="464">
        <v>0</v>
      </c>
      <c r="S457" s="465">
        <v>12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22</v>
      </c>
      <c r="AF457" s="14">
        <v>0</v>
      </c>
      <c r="AG457" s="14">
        <v>20</v>
      </c>
      <c r="AH457" s="14">
        <v>0</v>
      </c>
      <c r="AI457" s="14">
        <v>2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7</v>
      </c>
      <c r="D458" s="464">
        <v>0</v>
      </c>
      <c r="E458" s="465">
        <v>7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3</v>
      </c>
      <c r="R458" s="464">
        <v>1</v>
      </c>
      <c r="S458" s="465">
        <v>2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10</v>
      </c>
      <c r="AF458" s="14">
        <v>1</v>
      </c>
      <c r="AG458" s="14">
        <v>9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7</v>
      </c>
      <c r="D459" s="464">
        <v>0</v>
      </c>
      <c r="E459" s="465">
        <v>5</v>
      </c>
      <c r="F459" s="465">
        <v>0</v>
      </c>
      <c r="G459" s="465">
        <v>2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11</v>
      </c>
      <c r="R459" s="464">
        <v>0</v>
      </c>
      <c r="S459" s="465">
        <v>10</v>
      </c>
      <c r="T459" s="465">
        <v>0</v>
      </c>
      <c r="U459" s="465">
        <v>0</v>
      </c>
      <c r="V459" s="465">
        <v>0</v>
      </c>
      <c r="W459" s="465">
        <v>1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18</v>
      </c>
      <c r="AF459" s="14">
        <v>0</v>
      </c>
      <c r="AG459" s="14">
        <v>15</v>
      </c>
      <c r="AH459" s="14">
        <v>0</v>
      </c>
      <c r="AI459" s="14">
        <v>2</v>
      </c>
      <c r="AJ459" s="14">
        <v>0</v>
      </c>
      <c r="AK459" s="14">
        <v>1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5</v>
      </c>
      <c r="D460" s="464">
        <v>0</v>
      </c>
      <c r="E460" s="465">
        <v>2</v>
      </c>
      <c r="F460" s="465">
        <v>0</v>
      </c>
      <c r="G460" s="465">
        <v>3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10</v>
      </c>
      <c r="R460" s="464">
        <v>0</v>
      </c>
      <c r="S460" s="465">
        <v>7</v>
      </c>
      <c r="T460" s="465">
        <v>0</v>
      </c>
      <c r="U460" s="465">
        <v>2</v>
      </c>
      <c r="V460" s="465">
        <v>0</v>
      </c>
      <c r="W460" s="465">
        <v>1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15</v>
      </c>
      <c r="AF460" s="14">
        <v>0</v>
      </c>
      <c r="AG460" s="14">
        <v>9</v>
      </c>
      <c r="AH460" s="14">
        <v>0</v>
      </c>
      <c r="AI460" s="14">
        <v>5</v>
      </c>
      <c r="AJ460" s="14">
        <v>0</v>
      </c>
      <c r="AK460" s="14">
        <v>1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2</v>
      </c>
      <c r="D461" s="464">
        <v>0</v>
      </c>
      <c r="E461" s="465">
        <v>2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4</v>
      </c>
      <c r="R461" s="464">
        <v>0</v>
      </c>
      <c r="S461" s="465">
        <v>3</v>
      </c>
      <c r="T461" s="465">
        <v>0</v>
      </c>
      <c r="U461" s="465">
        <v>1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6</v>
      </c>
      <c r="AF461" s="14">
        <v>0</v>
      </c>
      <c r="AG461" s="14">
        <v>5</v>
      </c>
      <c r="AH461" s="14">
        <v>0</v>
      </c>
      <c r="AI461" s="14">
        <v>1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3</v>
      </c>
      <c r="D462" s="464">
        <v>0</v>
      </c>
      <c r="E462" s="465">
        <v>3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4</v>
      </c>
      <c r="R462" s="464">
        <v>0</v>
      </c>
      <c r="S462" s="465">
        <v>4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7</v>
      </c>
      <c r="AF462" s="14">
        <v>0</v>
      </c>
      <c r="AG462" s="14">
        <v>7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1</v>
      </c>
      <c r="D463" s="464">
        <v>0</v>
      </c>
      <c r="E463" s="465">
        <v>1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8</v>
      </c>
      <c r="R463" s="464">
        <v>0</v>
      </c>
      <c r="S463" s="465">
        <v>8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9</v>
      </c>
      <c r="AF463" s="14">
        <v>0</v>
      </c>
      <c r="AG463" s="14">
        <v>9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1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2</v>
      </c>
      <c r="R464" s="464">
        <v>0</v>
      </c>
      <c r="S464" s="465">
        <v>2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3</v>
      </c>
      <c r="AF464" s="14">
        <v>0</v>
      </c>
      <c r="AG464" s="14">
        <v>3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2</v>
      </c>
      <c r="D465" s="464">
        <v>0</v>
      </c>
      <c r="E465" s="465">
        <v>2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4</v>
      </c>
      <c r="R465" s="464">
        <v>0</v>
      </c>
      <c r="S465" s="465">
        <v>3</v>
      </c>
      <c r="T465" s="465">
        <v>0</v>
      </c>
      <c r="U465" s="465">
        <v>1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6</v>
      </c>
      <c r="AF465" s="14">
        <v>0</v>
      </c>
      <c r="AG465" s="14">
        <v>5</v>
      </c>
      <c r="AH465" s="14">
        <v>0</v>
      </c>
      <c r="AI465" s="14">
        <v>1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3</v>
      </c>
      <c r="D466" s="464">
        <v>0</v>
      </c>
      <c r="E466" s="465">
        <v>2</v>
      </c>
      <c r="F466" s="465">
        <v>0</v>
      </c>
      <c r="G466" s="465">
        <v>1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3</v>
      </c>
      <c r="R466" s="464">
        <v>0</v>
      </c>
      <c r="S466" s="465">
        <v>3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6</v>
      </c>
      <c r="AF466" s="14">
        <v>0</v>
      </c>
      <c r="AG466" s="14">
        <v>5</v>
      </c>
      <c r="AH466" s="14">
        <v>0</v>
      </c>
      <c r="AI466" s="14">
        <v>1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3</v>
      </c>
      <c r="D467" s="464">
        <v>0</v>
      </c>
      <c r="E467" s="465">
        <v>3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8</v>
      </c>
      <c r="R467" s="464">
        <v>0</v>
      </c>
      <c r="S467" s="465">
        <v>6</v>
      </c>
      <c r="T467" s="465">
        <v>0</v>
      </c>
      <c r="U467" s="465">
        <v>2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11</v>
      </c>
      <c r="AF467" s="14">
        <v>0</v>
      </c>
      <c r="AG467" s="14">
        <v>9</v>
      </c>
      <c r="AH467" s="14">
        <v>0</v>
      </c>
      <c r="AI467" s="14">
        <v>2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1</v>
      </c>
      <c r="D468" s="464">
        <v>0</v>
      </c>
      <c r="E468" s="465">
        <v>1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3</v>
      </c>
      <c r="R468" s="464">
        <v>0</v>
      </c>
      <c r="S468" s="465">
        <v>2</v>
      </c>
      <c r="T468" s="465">
        <v>0</v>
      </c>
      <c r="U468" s="465">
        <v>1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4</v>
      </c>
      <c r="AF468" s="14">
        <v>0</v>
      </c>
      <c r="AG468" s="14">
        <v>3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5</v>
      </c>
      <c r="D469" s="464">
        <v>0</v>
      </c>
      <c r="E469" s="465">
        <v>5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3</v>
      </c>
      <c r="R469" s="464">
        <v>0</v>
      </c>
      <c r="S469" s="465">
        <v>3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8</v>
      </c>
      <c r="AF469" s="14">
        <v>0</v>
      </c>
      <c r="AG469" s="14">
        <v>8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6</v>
      </c>
      <c r="D470" s="464">
        <v>0</v>
      </c>
      <c r="E470" s="465">
        <v>5</v>
      </c>
      <c r="F470" s="465">
        <v>0</v>
      </c>
      <c r="G470" s="465">
        <v>0</v>
      </c>
      <c r="H470" s="465">
        <v>1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3</v>
      </c>
      <c r="R470" s="464">
        <v>0</v>
      </c>
      <c r="S470" s="465">
        <v>2</v>
      </c>
      <c r="T470" s="465">
        <v>0</v>
      </c>
      <c r="U470" s="465">
        <v>1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9</v>
      </c>
      <c r="AF470" s="14">
        <v>0</v>
      </c>
      <c r="AG470" s="14">
        <v>7</v>
      </c>
      <c r="AH470" s="14">
        <v>0</v>
      </c>
      <c r="AI470" s="14">
        <v>1</v>
      </c>
      <c r="AJ470" s="14">
        <v>1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7</v>
      </c>
      <c r="D471" s="464">
        <v>1</v>
      </c>
      <c r="E471" s="465">
        <v>4</v>
      </c>
      <c r="F471" s="465">
        <v>0</v>
      </c>
      <c r="G471" s="465">
        <v>1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1</v>
      </c>
      <c r="N471" s="465">
        <v>0</v>
      </c>
      <c r="O471" s="466">
        <v>0</v>
      </c>
      <c r="Q471" s="463">
        <v>6</v>
      </c>
      <c r="R471" s="464">
        <v>1</v>
      </c>
      <c r="S471" s="465">
        <v>3</v>
      </c>
      <c r="T471" s="465">
        <v>0</v>
      </c>
      <c r="U471" s="465">
        <v>2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13</v>
      </c>
      <c r="AF471" s="14">
        <v>2</v>
      </c>
      <c r="AG471" s="14">
        <v>7</v>
      </c>
      <c r="AH471" s="14">
        <v>0</v>
      </c>
      <c r="AI471" s="14">
        <v>3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1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10</v>
      </c>
      <c r="D472" s="464">
        <v>0</v>
      </c>
      <c r="E472" s="465">
        <v>7</v>
      </c>
      <c r="F472" s="465">
        <v>0</v>
      </c>
      <c r="G472" s="465">
        <v>2</v>
      </c>
      <c r="H472" s="465">
        <v>0</v>
      </c>
      <c r="I472" s="465">
        <v>1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6</v>
      </c>
      <c r="R472" s="464">
        <v>0</v>
      </c>
      <c r="S472" s="465">
        <v>3</v>
      </c>
      <c r="T472" s="465">
        <v>0</v>
      </c>
      <c r="U472" s="465">
        <v>2</v>
      </c>
      <c r="V472" s="465">
        <v>0</v>
      </c>
      <c r="W472" s="465">
        <v>0</v>
      </c>
      <c r="X472" s="465">
        <v>0</v>
      </c>
      <c r="Y472" s="465">
        <v>0</v>
      </c>
      <c r="Z472" s="465">
        <v>1</v>
      </c>
      <c r="AA472" s="465">
        <v>0</v>
      </c>
      <c r="AB472" s="465">
        <v>0</v>
      </c>
      <c r="AC472" s="466">
        <v>0</v>
      </c>
      <c r="AE472" s="463">
        <v>16</v>
      </c>
      <c r="AF472" s="14">
        <v>0</v>
      </c>
      <c r="AG472" s="14">
        <v>10</v>
      </c>
      <c r="AH472" s="14">
        <v>0</v>
      </c>
      <c r="AI472" s="14">
        <v>4</v>
      </c>
      <c r="AJ472" s="14">
        <v>0</v>
      </c>
      <c r="AK472" s="14">
        <v>1</v>
      </c>
      <c r="AL472" s="14">
        <v>0</v>
      </c>
      <c r="AM472" s="14">
        <v>0</v>
      </c>
      <c r="AN472" s="14">
        <v>1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12</v>
      </c>
      <c r="D473" s="464">
        <v>0</v>
      </c>
      <c r="E473" s="465">
        <v>12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8</v>
      </c>
      <c r="R473" s="464">
        <v>0</v>
      </c>
      <c r="S473" s="465">
        <v>7</v>
      </c>
      <c r="T473" s="465">
        <v>0</v>
      </c>
      <c r="U473" s="465">
        <v>1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20</v>
      </c>
      <c r="AF473" s="14">
        <v>0</v>
      </c>
      <c r="AG473" s="14">
        <v>19</v>
      </c>
      <c r="AH473" s="14">
        <v>0</v>
      </c>
      <c r="AI473" s="14">
        <v>1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19</v>
      </c>
      <c r="D474" s="464">
        <v>0</v>
      </c>
      <c r="E474" s="465">
        <v>18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5</v>
      </c>
      <c r="R474" s="464">
        <v>0</v>
      </c>
      <c r="S474" s="465">
        <v>4</v>
      </c>
      <c r="T474" s="465">
        <v>0</v>
      </c>
      <c r="U474" s="465">
        <v>1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24</v>
      </c>
      <c r="AF474" s="14">
        <v>0</v>
      </c>
      <c r="AG474" s="14">
        <v>22</v>
      </c>
      <c r="AH474" s="14">
        <v>0</v>
      </c>
      <c r="AI474" s="14">
        <v>2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18</v>
      </c>
      <c r="D475" s="464">
        <v>0</v>
      </c>
      <c r="E475" s="465">
        <v>16</v>
      </c>
      <c r="F475" s="465">
        <v>0</v>
      </c>
      <c r="G475" s="465">
        <v>1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1</v>
      </c>
      <c r="N475" s="465">
        <v>0</v>
      </c>
      <c r="O475" s="466">
        <v>0</v>
      </c>
      <c r="Q475" s="463">
        <v>7</v>
      </c>
      <c r="R475" s="464">
        <v>1</v>
      </c>
      <c r="S475" s="465">
        <v>4</v>
      </c>
      <c r="T475" s="465">
        <v>0</v>
      </c>
      <c r="U475" s="465">
        <v>2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25</v>
      </c>
      <c r="AF475" s="14">
        <v>1</v>
      </c>
      <c r="AG475" s="14">
        <v>20</v>
      </c>
      <c r="AH475" s="14">
        <v>0</v>
      </c>
      <c r="AI475" s="14">
        <v>3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1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32</v>
      </c>
      <c r="D476" s="464">
        <v>0</v>
      </c>
      <c r="E476" s="465">
        <v>29</v>
      </c>
      <c r="F476" s="465">
        <v>0</v>
      </c>
      <c r="G476" s="465">
        <v>1</v>
      </c>
      <c r="H476" s="465">
        <v>0</v>
      </c>
      <c r="I476" s="465">
        <v>1</v>
      </c>
      <c r="J476" s="465">
        <v>0</v>
      </c>
      <c r="K476" s="465">
        <v>0</v>
      </c>
      <c r="L476" s="465">
        <v>0</v>
      </c>
      <c r="M476" s="465">
        <v>1</v>
      </c>
      <c r="N476" s="465">
        <v>0</v>
      </c>
      <c r="O476" s="466">
        <v>0</v>
      </c>
      <c r="Q476" s="463">
        <v>6</v>
      </c>
      <c r="R476" s="464">
        <v>0</v>
      </c>
      <c r="S476" s="465">
        <v>5</v>
      </c>
      <c r="T476" s="465">
        <v>0</v>
      </c>
      <c r="U476" s="465">
        <v>1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38</v>
      </c>
      <c r="AF476" s="14">
        <v>0</v>
      </c>
      <c r="AG476" s="14">
        <v>34</v>
      </c>
      <c r="AH476" s="14">
        <v>0</v>
      </c>
      <c r="AI476" s="14">
        <v>2</v>
      </c>
      <c r="AJ476" s="14">
        <v>0</v>
      </c>
      <c r="AK476" s="14">
        <v>1</v>
      </c>
      <c r="AL476" s="14">
        <v>0</v>
      </c>
      <c r="AM476" s="14">
        <v>0</v>
      </c>
      <c r="AN476" s="14">
        <v>0</v>
      </c>
      <c r="AO476" s="14">
        <v>1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38</v>
      </c>
      <c r="D477" s="464">
        <v>3</v>
      </c>
      <c r="E477" s="465">
        <v>29</v>
      </c>
      <c r="F477" s="465">
        <v>0</v>
      </c>
      <c r="G477" s="465">
        <v>5</v>
      </c>
      <c r="H477" s="465">
        <v>0</v>
      </c>
      <c r="I477" s="465">
        <v>1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12</v>
      </c>
      <c r="R477" s="464">
        <v>1</v>
      </c>
      <c r="S477" s="465">
        <v>10</v>
      </c>
      <c r="T477" s="465">
        <v>0</v>
      </c>
      <c r="U477" s="465">
        <v>1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50</v>
      </c>
      <c r="AF477" s="14">
        <v>4</v>
      </c>
      <c r="AG477" s="14">
        <v>39</v>
      </c>
      <c r="AH477" s="14">
        <v>0</v>
      </c>
      <c r="AI477" s="14">
        <v>6</v>
      </c>
      <c r="AJ477" s="14">
        <v>0</v>
      </c>
      <c r="AK477" s="14">
        <v>1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47</v>
      </c>
      <c r="D478" s="464">
        <v>0</v>
      </c>
      <c r="E478" s="465">
        <v>41</v>
      </c>
      <c r="F478" s="465">
        <v>0</v>
      </c>
      <c r="G478" s="465">
        <v>3</v>
      </c>
      <c r="H478" s="465">
        <v>0</v>
      </c>
      <c r="I478" s="465">
        <v>1</v>
      </c>
      <c r="J478" s="465">
        <v>0</v>
      </c>
      <c r="K478" s="465">
        <v>0</v>
      </c>
      <c r="L478" s="465">
        <v>0</v>
      </c>
      <c r="M478" s="465">
        <v>2</v>
      </c>
      <c r="N478" s="465">
        <v>0</v>
      </c>
      <c r="O478" s="466">
        <v>0</v>
      </c>
      <c r="P478" s="61"/>
      <c r="Q478" s="463">
        <v>19</v>
      </c>
      <c r="R478" s="464">
        <v>0</v>
      </c>
      <c r="S478" s="465">
        <v>18</v>
      </c>
      <c r="T478" s="465">
        <v>0</v>
      </c>
      <c r="U478" s="465">
        <v>1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66</v>
      </c>
      <c r="AF478" s="14">
        <v>0</v>
      </c>
      <c r="AG478" s="14">
        <v>59</v>
      </c>
      <c r="AH478" s="14">
        <v>0</v>
      </c>
      <c r="AI478" s="14">
        <v>4</v>
      </c>
      <c r="AJ478" s="14">
        <v>0</v>
      </c>
      <c r="AK478" s="14">
        <v>1</v>
      </c>
      <c r="AL478" s="14">
        <v>0</v>
      </c>
      <c r="AM478" s="14">
        <v>0</v>
      </c>
      <c r="AN478" s="14">
        <v>0</v>
      </c>
      <c r="AO478" s="14">
        <v>2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63</v>
      </c>
      <c r="D479" s="464">
        <v>2</v>
      </c>
      <c r="E479" s="465">
        <v>55</v>
      </c>
      <c r="F479" s="465">
        <v>0</v>
      </c>
      <c r="G479" s="465">
        <v>3</v>
      </c>
      <c r="H479" s="465">
        <v>2</v>
      </c>
      <c r="I479" s="465">
        <v>0</v>
      </c>
      <c r="J479" s="465">
        <v>0</v>
      </c>
      <c r="K479" s="465">
        <v>0</v>
      </c>
      <c r="L479" s="465">
        <v>0</v>
      </c>
      <c r="M479" s="465">
        <v>1</v>
      </c>
      <c r="N479" s="465">
        <v>0</v>
      </c>
      <c r="O479" s="466">
        <v>0</v>
      </c>
      <c r="Q479" s="463">
        <v>22</v>
      </c>
      <c r="R479" s="464">
        <v>0</v>
      </c>
      <c r="S479" s="465">
        <v>17</v>
      </c>
      <c r="T479" s="465">
        <v>0</v>
      </c>
      <c r="U479" s="465">
        <v>3</v>
      </c>
      <c r="V479" s="465">
        <v>0</v>
      </c>
      <c r="W479" s="465">
        <v>0</v>
      </c>
      <c r="X479" s="465">
        <v>0</v>
      </c>
      <c r="Y479" s="465">
        <v>0</v>
      </c>
      <c r="Z479" s="465">
        <v>1</v>
      </c>
      <c r="AA479" s="465">
        <v>1</v>
      </c>
      <c r="AB479" s="465">
        <v>0</v>
      </c>
      <c r="AC479" s="466">
        <v>0</v>
      </c>
      <c r="AE479" s="463">
        <v>85</v>
      </c>
      <c r="AF479" s="465">
        <v>2</v>
      </c>
      <c r="AG479" s="14">
        <v>72</v>
      </c>
      <c r="AH479" s="14">
        <v>0</v>
      </c>
      <c r="AI479" s="14">
        <v>6</v>
      </c>
      <c r="AJ479" s="14">
        <v>2</v>
      </c>
      <c r="AK479" s="14">
        <v>0</v>
      </c>
      <c r="AL479" s="14">
        <v>0</v>
      </c>
      <c r="AM479" s="14">
        <v>0</v>
      </c>
      <c r="AN479" s="14">
        <v>1</v>
      </c>
      <c r="AO479" s="14">
        <v>2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122</v>
      </c>
      <c r="D480" s="464">
        <v>4</v>
      </c>
      <c r="E480" s="465">
        <v>109</v>
      </c>
      <c r="F480" s="465">
        <v>0</v>
      </c>
      <c r="G480" s="465">
        <v>7</v>
      </c>
      <c r="H480" s="465">
        <v>2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29</v>
      </c>
      <c r="R480" s="464">
        <v>0</v>
      </c>
      <c r="S480" s="465">
        <v>22</v>
      </c>
      <c r="T480" s="465">
        <v>0</v>
      </c>
      <c r="U480" s="465">
        <v>6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1</v>
      </c>
      <c r="AE480" s="463">
        <v>151</v>
      </c>
      <c r="AF480" s="14">
        <v>4</v>
      </c>
      <c r="AG480" s="14">
        <v>131</v>
      </c>
      <c r="AH480" s="14">
        <v>0</v>
      </c>
      <c r="AI480" s="14">
        <v>13</v>
      </c>
      <c r="AJ480" s="14">
        <v>2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1</v>
      </c>
      <c r="AR480" s="11"/>
    </row>
    <row r="481" spans="1:44" x14ac:dyDescent="0.25">
      <c r="A481" s="217">
        <v>4</v>
      </c>
      <c r="B481" s="283">
        <v>0.27083299999999999</v>
      </c>
      <c r="C481" s="463">
        <v>127</v>
      </c>
      <c r="D481" s="464">
        <v>0</v>
      </c>
      <c r="E481" s="465">
        <v>120</v>
      </c>
      <c r="F481" s="465">
        <v>0</v>
      </c>
      <c r="G481" s="465">
        <v>5</v>
      </c>
      <c r="H481" s="465">
        <v>0</v>
      </c>
      <c r="I481" s="465">
        <v>2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44</v>
      </c>
      <c r="R481" s="464">
        <v>0</v>
      </c>
      <c r="S481" s="465">
        <v>42</v>
      </c>
      <c r="T481" s="465">
        <v>0</v>
      </c>
      <c r="U481" s="465">
        <v>2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171</v>
      </c>
      <c r="AF481" s="14">
        <v>0</v>
      </c>
      <c r="AG481" s="14">
        <v>162</v>
      </c>
      <c r="AH481" s="14">
        <v>0</v>
      </c>
      <c r="AI481" s="14">
        <v>7</v>
      </c>
      <c r="AJ481" s="14">
        <v>0</v>
      </c>
      <c r="AK481" s="14">
        <v>2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153</v>
      </c>
      <c r="D482" s="464">
        <v>6</v>
      </c>
      <c r="E482" s="465">
        <v>134</v>
      </c>
      <c r="F482" s="465">
        <v>0</v>
      </c>
      <c r="G482" s="465">
        <v>11</v>
      </c>
      <c r="H482" s="465">
        <v>0</v>
      </c>
      <c r="I482" s="465">
        <v>2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70</v>
      </c>
      <c r="R482" s="464">
        <v>1</v>
      </c>
      <c r="S482" s="465">
        <v>57</v>
      </c>
      <c r="T482" s="465">
        <v>1</v>
      </c>
      <c r="U482" s="465">
        <v>6</v>
      </c>
      <c r="V482" s="465">
        <v>0</v>
      </c>
      <c r="W482" s="465">
        <v>2</v>
      </c>
      <c r="X482" s="465">
        <v>0</v>
      </c>
      <c r="Y482" s="465">
        <v>0</v>
      </c>
      <c r="Z482" s="465">
        <v>2</v>
      </c>
      <c r="AA482" s="465">
        <v>1</v>
      </c>
      <c r="AB482" s="465">
        <v>0</v>
      </c>
      <c r="AC482" s="466">
        <v>0</v>
      </c>
      <c r="AE482" s="463">
        <v>223</v>
      </c>
      <c r="AF482" s="14">
        <v>7</v>
      </c>
      <c r="AG482" s="14">
        <v>191</v>
      </c>
      <c r="AH482" s="14">
        <v>1</v>
      </c>
      <c r="AI482" s="14">
        <v>17</v>
      </c>
      <c r="AJ482" s="14">
        <v>0</v>
      </c>
      <c r="AK482" s="14">
        <v>4</v>
      </c>
      <c r="AL482" s="14">
        <v>0</v>
      </c>
      <c r="AM482" s="14">
        <v>0</v>
      </c>
      <c r="AN482" s="14">
        <v>2</v>
      </c>
      <c r="AO482" s="14">
        <v>1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201</v>
      </c>
      <c r="D483" s="464">
        <v>8</v>
      </c>
      <c r="E483" s="465">
        <v>177</v>
      </c>
      <c r="F483" s="465">
        <v>1</v>
      </c>
      <c r="G483" s="465">
        <v>11</v>
      </c>
      <c r="H483" s="465">
        <v>1</v>
      </c>
      <c r="I483" s="465">
        <v>0</v>
      </c>
      <c r="J483" s="465">
        <v>0</v>
      </c>
      <c r="K483" s="465">
        <v>1</v>
      </c>
      <c r="L483" s="465">
        <v>1</v>
      </c>
      <c r="M483" s="465">
        <v>1</v>
      </c>
      <c r="N483" s="465">
        <v>0</v>
      </c>
      <c r="O483" s="466">
        <v>0</v>
      </c>
      <c r="Q483" s="463">
        <v>95</v>
      </c>
      <c r="R483" s="464">
        <v>1</v>
      </c>
      <c r="S483" s="465">
        <v>88</v>
      </c>
      <c r="T483" s="465">
        <v>0</v>
      </c>
      <c r="U483" s="465">
        <v>6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296</v>
      </c>
      <c r="AF483" s="14">
        <v>9</v>
      </c>
      <c r="AG483" s="14">
        <v>265</v>
      </c>
      <c r="AH483" s="14">
        <v>1</v>
      </c>
      <c r="AI483" s="14">
        <v>17</v>
      </c>
      <c r="AJ483" s="14">
        <v>1</v>
      </c>
      <c r="AK483" s="14">
        <v>0</v>
      </c>
      <c r="AL483" s="14">
        <v>0</v>
      </c>
      <c r="AM483" s="14">
        <v>1</v>
      </c>
      <c r="AN483" s="14">
        <v>1</v>
      </c>
      <c r="AO483" s="14">
        <v>1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248</v>
      </c>
      <c r="D484" s="464">
        <v>5</v>
      </c>
      <c r="E484" s="465">
        <v>210</v>
      </c>
      <c r="F484" s="465">
        <v>3</v>
      </c>
      <c r="G484" s="465">
        <v>22</v>
      </c>
      <c r="H484" s="465">
        <v>4</v>
      </c>
      <c r="I484" s="465">
        <v>1</v>
      </c>
      <c r="J484" s="465">
        <v>0</v>
      </c>
      <c r="K484" s="465">
        <v>3</v>
      </c>
      <c r="L484" s="465">
        <v>0</v>
      </c>
      <c r="M484" s="465">
        <v>0</v>
      </c>
      <c r="N484" s="465">
        <v>0</v>
      </c>
      <c r="O484" s="466">
        <v>0</v>
      </c>
      <c r="Q484" s="463">
        <v>113</v>
      </c>
      <c r="R484" s="464">
        <v>0</v>
      </c>
      <c r="S484" s="465">
        <v>106</v>
      </c>
      <c r="T484" s="465">
        <v>1</v>
      </c>
      <c r="U484" s="465">
        <v>6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361</v>
      </c>
      <c r="AF484" s="14">
        <v>5</v>
      </c>
      <c r="AG484" s="14">
        <v>316</v>
      </c>
      <c r="AH484" s="14">
        <v>4</v>
      </c>
      <c r="AI484" s="14">
        <v>28</v>
      </c>
      <c r="AJ484" s="14">
        <v>4</v>
      </c>
      <c r="AK484" s="14">
        <v>1</v>
      </c>
      <c r="AL484" s="14">
        <v>0</v>
      </c>
      <c r="AM484" s="14">
        <v>3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236</v>
      </c>
      <c r="D485" s="464">
        <v>3</v>
      </c>
      <c r="E485" s="465">
        <v>213</v>
      </c>
      <c r="F485" s="465">
        <v>4</v>
      </c>
      <c r="G485" s="465">
        <v>12</v>
      </c>
      <c r="H485" s="465">
        <v>3</v>
      </c>
      <c r="I485" s="465">
        <v>0</v>
      </c>
      <c r="J485" s="465">
        <v>0</v>
      </c>
      <c r="K485" s="465">
        <v>1</v>
      </c>
      <c r="L485" s="465">
        <v>0</v>
      </c>
      <c r="M485" s="465">
        <v>0</v>
      </c>
      <c r="N485" s="465">
        <v>0</v>
      </c>
      <c r="O485" s="466">
        <v>0</v>
      </c>
      <c r="Q485" s="463">
        <v>135</v>
      </c>
      <c r="R485" s="464">
        <v>1</v>
      </c>
      <c r="S485" s="465">
        <v>123</v>
      </c>
      <c r="T485" s="465">
        <v>0</v>
      </c>
      <c r="U485" s="465">
        <v>10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1</v>
      </c>
      <c r="AB485" s="465">
        <v>0</v>
      </c>
      <c r="AC485" s="466">
        <v>0</v>
      </c>
      <c r="AE485" s="463">
        <v>371</v>
      </c>
      <c r="AF485" s="14">
        <v>4</v>
      </c>
      <c r="AG485" s="14">
        <v>336</v>
      </c>
      <c r="AH485" s="14">
        <v>4</v>
      </c>
      <c r="AI485" s="14">
        <v>22</v>
      </c>
      <c r="AJ485" s="14">
        <v>3</v>
      </c>
      <c r="AK485" s="14">
        <v>0</v>
      </c>
      <c r="AL485" s="14">
        <v>0</v>
      </c>
      <c r="AM485" s="14">
        <v>1</v>
      </c>
      <c r="AN485" s="14">
        <v>0</v>
      </c>
      <c r="AO485" s="14">
        <v>1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224</v>
      </c>
      <c r="D486" s="464">
        <v>5</v>
      </c>
      <c r="E486" s="465">
        <v>199</v>
      </c>
      <c r="F486" s="465">
        <v>5</v>
      </c>
      <c r="G486" s="465">
        <v>9</v>
      </c>
      <c r="H486" s="465">
        <v>2</v>
      </c>
      <c r="I486" s="465">
        <v>2</v>
      </c>
      <c r="J486" s="465">
        <v>0</v>
      </c>
      <c r="K486" s="465">
        <v>1</v>
      </c>
      <c r="L486" s="465">
        <v>1</v>
      </c>
      <c r="M486" s="465">
        <v>0</v>
      </c>
      <c r="N486" s="465">
        <v>0</v>
      </c>
      <c r="O486" s="466">
        <v>0</v>
      </c>
      <c r="Q486" s="463">
        <v>145</v>
      </c>
      <c r="R486" s="464">
        <v>0</v>
      </c>
      <c r="S486" s="465">
        <v>133</v>
      </c>
      <c r="T486" s="465">
        <v>0</v>
      </c>
      <c r="U486" s="465">
        <v>9</v>
      </c>
      <c r="V486" s="465">
        <v>1</v>
      </c>
      <c r="W486" s="465">
        <v>1</v>
      </c>
      <c r="X486" s="465">
        <v>0</v>
      </c>
      <c r="Y486" s="465">
        <v>1</v>
      </c>
      <c r="Z486" s="465">
        <v>0</v>
      </c>
      <c r="AA486" s="465">
        <v>0</v>
      </c>
      <c r="AB486" s="465">
        <v>0</v>
      </c>
      <c r="AC486" s="466">
        <v>0</v>
      </c>
      <c r="AE486" s="463">
        <v>369</v>
      </c>
      <c r="AF486" s="14">
        <v>5</v>
      </c>
      <c r="AG486" s="14">
        <v>332</v>
      </c>
      <c r="AH486" s="14">
        <v>5</v>
      </c>
      <c r="AI486" s="14">
        <v>18</v>
      </c>
      <c r="AJ486" s="14">
        <v>3</v>
      </c>
      <c r="AK486" s="14">
        <v>3</v>
      </c>
      <c r="AL486" s="14">
        <v>0</v>
      </c>
      <c r="AM486" s="14">
        <v>2</v>
      </c>
      <c r="AN486" s="14">
        <v>1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179</v>
      </c>
      <c r="D487" s="464">
        <v>5</v>
      </c>
      <c r="E487" s="465">
        <v>159</v>
      </c>
      <c r="F487" s="465">
        <v>3</v>
      </c>
      <c r="G487" s="465">
        <v>9</v>
      </c>
      <c r="H487" s="465">
        <v>1</v>
      </c>
      <c r="I487" s="465">
        <v>1</v>
      </c>
      <c r="J487" s="465">
        <v>0</v>
      </c>
      <c r="K487" s="465">
        <v>1</v>
      </c>
      <c r="L487" s="465">
        <v>0</v>
      </c>
      <c r="M487" s="465">
        <v>0</v>
      </c>
      <c r="N487" s="465">
        <v>0</v>
      </c>
      <c r="O487" s="466">
        <v>0</v>
      </c>
      <c r="Q487" s="463">
        <v>127</v>
      </c>
      <c r="R487" s="464">
        <v>1</v>
      </c>
      <c r="S487" s="465">
        <v>118</v>
      </c>
      <c r="T487" s="465">
        <v>0</v>
      </c>
      <c r="U487" s="465">
        <v>6</v>
      </c>
      <c r="V487" s="465">
        <v>0</v>
      </c>
      <c r="W487" s="465">
        <v>1</v>
      </c>
      <c r="X487" s="465">
        <v>0</v>
      </c>
      <c r="Y487" s="465">
        <v>1</v>
      </c>
      <c r="Z487" s="465">
        <v>0</v>
      </c>
      <c r="AA487" s="465">
        <v>0</v>
      </c>
      <c r="AB487" s="465">
        <v>0</v>
      </c>
      <c r="AC487" s="466">
        <v>0</v>
      </c>
      <c r="AE487" s="463">
        <v>306</v>
      </c>
      <c r="AF487" s="14">
        <v>6</v>
      </c>
      <c r="AG487" s="14">
        <v>277</v>
      </c>
      <c r="AH487" s="14">
        <v>3</v>
      </c>
      <c r="AI487" s="14">
        <v>15</v>
      </c>
      <c r="AJ487" s="14">
        <v>1</v>
      </c>
      <c r="AK487" s="14">
        <v>2</v>
      </c>
      <c r="AL487" s="14">
        <v>0</v>
      </c>
      <c r="AM487" s="14">
        <v>2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164</v>
      </c>
      <c r="D488" s="464">
        <v>8</v>
      </c>
      <c r="E488" s="465">
        <v>138</v>
      </c>
      <c r="F488" s="465">
        <v>1</v>
      </c>
      <c r="G488" s="465">
        <v>11</v>
      </c>
      <c r="H488" s="465">
        <v>4</v>
      </c>
      <c r="I488" s="465">
        <v>0</v>
      </c>
      <c r="J488" s="465">
        <v>0</v>
      </c>
      <c r="K488" s="465">
        <v>0</v>
      </c>
      <c r="L488" s="465">
        <v>0</v>
      </c>
      <c r="M488" s="465">
        <v>2</v>
      </c>
      <c r="N488" s="465">
        <v>0</v>
      </c>
      <c r="O488" s="466">
        <v>0</v>
      </c>
      <c r="Q488" s="463">
        <v>127</v>
      </c>
      <c r="R488" s="464">
        <v>0</v>
      </c>
      <c r="S488" s="465">
        <v>116</v>
      </c>
      <c r="T488" s="465">
        <v>1</v>
      </c>
      <c r="U488" s="465">
        <v>6</v>
      </c>
      <c r="V488" s="465">
        <v>2</v>
      </c>
      <c r="W488" s="465">
        <v>1</v>
      </c>
      <c r="X488" s="465">
        <v>1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291</v>
      </c>
      <c r="AF488" s="14">
        <v>8</v>
      </c>
      <c r="AG488" s="14">
        <v>254</v>
      </c>
      <c r="AH488" s="14">
        <v>2</v>
      </c>
      <c r="AI488" s="14">
        <v>17</v>
      </c>
      <c r="AJ488" s="14">
        <v>6</v>
      </c>
      <c r="AK488" s="14">
        <v>1</v>
      </c>
      <c r="AL488" s="14">
        <v>1</v>
      </c>
      <c r="AM488" s="14">
        <v>0</v>
      </c>
      <c r="AN488" s="14">
        <v>0</v>
      </c>
      <c r="AO488" s="14">
        <v>2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163</v>
      </c>
      <c r="D489" s="464">
        <v>5</v>
      </c>
      <c r="E489" s="465">
        <v>140</v>
      </c>
      <c r="F489" s="465">
        <v>1</v>
      </c>
      <c r="G489" s="465">
        <v>13</v>
      </c>
      <c r="H489" s="465">
        <v>1</v>
      </c>
      <c r="I489" s="465">
        <v>1</v>
      </c>
      <c r="J489" s="465">
        <v>0</v>
      </c>
      <c r="K489" s="465">
        <v>0</v>
      </c>
      <c r="L489" s="465">
        <v>1</v>
      </c>
      <c r="M489" s="465">
        <v>1</v>
      </c>
      <c r="N489" s="465">
        <v>0</v>
      </c>
      <c r="O489" s="466">
        <v>0</v>
      </c>
      <c r="Q489" s="463">
        <v>132</v>
      </c>
      <c r="R489" s="464">
        <v>1</v>
      </c>
      <c r="S489" s="465">
        <v>123</v>
      </c>
      <c r="T489" s="465">
        <v>0</v>
      </c>
      <c r="U489" s="465">
        <v>8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295</v>
      </c>
      <c r="AF489" s="14">
        <v>6</v>
      </c>
      <c r="AG489" s="14">
        <v>263</v>
      </c>
      <c r="AH489" s="14">
        <v>1</v>
      </c>
      <c r="AI489" s="14">
        <v>21</v>
      </c>
      <c r="AJ489" s="14">
        <v>1</v>
      </c>
      <c r="AK489" s="14">
        <v>1</v>
      </c>
      <c r="AL489" s="14">
        <v>0</v>
      </c>
      <c r="AM489" s="14">
        <v>0</v>
      </c>
      <c r="AN489" s="14">
        <v>1</v>
      </c>
      <c r="AO489" s="14">
        <v>1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193</v>
      </c>
      <c r="D490" s="464">
        <v>3</v>
      </c>
      <c r="E490" s="465">
        <v>177</v>
      </c>
      <c r="F490" s="465">
        <v>1</v>
      </c>
      <c r="G490" s="465">
        <v>8</v>
      </c>
      <c r="H490" s="465">
        <v>1</v>
      </c>
      <c r="I490" s="465">
        <v>2</v>
      </c>
      <c r="J490" s="465">
        <v>0</v>
      </c>
      <c r="K490" s="465">
        <v>0</v>
      </c>
      <c r="L490" s="465">
        <v>0</v>
      </c>
      <c r="M490" s="465">
        <v>1</v>
      </c>
      <c r="N490" s="465">
        <v>0</v>
      </c>
      <c r="O490" s="466">
        <v>0</v>
      </c>
      <c r="Q490" s="463">
        <v>162</v>
      </c>
      <c r="R490" s="464">
        <v>3</v>
      </c>
      <c r="S490" s="465">
        <v>133</v>
      </c>
      <c r="T490" s="465">
        <v>0</v>
      </c>
      <c r="U490" s="465">
        <v>24</v>
      </c>
      <c r="V490" s="465">
        <v>2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355</v>
      </c>
      <c r="AF490" s="14">
        <v>6</v>
      </c>
      <c r="AG490" s="14">
        <v>310</v>
      </c>
      <c r="AH490" s="14">
        <v>1</v>
      </c>
      <c r="AI490" s="14">
        <v>32</v>
      </c>
      <c r="AJ490" s="14">
        <v>3</v>
      </c>
      <c r="AK490" s="14">
        <v>2</v>
      </c>
      <c r="AL490" s="14">
        <v>0</v>
      </c>
      <c r="AM490" s="14">
        <v>0</v>
      </c>
      <c r="AN490" s="14">
        <v>0</v>
      </c>
      <c r="AO490" s="14">
        <v>1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175</v>
      </c>
      <c r="D491" s="464">
        <v>1</v>
      </c>
      <c r="E491" s="465">
        <v>159</v>
      </c>
      <c r="F491" s="465">
        <v>2</v>
      </c>
      <c r="G491" s="465">
        <v>8</v>
      </c>
      <c r="H491" s="465">
        <v>2</v>
      </c>
      <c r="I491" s="465">
        <v>1</v>
      </c>
      <c r="J491" s="465">
        <v>0</v>
      </c>
      <c r="K491" s="465">
        <v>1</v>
      </c>
      <c r="L491" s="465">
        <v>0</v>
      </c>
      <c r="M491" s="465">
        <v>1</v>
      </c>
      <c r="N491" s="465">
        <v>0</v>
      </c>
      <c r="O491" s="466">
        <v>0</v>
      </c>
      <c r="Q491" s="463">
        <v>148</v>
      </c>
      <c r="R491" s="464">
        <v>2</v>
      </c>
      <c r="S491" s="465">
        <v>133</v>
      </c>
      <c r="T491" s="465">
        <v>0</v>
      </c>
      <c r="U491" s="465">
        <v>9</v>
      </c>
      <c r="V491" s="465">
        <v>0</v>
      </c>
      <c r="W491" s="465">
        <v>2</v>
      </c>
      <c r="X491" s="465">
        <v>0</v>
      </c>
      <c r="Y491" s="465">
        <v>0</v>
      </c>
      <c r="Z491" s="465">
        <v>1</v>
      </c>
      <c r="AA491" s="465">
        <v>0</v>
      </c>
      <c r="AB491" s="465">
        <v>1</v>
      </c>
      <c r="AC491" s="466">
        <v>0</v>
      </c>
      <c r="AE491" s="463">
        <v>323</v>
      </c>
      <c r="AF491" s="14">
        <v>3</v>
      </c>
      <c r="AG491" s="14">
        <v>292</v>
      </c>
      <c r="AH491" s="14">
        <v>2</v>
      </c>
      <c r="AI491" s="14">
        <v>17</v>
      </c>
      <c r="AJ491" s="14">
        <v>2</v>
      </c>
      <c r="AK491" s="14">
        <v>3</v>
      </c>
      <c r="AL491" s="14">
        <v>0</v>
      </c>
      <c r="AM491" s="14">
        <v>1</v>
      </c>
      <c r="AN491" s="14">
        <v>1</v>
      </c>
      <c r="AO491" s="14">
        <v>1</v>
      </c>
      <c r="AP491" s="14">
        <v>1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202</v>
      </c>
      <c r="D492" s="464">
        <v>2</v>
      </c>
      <c r="E492" s="465">
        <v>186</v>
      </c>
      <c r="F492" s="465">
        <v>1</v>
      </c>
      <c r="G492" s="465">
        <v>11</v>
      </c>
      <c r="H492" s="465">
        <v>0</v>
      </c>
      <c r="I492" s="465">
        <v>2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138</v>
      </c>
      <c r="R492" s="464">
        <v>0</v>
      </c>
      <c r="S492" s="465">
        <v>107</v>
      </c>
      <c r="T492" s="465">
        <v>0</v>
      </c>
      <c r="U492" s="465">
        <v>23</v>
      </c>
      <c r="V492" s="465">
        <v>3</v>
      </c>
      <c r="W492" s="465">
        <v>5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340</v>
      </c>
      <c r="AF492" s="14">
        <v>2</v>
      </c>
      <c r="AG492" s="14">
        <v>293</v>
      </c>
      <c r="AH492" s="14">
        <v>1</v>
      </c>
      <c r="AI492" s="14">
        <v>34</v>
      </c>
      <c r="AJ492" s="14">
        <v>3</v>
      </c>
      <c r="AK492" s="14">
        <v>7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165</v>
      </c>
      <c r="D493" s="464">
        <v>2</v>
      </c>
      <c r="E493" s="465">
        <v>148</v>
      </c>
      <c r="F493" s="465">
        <v>2</v>
      </c>
      <c r="G493" s="465">
        <v>10</v>
      </c>
      <c r="H493" s="465">
        <v>2</v>
      </c>
      <c r="I493" s="465">
        <v>1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114</v>
      </c>
      <c r="R493" s="464">
        <v>0</v>
      </c>
      <c r="S493" s="465">
        <v>102</v>
      </c>
      <c r="T493" s="465">
        <v>0</v>
      </c>
      <c r="U493" s="465">
        <v>11</v>
      </c>
      <c r="V493" s="465">
        <v>0</v>
      </c>
      <c r="W493" s="465">
        <v>1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279</v>
      </c>
      <c r="AF493" s="14">
        <v>2</v>
      </c>
      <c r="AG493" s="14">
        <v>250</v>
      </c>
      <c r="AH493" s="14">
        <v>2</v>
      </c>
      <c r="AI493" s="14">
        <v>21</v>
      </c>
      <c r="AJ493" s="14">
        <v>2</v>
      </c>
      <c r="AK493" s="14">
        <v>2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138</v>
      </c>
      <c r="D494" s="464">
        <v>4</v>
      </c>
      <c r="E494" s="465">
        <v>122</v>
      </c>
      <c r="F494" s="465">
        <v>1</v>
      </c>
      <c r="G494" s="465">
        <v>10</v>
      </c>
      <c r="H494" s="465">
        <v>1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112</v>
      </c>
      <c r="R494" s="464">
        <v>1</v>
      </c>
      <c r="S494" s="465">
        <v>92</v>
      </c>
      <c r="T494" s="465">
        <v>1</v>
      </c>
      <c r="U494" s="465">
        <v>14</v>
      </c>
      <c r="V494" s="465">
        <v>2</v>
      </c>
      <c r="W494" s="465">
        <v>1</v>
      </c>
      <c r="X494" s="465">
        <v>0</v>
      </c>
      <c r="Y494" s="465">
        <v>1</v>
      </c>
      <c r="Z494" s="465">
        <v>0</v>
      </c>
      <c r="AA494" s="465">
        <v>0</v>
      </c>
      <c r="AB494" s="465">
        <v>0</v>
      </c>
      <c r="AC494" s="466">
        <v>0</v>
      </c>
      <c r="AE494" s="463">
        <v>250</v>
      </c>
      <c r="AF494" s="14">
        <v>5</v>
      </c>
      <c r="AG494" s="14">
        <v>214</v>
      </c>
      <c r="AH494" s="14">
        <v>2</v>
      </c>
      <c r="AI494" s="14">
        <v>24</v>
      </c>
      <c r="AJ494" s="14">
        <v>3</v>
      </c>
      <c r="AK494" s="14">
        <v>1</v>
      </c>
      <c r="AL494" s="14">
        <v>0</v>
      </c>
      <c r="AM494" s="14">
        <v>1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150</v>
      </c>
      <c r="D495" s="464">
        <v>0</v>
      </c>
      <c r="E495" s="465">
        <v>125</v>
      </c>
      <c r="F495" s="465">
        <v>1</v>
      </c>
      <c r="G495" s="465">
        <v>22</v>
      </c>
      <c r="H495" s="465">
        <v>1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1</v>
      </c>
      <c r="O495" s="466">
        <v>0</v>
      </c>
      <c r="Q495" s="463">
        <v>140</v>
      </c>
      <c r="R495" s="464">
        <v>1</v>
      </c>
      <c r="S495" s="465">
        <v>126</v>
      </c>
      <c r="T495" s="465">
        <v>0</v>
      </c>
      <c r="U495" s="465">
        <v>10</v>
      </c>
      <c r="V495" s="465">
        <v>0</v>
      </c>
      <c r="W495" s="465">
        <v>0</v>
      </c>
      <c r="X495" s="465">
        <v>0</v>
      </c>
      <c r="Y495" s="465">
        <v>1</v>
      </c>
      <c r="Z495" s="465">
        <v>1</v>
      </c>
      <c r="AA495" s="465">
        <v>1</v>
      </c>
      <c r="AB495" s="465">
        <v>0</v>
      </c>
      <c r="AC495" s="466">
        <v>0</v>
      </c>
      <c r="AE495" s="463">
        <v>290</v>
      </c>
      <c r="AF495" s="14">
        <v>1</v>
      </c>
      <c r="AG495" s="14">
        <v>251</v>
      </c>
      <c r="AH495" s="14">
        <v>1</v>
      </c>
      <c r="AI495" s="14">
        <v>32</v>
      </c>
      <c r="AJ495" s="14">
        <v>1</v>
      </c>
      <c r="AK495" s="14">
        <v>0</v>
      </c>
      <c r="AL495" s="14">
        <v>0</v>
      </c>
      <c r="AM495" s="14">
        <v>1</v>
      </c>
      <c r="AN495" s="14">
        <v>1</v>
      </c>
      <c r="AO495" s="14">
        <v>1</v>
      </c>
      <c r="AP495" s="14">
        <v>1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133</v>
      </c>
      <c r="D496" s="464">
        <v>2</v>
      </c>
      <c r="E496" s="465">
        <v>120</v>
      </c>
      <c r="F496" s="465">
        <v>0</v>
      </c>
      <c r="G496" s="465">
        <v>8</v>
      </c>
      <c r="H496" s="465">
        <v>1</v>
      </c>
      <c r="I496" s="465">
        <v>2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127</v>
      </c>
      <c r="R496" s="464">
        <v>0</v>
      </c>
      <c r="S496" s="465">
        <v>109</v>
      </c>
      <c r="T496" s="465">
        <v>0</v>
      </c>
      <c r="U496" s="465">
        <v>16</v>
      </c>
      <c r="V496" s="465">
        <v>0</v>
      </c>
      <c r="W496" s="465">
        <v>1</v>
      </c>
      <c r="X496" s="465">
        <v>0</v>
      </c>
      <c r="Y496" s="465">
        <v>0</v>
      </c>
      <c r="Z496" s="465">
        <v>0</v>
      </c>
      <c r="AA496" s="465">
        <v>1</v>
      </c>
      <c r="AB496" s="465">
        <v>0</v>
      </c>
      <c r="AC496" s="466">
        <v>0</v>
      </c>
      <c r="AE496" s="463">
        <v>260</v>
      </c>
      <c r="AF496" s="14">
        <v>2</v>
      </c>
      <c r="AG496" s="14">
        <v>229</v>
      </c>
      <c r="AH496" s="14">
        <v>0</v>
      </c>
      <c r="AI496" s="14">
        <v>24</v>
      </c>
      <c r="AJ496" s="14">
        <v>1</v>
      </c>
      <c r="AK496" s="14">
        <v>3</v>
      </c>
      <c r="AL496" s="14">
        <v>0</v>
      </c>
      <c r="AM496" s="14">
        <v>0</v>
      </c>
      <c r="AN496" s="14">
        <v>0</v>
      </c>
      <c r="AO496" s="14">
        <v>1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152</v>
      </c>
      <c r="D497" s="464">
        <v>2</v>
      </c>
      <c r="E497" s="465">
        <v>135</v>
      </c>
      <c r="F497" s="465">
        <v>1</v>
      </c>
      <c r="G497" s="465">
        <v>9</v>
      </c>
      <c r="H497" s="465">
        <v>1</v>
      </c>
      <c r="I497" s="465">
        <v>1</v>
      </c>
      <c r="J497" s="465">
        <v>1</v>
      </c>
      <c r="K497" s="465">
        <v>0</v>
      </c>
      <c r="L497" s="465">
        <v>0</v>
      </c>
      <c r="M497" s="465">
        <v>2</v>
      </c>
      <c r="N497" s="465">
        <v>0</v>
      </c>
      <c r="O497" s="466">
        <v>0</v>
      </c>
      <c r="Q497" s="463">
        <v>130</v>
      </c>
      <c r="R497" s="464">
        <v>0</v>
      </c>
      <c r="S497" s="465">
        <v>113</v>
      </c>
      <c r="T497" s="465">
        <v>0</v>
      </c>
      <c r="U497" s="465">
        <v>15</v>
      </c>
      <c r="V497" s="465">
        <v>1</v>
      </c>
      <c r="W497" s="465">
        <v>1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282</v>
      </c>
      <c r="AF497" s="14">
        <v>2</v>
      </c>
      <c r="AG497" s="14">
        <v>248</v>
      </c>
      <c r="AH497" s="14">
        <v>1</v>
      </c>
      <c r="AI497" s="14">
        <v>24</v>
      </c>
      <c r="AJ497" s="14">
        <v>2</v>
      </c>
      <c r="AK497" s="14">
        <v>2</v>
      </c>
      <c r="AL497" s="14">
        <v>1</v>
      </c>
      <c r="AM497" s="14">
        <v>0</v>
      </c>
      <c r="AN497" s="14">
        <v>0</v>
      </c>
      <c r="AO497" s="14">
        <v>2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130</v>
      </c>
      <c r="D498" s="464">
        <v>3</v>
      </c>
      <c r="E498" s="465">
        <v>106</v>
      </c>
      <c r="F498" s="465">
        <v>4</v>
      </c>
      <c r="G498" s="465">
        <v>14</v>
      </c>
      <c r="H498" s="465">
        <v>1</v>
      </c>
      <c r="I498" s="465">
        <v>1</v>
      </c>
      <c r="J498" s="465">
        <v>0</v>
      </c>
      <c r="K498" s="465">
        <v>1</v>
      </c>
      <c r="L498" s="465">
        <v>0</v>
      </c>
      <c r="M498" s="465">
        <v>0</v>
      </c>
      <c r="N498" s="465">
        <v>0</v>
      </c>
      <c r="O498" s="466">
        <v>0</v>
      </c>
      <c r="Q498" s="463">
        <v>113</v>
      </c>
      <c r="R498" s="464">
        <v>1</v>
      </c>
      <c r="S498" s="465">
        <v>93</v>
      </c>
      <c r="T498" s="465">
        <v>0</v>
      </c>
      <c r="U498" s="465">
        <v>14</v>
      </c>
      <c r="V498" s="465">
        <v>0</v>
      </c>
      <c r="W498" s="465">
        <v>3</v>
      </c>
      <c r="X498" s="465">
        <v>0</v>
      </c>
      <c r="Y498" s="465">
        <v>1</v>
      </c>
      <c r="Z498" s="465">
        <v>1</v>
      </c>
      <c r="AA498" s="465">
        <v>0</v>
      </c>
      <c r="AB498" s="465">
        <v>0</v>
      </c>
      <c r="AC498" s="466">
        <v>0</v>
      </c>
      <c r="AE498" s="463">
        <v>243</v>
      </c>
      <c r="AF498" s="14">
        <v>4</v>
      </c>
      <c r="AG498" s="14">
        <v>199</v>
      </c>
      <c r="AH498" s="14">
        <v>4</v>
      </c>
      <c r="AI498" s="14">
        <v>28</v>
      </c>
      <c r="AJ498" s="14">
        <v>1</v>
      </c>
      <c r="AK498" s="14">
        <v>4</v>
      </c>
      <c r="AL498" s="14">
        <v>0</v>
      </c>
      <c r="AM498" s="14">
        <v>2</v>
      </c>
      <c r="AN498" s="14">
        <v>1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139</v>
      </c>
      <c r="D499" s="464">
        <v>0</v>
      </c>
      <c r="E499" s="465">
        <v>125</v>
      </c>
      <c r="F499" s="465">
        <v>0</v>
      </c>
      <c r="G499" s="465">
        <v>14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130</v>
      </c>
      <c r="R499" s="464">
        <v>2</v>
      </c>
      <c r="S499" s="465">
        <v>109</v>
      </c>
      <c r="T499" s="465">
        <v>0</v>
      </c>
      <c r="U499" s="465">
        <v>17</v>
      </c>
      <c r="V499" s="465">
        <v>1</v>
      </c>
      <c r="W499" s="465">
        <v>1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269</v>
      </c>
      <c r="AF499" s="14">
        <v>2</v>
      </c>
      <c r="AG499" s="14">
        <v>234</v>
      </c>
      <c r="AH499" s="14">
        <v>0</v>
      </c>
      <c r="AI499" s="14">
        <v>31</v>
      </c>
      <c r="AJ499" s="14">
        <v>1</v>
      </c>
      <c r="AK499" s="14">
        <v>1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123</v>
      </c>
      <c r="D500" s="464">
        <v>0</v>
      </c>
      <c r="E500" s="465">
        <v>108</v>
      </c>
      <c r="F500" s="465">
        <v>1</v>
      </c>
      <c r="G500" s="465">
        <v>12</v>
      </c>
      <c r="H500" s="465">
        <v>0</v>
      </c>
      <c r="I500" s="465">
        <v>1</v>
      </c>
      <c r="J500" s="465">
        <v>0</v>
      </c>
      <c r="K500" s="465">
        <v>0</v>
      </c>
      <c r="L500" s="465">
        <v>1</v>
      </c>
      <c r="M500" s="465">
        <v>0</v>
      </c>
      <c r="N500" s="465">
        <v>0</v>
      </c>
      <c r="O500" s="466">
        <v>0</v>
      </c>
      <c r="Q500" s="463">
        <v>112</v>
      </c>
      <c r="R500" s="464">
        <v>0</v>
      </c>
      <c r="S500" s="465">
        <v>99</v>
      </c>
      <c r="T500" s="465">
        <v>0</v>
      </c>
      <c r="U500" s="465">
        <v>10</v>
      </c>
      <c r="V500" s="465">
        <v>1</v>
      </c>
      <c r="W500" s="465">
        <v>0</v>
      </c>
      <c r="X500" s="465">
        <v>0</v>
      </c>
      <c r="Y500" s="465">
        <v>0</v>
      </c>
      <c r="Z500" s="465">
        <v>1</v>
      </c>
      <c r="AA500" s="465">
        <v>1</v>
      </c>
      <c r="AB500" s="465">
        <v>0</v>
      </c>
      <c r="AC500" s="466">
        <v>0</v>
      </c>
      <c r="AE500" s="463">
        <v>235</v>
      </c>
      <c r="AF500" s="14">
        <v>0</v>
      </c>
      <c r="AG500" s="14">
        <v>207</v>
      </c>
      <c r="AH500" s="14">
        <v>1</v>
      </c>
      <c r="AI500" s="14">
        <v>22</v>
      </c>
      <c r="AJ500" s="14">
        <v>1</v>
      </c>
      <c r="AK500" s="14">
        <v>1</v>
      </c>
      <c r="AL500" s="14">
        <v>0</v>
      </c>
      <c r="AM500" s="14">
        <v>0</v>
      </c>
      <c r="AN500" s="14">
        <v>2</v>
      </c>
      <c r="AO500" s="14">
        <v>1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134</v>
      </c>
      <c r="D501" s="464">
        <v>1</v>
      </c>
      <c r="E501" s="465">
        <v>120</v>
      </c>
      <c r="F501" s="465">
        <v>0</v>
      </c>
      <c r="G501" s="465">
        <v>10</v>
      </c>
      <c r="H501" s="465">
        <v>1</v>
      </c>
      <c r="I501" s="465">
        <v>2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124</v>
      </c>
      <c r="R501" s="464">
        <v>0</v>
      </c>
      <c r="S501" s="465">
        <v>106</v>
      </c>
      <c r="T501" s="465">
        <v>0</v>
      </c>
      <c r="U501" s="465">
        <v>17</v>
      </c>
      <c r="V501" s="465">
        <v>0</v>
      </c>
      <c r="W501" s="465">
        <v>1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258</v>
      </c>
      <c r="AF501" s="14">
        <v>1</v>
      </c>
      <c r="AG501" s="14">
        <v>226</v>
      </c>
      <c r="AH501" s="14">
        <v>0</v>
      </c>
      <c r="AI501" s="14">
        <v>27</v>
      </c>
      <c r="AJ501" s="14">
        <v>1</v>
      </c>
      <c r="AK501" s="14">
        <v>3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110</v>
      </c>
      <c r="D502" s="464">
        <v>1</v>
      </c>
      <c r="E502" s="465">
        <v>95</v>
      </c>
      <c r="F502" s="465">
        <v>0</v>
      </c>
      <c r="G502" s="465">
        <v>12</v>
      </c>
      <c r="H502" s="465">
        <v>0</v>
      </c>
      <c r="I502" s="465">
        <v>0</v>
      </c>
      <c r="J502" s="465">
        <v>0</v>
      </c>
      <c r="K502" s="465">
        <v>1</v>
      </c>
      <c r="L502" s="465">
        <v>1</v>
      </c>
      <c r="M502" s="465">
        <v>0</v>
      </c>
      <c r="N502" s="465">
        <v>0</v>
      </c>
      <c r="O502" s="466">
        <v>0</v>
      </c>
      <c r="P502" s="61"/>
      <c r="Q502" s="463">
        <v>135</v>
      </c>
      <c r="R502" s="464">
        <v>1</v>
      </c>
      <c r="S502" s="465">
        <v>108</v>
      </c>
      <c r="T502" s="465">
        <v>2</v>
      </c>
      <c r="U502" s="465">
        <v>20</v>
      </c>
      <c r="V502" s="465">
        <v>0</v>
      </c>
      <c r="W502" s="465">
        <v>0</v>
      </c>
      <c r="X502" s="465">
        <v>1</v>
      </c>
      <c r="Y502" s="465">
        <v>2</v>
      </c>
      <c r="Z502" s="465">
        <v>1</v>
      </c>
      <c r="AA502" s="465">
        <v>0</v>
      </c>
      <c r="AB502" s="465">
        <v>0</v>
      </c>
      <c r="AC502" s="466">
        <v>0</v>
      </c>
      <c r="AD502" s="61"/>
      <c r="AE502" s="463">
        <v>245</v>
      </c>
      <c r="AF502" s="14">
        <v>2</v>
      </c>
      <c r="AG502" s="14">
        <v>203</v>
      </c>
      <c r="AH502" s="14">
        <v>2</v>
      </c>
      <c r="AI502" s="14">
        <v>32</v>
      </c>
      <c r="AJ502" s="14">
        <v>0</v>
      </c>
      <c r="AK502" s="14">
        <v>0</v>
      </c>
      <c r="AL502" s="14">
        <v>1</v>
      </c>
      <c r="AM502" s="14">
        <v>3</v>
      </c>
      <c r="AN502" s="14">
        <v>2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122</v>
      </c>
      <c r="D503" s="464">
        <v>1</v>
      </c>
      <c r="E503" s="465">
        <v>106</v>
      </c>
      <c r="F503" s="465">
        <v>0</v>
      </c>
      <c r="G503" s="465">
        <v>12</v>
      </c>
      <c r="H503" s="465">
        <v>0</v>
      </c>
      <c r="I503" s="465">
        <v>1</v>
      </c>
      <c r="J503" s="465">
        <v>0</v>
      </c>
      <c r="K503" s="465">
        <v>1</v>
      </c>
      <c r="L503" s="465">
        <v>1</v>
      </c>
      <c r="M503" s="465">
        <v>0</v>
      </c>
      <c r="N503" s="465">
        <v>0</v>
      </c>
      <c r="O503" s="466">
        <v>0</v>
      </c>
      <c r="Q503" s="463">
        <v>155</v>
      </c>
      <c r="R503" s="464">
        <v>0</v>
      </c>
      <c r="S503" s="465">
        <v>130</v>
      </c>
      <c r="T503" s="465">
        <v>0</v>
      </c>
      <c r="U503" s="465">
        <v>20</v>
      </c>
      <c r="V503" s="465">
        <v>2</v>
      </c>
      <c r="W503" s="465">
        <v>1</v>
      </c>
      <c r="X503" s="465">
        <v>0</v>
      </c>
      <c r="Y503" s="465">
        <v>0</v>
      </c>
      <c r="Z503" s="465">
        <v>2</v>
      </c>
      <c r="AA503" s="465">
        <v>0</v>
      </c>
      <c r="AB503" s="465">
        <v>0</v>
      </c>
      <c r="AC503" s="466">
        <v>0</v>
      </c>
      <c r="AE503" s="463">
        <v>277</v>
      </c>
      <c r="AF503" s="465">
        <v>1</v>
      </c>
      <c r="AG503" s="14">
        <v>236</v>
      </c>
      <c r="AH503" s="14">
        <v>0</v>
      </c>
      <c r="AI503" s="14">
        <v>32</v>
      </c>
      <c r="AJ503" s="14">
        <v>2</v>
      </c>
      <c r="AK503" s="14">
        <v>2</v>
      </c>
      <c r="AL503" s="14">
        <v>0</v>
      </c>
      <c r="AM503" s="14">
        <v>1</v>
      </c>
      <c r="AN503" s="14">
        <v>3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117</v>
      </c>
      <c r="D504" s="464">
        <v>1</v>
      </c>
      <c r="E504" s="465">
        <v>107</v>
      </c>
      <c r="F504" s="465">
        <v>0</v>
      </c>
      <c r="G504" s="465">
        <v>7</v>
      </c>
      <c r="H504" s="465">
        <v>1</v>
      </c>
      <c r="I504" s="465">
        <v>0</v>
      </c>
      <c r="J504" s="465">
        <v>1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165</v>
      </c>
      <c r="R504" s="464">
        <v>2</v>
      </c>
      <c r="S504" s="465">
        <v>142</v>
      </c>
      <c r="T504" s="465">
        <v>1</v>
      </c>
      <c r="U504" s="465">
        <v>18</v>
      </c>
      <c r="V504" s="465">
        <v>0</v>
      </c>
      <c r="W504" s="465">
        <v>1</v>
      </c>
      <c r="X504" s="465">
        <v>0</v>
      </c>
      <c r="Y504" s="465">
        <v>0</v>
      </c>
      <c r="Z504" s="465">
        <v>1</v>
      </c>
      <c r="AA504" s="465">
        <v>0</v>
      </c>
      <c r="AB504" s="465">
        <v>0</v>
      </c>
      <c r="AC504" s="466">
        <v>0</v>
      </c>
      <c r="AE504" s="463">
        <v>282</v>
      </c>
      <c r="AF504" s="14">
        <v>3</v>
      </c>
      <c r="AG504" s="14">
        <v>249</v>
      </c>
      <c r="AH504" s="14">
        <v>1</v>
      </c>
      <c r="AI504" s="14">
        <v>25</v>
      </c>
      <c r="AJ504" s="14">
        <v>1</v>
      </c>
      <c r="AK504" s="14">
        <v>1</v>
      </c>
      <c r="AL504" s="14">
        <v>1</v>
      </c>
      <c r="AM504" s="14">
        <v>0</v>
      </c>
      <c r="AN504" s="14">
        <v>1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123</v>
      </c>
      <c r="D505" s="464">
        <v>1</v>
      </c>
      <c r="E505" s="465">
        <v>111</v>
      </c>
      <c r="F505" s="465">
        <v>0</v>
      </c>
      <c r="G505" s="465">
        <v>8</v>
      </c>
      <c r="H505" s="465">
        <v>1</v>
      </c>
      <c r="I505" s="465">
        <v>1</v>
      </c>
      <c r="J505" s="465">
        <v>0</v>
      </c>
      <c r="K505" s="465">
        <v>0</v>
      </c>
      <c r="L505" s="465">
        <v>0</v>
      </c>
      <c r="M505" s="465">
        <v>1</v>
      </c>
      <c r="N505" s="465">
        <v>0</v>
      </c>
      <c r="O505" s="466">
        <v>0</v>
      </c>
      <c r="Q505" s="463">
        <v>138</v>
      </c>
      <c r="R505" s="464">
        <v>4</v>
      </c>
      <c r="S505" s="465">
        <v>118</v>
      </c>
      <c r="T505" s="465">
        <v>1</v>
      </c>
      <c r="U505" s="465">
        <v>12</v>
      </c>
      <c r="V505" s="465">
        <v>1</v>
      </c>
      <c r="W505" s="465">
        <v>1</v>
      </c>
      <c r="X505" s="465">
        <v>0</v>
      </c>
      <c r="Y505" s="465">
        <v>0</v>
      </c>
      <c r="Z505" s="465">
        <v>1</v>
      </c>
      <c r="AA505" s="465">
        <v>0</v>
      </c>
      <c r="AB505" s="465">
        <v>0</v>
      </c>
      <c r="AC505" s="466">
        <v>0</v>
      </c>
      <c r="AE505" s="463">
        <v>261</v>
      </c>
      <c r="AF505" s="14">
        <v>5</v>
      </c>
      <c r="AG505" s="14">
        <v>229</v>
      </c>
      <c r="AH505" s="14">
        <v>1</v>
      </c>
      <c r="AI505" s="14">
        <v>20</v>
      </c>
      <c r="AJ505" s="14">
        <v>2</v>
      </c>
      <c r="AK505" s="14">
        <v>2</v>
      </c>
      <c r="AL505" s="14">
        <v>0</v>
      </c>
      <c r="AM505" s="14">
        <v>0</v>
      </c>
      <c r="AN505" s="14">
        <v>1</v>
      </c>
      <c r="AO505" s="14">
        <v>1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95</v>
      </c>
      <c r="D506" s="464">
        <v>1</v>
      </c>
      <c r="E506" s="465">
        <v>83</v>
      </c>
      <c r="F506" s="465">
        <v>0</v>
      </c>
      <c r="G506" s="465">
        <v>9</v>
      </c>
      <c r="H506" s="465">
        <v>1</v>
      </c>
      <c r="I506" s="465">
        <v>1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126</v>
      </c>
      <c r="R506" s="464">
        <v>0</v>
      </c>
      <c r="S506" s="465">
        <v>109</v>
      </c>
      <c r="T506" s="465">
        <v>0</v>
      </c>
      <c r="U506" s="465">
        <v>12</v>
      </c>
      <c r="V506" s="465">
        <v>2</v>
      </c>
      <c r="W506" s="465">
        <v>0</v>
      </c>
      <c r="X506" s="465">
        <v>0</v>
      </c>
      <c r="Y506" s="465">
        <v>2</v>
      </c>
      <c r="Z506" s="465">
        <v>0</v>
      </c>
      <c r="AA506" s="465">
        <v>0</v>
      </c>
      <c r="AB506" s="465">
        <v>0</v>
      </c>
      <c r="AC506" s="466">
        <v>1</v>
      </c>
      <c r="AE506" s="463">
        <v>221</v>
      </c>
      <c r="AF506" s="14">
        <v>1</v>
      </c>
      <c r="AG506" s="14">
        <v>192</v>
      </c>
      <c r="AH506" s="14">
        <v>0</v>
      </c>
      <c r="AI506" s="14">
        <v>21</v>
      </c>
      <c r="AJ506" s="14">
        <v>3</v>
      </c>
      <c r="AK506" s="14">
        <v>1</v>
      </c>
      <c r="AL506" s="14">
        <v>0</v>
      </c>
      <c r="AM506" s="14">
        <v>2</v>
      </c>
      <c r="AN506" s="14">
        <v>0</v>
      </c>
      <c r="AO506" s="14">
        <v>0</v>
      </c>
      <c r="AP506" s="14">
        <v>0</v>
      </c>
      <c r="AQ506" s="467">
        <v>1</v>
      </c>
      <c r="AR506" s="11"/>
    </row>
    <row r="507" spans="1:44" x14ac:dyDescent="0.25">
      <c r="A507" s="217">
        <v>4</v>
      </c>
      <c r="B507" s="283">
        <v>0.54166700000000001</v>
      </c>
      <c r="C507" s="463">
        <v>114</v>
      </c>
      <c r="D507" s="464">
        <v>2</v>
      </c>
      <c r="E507" s="465">
        <v>102</v>
      </c>
      <c r="F507" s="465">
        <v>0</v>
      </c>
      <c r="G507" s="465">
        <v>6</v>
      </c>
      <c r="H507" s="465">
        <v>1</v>
      </c>
      <c r="I507" s="465">
        <v>3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157</v>
      </c>
      <c r="R507" s="464">
        <v>0</v>
      </c>
      <c r="S507" s="465">
        <v>135</v>
      </c>
      <c r="T507" s="465">
        <v>4</v>
      </c>
      <c r="U507" s="465">
        <v>17</v>
      </c>
      <c r="V507" s="465">
        <v>0</v>
      </c>
      <c r="W507" s="465">
        <v>1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271</v>
      </c>
      <c r="AF507" s="14">
        <v>2</v>
      </c>
      <c r="AG507" s="14">
        <v>237</v>
      </c>
      <c r="AH507" s="14">
        <v>4</v>
      </c>
      <c r="AI507" s="14">
        <v>23</v>
      </c>
      <c r="AJ507" s="14">
        <v>1</v>
      </c>
      <c r="AK507" s="14">
        <v>4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102</v>
      </c>
      <c r="D508" s="464">
        <v>1</v>
      </c>
      <c r="E508" s="465">
        <v>92</v>
      </c>
      <c r="F508" s="465">
        <v>0</v>
      </c>
      <c r="G508" s="465">
        <v>8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1</v>
      </c>
      <c r="N508" s="465">
        <v>0</v>
      </c>
      <c r="O508" s="466">
        <v>0</v>
      </c>
      <c r="Q508" s="463">
        <v>141</v>
      </c>
      <c r="R508" s="464">
        <v>0</v>
      </c>
      <c r="S508" s="465">
        <v>130</v>
      </c>
      <c r="T508" s="465">
        <v>0</v>
      </c>
      <c r="U508" s="465">
        <v>9</v>
      </c>
      <c r="V508" s="465">
        <v>0</v>
      </c>
      <c r="W508" s="465">
        <v>2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243</v>
      </c>
      <c r="AF508" s="14">
        <v>1</v>
      </c>
      <c r="AG508" s="14">
        <v>222</v>
      </c>
      <c r="AH508" s="14">
        <v>0</v>
      </c>
      <c r="AI508" s="14">
        <v>17</v>
      </c>
      <c r="AJ508" s="14">
        <v>0</v>
      </c>
      <c r="AK508" s="14">
        <v>2</v>
      </c>
      <c r="AL508" s="14">
        <v>0</v>
      </c>
      <c r="AM508" s="14">
        <v>0</v>
      </c>
      <c r="AN508" s="14">
        <v>0</v>
      </c>
      <c r="AO508" s="14">
        <v>1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118</v>
      </c>
      <c r="D509" s="464">
        <v>2</v>
      </c>
      <c r="E509" s="465">
        <v>99</v>
      </c>
      <c r="F509" s="465">
        <v>3</v>
      </c>
      <c r="G509" s="465">
        <v>12</v>
      </c>
      <c r="H509" s="465">
        <v>1</v>
      </c>
      <c r="I509" s="465">
        <v>0</v>
      </c>
      <c r="J509" s="465">
        <v>0</v>
      </c>
      <c r="K509" s="465">
        <v>1</v>
      </c>
      <c r="L509" s="465">
        <v>0</v>
      </c>
      <c r="M509" s="465">
        <v>0</v>
      </c>
      <c r="N509" s="465">
        <v>0</v>
      </c>
      <c r="O509" s="466">
        <v>0</v>
      </c>
      <c r="Q509" s="463">
        <v>163</v>
      </c>
      <c r="R509" s="464">
        <v>1</v>
      </c>
      <c r="S509" s="465">
        <v>142</v>
      </c>
      <c r="T509" s="465">
        <v>0</v>
      </c>
      <c r="U509" s="465">
        <v>15</v>
      </c>
      <c r="V509" s="465">
        <v>0</v>
      </c>
      <c r="W509" s="465">
        <v>4</v>
      </c>
      <c r="X509" s="465">
        <v>0</v>
      </c>
      <c r="Y509" s="465">
        <v>0</v>
      </c>
      <c r="Z509" s="465">
        <v>1</v>
      </c>
      <c r="AA509" s="465">
        <v>0</v>
      </c>
      <c r="AB509" s="465">
        <v>0</v>
      </c>
      <c r="AC509" s="466">
        <v>0</v>
      </c>
      <c r="AE509" s="463">
        <v>281</v>
      </c>
      <c r="AF509" s="14">
        <v>3</v>
      </c>
      <c r="AG509" s="14">
        <v>241</v>
      </c>
      <c r="AH509" s="14">
        <v>3</v>
      </c>
      <c r="AI509" s="14">
        <v>27</v>
      </c>
      <c r="AJ509" s="14">
        <v>1</v>
      </c>
      <c r="AK509" s="14">
        <v>4</v>
      </c>
      <c r="AL509" s="14">
        <v>0</v>
      </c>
      <c r="AM509" s="14">
        <v>1</v>
      </c>
      <c r="AN509" s="14">
        <v>1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114</v>
      </c>
      <c r="D510" s="464">
        <v>1</v>
      </c>
      <c r="E510" s="465">
        <v>98</v>
      </c>
      <c r="F510" s="465">
        <v>0</v>
      </c>
      <c r="G510" s="465">
        <v>12</v>
      </c>
      <c r="H510" s="465">
        <v>1</v>
      </c>
      <c r="I510" s="465">
        <v>0</v>
      </c>
      <c r="J510" s="465">
        <v>0</v>
      </c>
      <c r="K510" s="465">
        <v>0</v>
      </c>
      <c r="L510" s="465">
        <v>2</v>
      </c>
      <c r="M510" s="465">
        <v>0</v>
      </c>
      <c r="N510" s="465">
        <v>0</v>
      </c>
      <c r="O510" s="466">
        <v>0</v>
      </c>
      <c r="Q510" s="463">
        <v>178</v>
      </c>
      <c r="R510" s="464">
        <v>3</v>
      </c>
      <c r="S510" s="465">
        <v>157</v>
      </c>
      <c r="T510" s="465">
        <v>0</v>
      </c>
      <c r="U510" s="465">
        <v>13</v>
      </c>
      <c r="V510" s="465">
        <v>2</v>
      </c>
      <c r="W510" s="465">
        <v>0</v>
      </c>
      <c r="X510" s="465">
        <v>1</v>
      </c>
      <c r="Y510" s="465">
        <v>1</v>
      </c>
      <c r="Z510" s="465">
        <v>1</v>
      </c>
      <c r="AA510" s="465">
        <v>0</v>
      </c>
      <c r="AB510" s="465">
        <v>0</v>
      </c>
      <c r="AC510" s="466">
        <v>0</v>
      </c>
      <c r="AE510" s="463">
        <v>292</v>
      </c>
      <c r="AF510" s="14">
        <v>4</v>
      </c>
      <c r="AG510" s="14">
        <v>255</v>
      </c>
      <c r="AH510" s="14">
        <v>0</v>
      </c>
      <c r="AI510" s="14">
        <v>25</v>
      </c>
      <c r="AJ510" s="14">
        <v>3</v>
      </c>
      <c r="AK510" s="14">
        <v>0</v>
      </c>
      <c r="AL510" s="14">
        <v>1</v>
      </c>
      <c r="AM510" s="14">
        <v>1</v>
      </c>
      <c r="AN510" s="14">
        <v>3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124</v>
      </c>
      <c r="D511" s="464">
        <v>0</v>
      </c>
      <c r="E511" s="465">
        <v>104</v>
      </c>
      <c r="F511" s="465">
        <v>3</v>
      </c>
      <c r="G511" s="465">
        <v>14</v>
      </c>
      <c r="H511" s="465">
        <v>0</v>
      </c>
      <c r="I511" s="465">
        <v>1</v>
      </c>
      <c r="J511" s="465">
        <v>0</v>
      </c>
      <c r="K511" s="465">
        <v>0</v>
      </c>
      <c r="L511" s="465">
        <v>1</v>
      </c>
      <c r="M511" s="465">
        <v>1</v>
      </c>
      <c r="N511" s="465">
        <v>0</v>
      </c>
      <c r="O511" s="466">
        <v>0</v>
      </c>
      <c r="Q511" s="463">
        <v>180</v>
      </c>
      <c r="R511" s="464">
        <v>0</v>
      </c>
      <c r="S511" s="465">
        <v>165</v>
      </c>
      <c r="T511" s="465">
        <v>1</v>
      </c>
      <c r="U511" s="465">
        <v>14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304</v>
      </c>
      <c r="AF511" s="14">
        <v>0</v>
      </c>
      <c r="AG511" s="14">
        <v>269</v>
      </c>
      <c r="AH511" s="14">
        <v>4</v>
      </c>
      <c r="AI511" s="14">
        <v>28</v>
      </c>
      <c r="AJ511" s="14">
        <v>0</v>
      </c>
      <c r="AK511" s="14">
        <v>1</v>
      </c>
      <c r="AL511" s="14">
        <v>0</v>
      </c>
      <c r="AM511" s="14">
        <v>0</v>
      </c>
      <c r="AN511" s="14">
        <v>1</v>
      </c>
      <c r="AO511" s="14">
        <v>1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135</v>
      </c>
      <c r="D512" s="464">
        <v>1</v>
      </c>
      <c r="E512" s="465">
        <v>117</v>
      </c>
      <c r="F512" s="465">
        <v>1</v>
      </c>
      <c r="G512" s="465">
        <v>12</v>
      </c>
      <c r="H512" s="465">
        <v>1</v>
      </c>
      <c r="I512" s="465">
        <v>2</v>
      </c>
      <c r="J512" s="465">
        <v>0</v>
      </c>
      <c r="K512" s="465">
        <v>0</v>
      </c>
      <c r="L512" s="465">
        <v>0</v>
      </c>
      <c r="M512" s="465">
        <v>1</v>
      </c>
      <c r="N512" s="465">
        <v>0</v>
      </c>
      <c r="O512" s="466">
        <v>0</v>
      </c>
      <c r="Q512" s="463">
        <v>153</v>
      </c>
      <c r="R512" s="464">
        <v>1</v>
      </c>
      <c r="S512" s="465">
        <v>132</v>
      </c>
      <c r="T512" s="465">
        <v>0</v>
      </c>
      <c r="U512" s="465">
        <v>16</v>
      </c>
      <c r="V512" s="465">
        <v>0</v>
      </c>
      <c r="W512" s="465">
        <v>2</v>
      </c>
      <c r="X512" s="465">
        <v>0</v>
      </c>
      <c r="Y512" s="465">
        <v>0</v>
      </c>
      <c r="Z512" s="465">
        <v>1</v>
      </c>
      <c r="AA512" s="465">
        <v>0</v>
      </c>
      <c r="AB512" s="465">
        <v>1</v>
      </c>
      <c r="AC512" s="466">
        <v>0</v>
      </c>
      <c r="AE512" s="463">
        <v>288</v>
      </c>
      <c r="AF512" s="14">
        <v>2</v>
      </c>
      <c r="AG512" s="14">
        <v>249</v>
      </c>
      <c r="AH512" s="14">
        <v>1</v>
      </c>
      <c r="AI512" s="14">
        <v>28</v>
      </c>
      <c r="AJ512" s="14">
        <v>1</v>
      </c>
      <c r="AK512" s="14">
        <v>4</v>
      </c>
      <c r="AL512" s="14">
        <v>0</v>
      </c>
      <c r="AM512" s="14">
        <v>0</v>
      </c>
      <c r="AN512" s="14">
        <v>1</v>
      </c>
      <c r="AO512" s="14">
        <v>1</v>
      </c>
      <c r="AP512" s="14">
        <v>1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107</v>
      </c>
      <c r="D513" s="464">
        <v>2</v>
      </c>
      <c r="E513" s="465">
        <v>99</v>
      </c>
      <c r="F513" s="465">
        <v>0</v>
      </c>
      <c r="G513" s="465">
        <v>5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1</v>
      </c>
      <c r="N513" s="465">
        <v>0</v>
      </c>
      <c r="O513" s="466">
        <v>0</v>
      </c>
      <c r="Q513" s="463">
        <v>203</v>
      </c>
      <c r="R513" s="464">
        <v>5</v>
      </c>
      <c r="S513" s="465">
        <v>176</v>
      </c>
      <c r="T513" s="465">
        <v>1</v>
      </c>
      <c r="U513" s="465">
        <v>18</v>
      </c>
      <c r="V513" s="465">
        <v>1</v>
      </c>
      <c r="W513" s="465">
        <v>2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310</v>
      </c>
      <c r="AF513" s="14">
        <v>7</v>
      </c>
      <c r="AG513" s="14">
        <v>275</v>
      </c>
      <c r="AH513" s="14">
        <v>1</v>
      </c>
      <c r="AI513" s="14">
        <v>23</v>
      </c>
      <c r="AJ513" s="14">
        <v>1</v>
      </c>
      <c r="AK513" s="14">
        <v>2</v>
      </c>
      <c r="AL513" s="14">
        <v>0</v>
      </c>
      <c r="AM513" s="14">
        <v>0</v>
      </c>
      <c r="AN513" s="14">
        <v>0</v>
      </c>
      <c r="AO513" s="14">
        <v>1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149</v>
      </c>
      <c r="D514" s="464">
        <v>0</v>
      </c>
      <c r="E514" s="465">
        <v>137</v>
      </c>
      <c r="F514" s="465">
        <v>1</v>
      </c>
      <c r="G514" s="465">
        <v>9</v>
      </c>
      <c r="H514" s="465">
        <v>0</v>
      </c>
      <c r="I514" s="465">
        <v>2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159</v>
      </c>
      <c r="R514" s="464">
        <v>1</v>
      </c>
      <c r="S514" s="465">
        <v>138</v>
      </c>
      <c r="T514" s="465">
        <v>3</v>
      </c>
      <c r="U514" s="465">
        <v>11</v>
      </c>
      <c r="V514" s="465">
        <v>0</v>
      </c>
      <c r="W514" s="465">
        <v>3</v>
      </c>
      <c r="X514" s="465">
        <v>0</v>
      </c>
      <c r="Y514" s="465">
        <v>0</v>
      </c>
      <c r="Z514" s="465">
        <v>2</v>
      </c>
      <c r="AA514" s="465">
        <v>0</v>
      </c>
      <c r="AB514" s="465">
        <v>0</v>
      </c>
      <c r="AC514" s="466">
        <v>1</v>
      </c>
      <c r="AE514" s="463">
        <v>308</v>
      </c>
      <c r="AF514" s="14">
        <v>1</v>
      </c>
      <c r="AG514" s="14">
        <v>275</v>
      </c>
      <c r="AH514" s="14">
        <v>4</v>
      </c>
      <c r="AI514" s="14">
        <v>20</v>
      </c>
      <c r="AJ514" s="14">
        <v>0</v>
      </c>
      <c r="AK514" s="14">
        <v>5</v>
      </c>
      <c r="AL514" s="14">
        <v>0</v>
      </c>
      <c r="AM514" s="14">
        <v>0</v>
      </c>
      <c r="AN514" s="14">
        <v>2</v>
      </c>
      <c r="AO514" s="14">
        <v>0</v>
      </c>
      <c r="AP514" s="14">
        <v>0</v>
      </c>
      <c r="AQ514" s="467">
        <v>1</v>
      </c>
      <c r="AR514" s="11"/>
    </row>
    <row r="515" spans="1:44" x14ac:dyDescent="0.25">
      <c r="A515" s="217">
        <v>4</v>
      </c>
      <c r="B515" s="283">
        <v>0.625</v>
      </c>
      <c r="C515" s="463">
        <v>135</v>
      </c>
      <c r="D515" s="464">
        <v>0</v>
      </c>
      <c r="E515" s="465">
        <v>118</v>
      </c>
      <c r="F515" s="465">
        <v>2</v>
      </c>
      <c r="G515" s="465">
        <v>13</v>
      </c>
      <c r="H515" s="465">
        <v>1</v>
      </c>
      <c r="I515" s="465">
        <v>0</v>
      </c>
      <c r="J515" s="465">
        <v>0</v>
      </c>
      <c r="K515" s="465">
        <v>0</v>
      </c>
      <c r="L515" s="465">
        <v>0</v>
      </c>
      <c r="M515" s="465">
        <v>1</v>
      </c>
      <c r="N515" s="465">
        <v>0</v>
      </c>
      <c r="O515" s="466">
        <v>0</v>
      </c>
      <c r="Q515" s="463">
        <v>179</v>
      </c>
      <c r="R515" s="464">
        <v>1</v>
      </c>
      <c r="S515" s="465">
        <v>163</v>
      </c>
      <c r="T515" s="465">
        <v>0</v>
      </c>
      <c r="U515" s="465">
        <v>8</v>
      </c>
      <c r="V515" s="465">
        <v>1</v>
      </c>
      <c r="W515" s="465">
        <v>5</v>
      </c>
      <c r="X515" s="465">
        <v>0</v>
      </c>
      <c r="Y515" s="465">
        <v>0</v>
      </c>
      <c r="Z515" s="465">
        <v>1</v>
      </c>
      <c r="AA515" s="465">
        <v>0</v>
      </c>
      <c r="AB515" s="465">
        <v>0</v>
      </c>
      <c r="AC515" s="466">
        <v>0</v>
      </c>
      <c r="AE515" s="463">
        <v>314</v>
      </c>
      <c r="AF515" s="14">
        <v>1</v>
      </c>
      <c r="AG515" s="14">
        <v>281</v>
      </c>
      <c r="AH515" s="14">
        <v>2</v>
      </c>
      <c r="AI515" s="14">
        <v>21</v>
      </c>
      <c r="AJ515" s="14">
        <v>2</v>
      </c>
      <c r="AK515" s="14">
        <v>5</v>
      </c>
      <c r="AL515" s="14">
        <v>0</v>
      </c>
      <c r="AM515" s="14">
        <v>0</v>
      </c>
      <c r="AN515" s="14">
        <v>1</v>
      </c>
      <c r="AO515" s="14">
        <v>1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136</v>
      </c>
      <c r="D516" s="464">
        <v>1</v>
      </c>
      <c r="E516" s="465">
        <v>124</v>
      </c>
      <c r="F516" s="465">
        <v>1</v>
      </c>
      <c r="G516" s="465">
        <v>6</v>
      </c>
      <c r="H516" s="465">
        <v>4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186</v>
      </c>
      <c r="R516" s="464">
        <v>2</v>
      </c>
      <c r="S516" s="465">
        <v>170</v>
      </c>
      <c r="T516" s="465">
        <v>0</v>
      </c>
      <c r="U516" s="465">
        <v>13</v>
      </c>
      <c r="V516" s="465">
        <v>1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322</v>
      </c>
      <c r="AF516" s="14">
        <v>3</v>
      </c>
      <c r="AG516" s="14">
        <v>294</v>
      </c>
      <c r="AH516" s="14">
        <v>1</v>
      </c>
      <c r="AI516" s="14">
        <v>19</v>
      </c>
      <c r="AJ516" s="14">
        <v>5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109</v>
      </c>
      <c r="D517" s="464">
        <v>0</v>
      </c>
      <c r="E517" s="465">
        <v>98</v>
      </c>
      <c r="F517" s="465">
        <v>0</v>
      </c>
      <c r="G517" s="465">
        <v>10</v>
      </c>
      <c r="H517" s="465">
        <v>0</v>
      </c>
      <c r="I517" s="465">
        <v>1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193</v>
      </c>
      <c r="R517" s="464">
        <v>2</v>
      </c>
      <c r="S517" s="465">
        <v>172</v>
      </c>
      <c r="T517" s="465">
        <v>1</v>
      </c>
      <c r="U517" s="465">
        <v>16</v>
      </c>
      <c r="V517" s="465">
        <v>1</v>
      </c>
      <c r="W517" s="465">
        <v>1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302</v>
      </c>
      <c r="AF517" s="14">
        <v>2</v>
      </c>
      <c r="AG517" s="14">
        <v>270</v>
      </c>
      <c r="AH517" s="14">
        <v>1</v>
      </c>
      <c r="AI517" s="14">
        <v>26</v>
      </c>
      <c r="AJ517" s="14">
        <v>1</v>
      </c>
      <c r="AK517" s="14">
        <v>2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131</v>
      </c>
      <c r="D518" s="464">
        <v>3</v>
      </c>
      <c r="E518" s="465">
        <v>116</v>
      </c>
      <c r="F518" s="465">
        <v>1</v>
      </c>
      <c r="G518" s="465">
        <v>8</v>
      </c>
      <c r="H518" s="465">
        <v>1</v>
      </c>
      <c r="I518" s="465">
        <v>1</v>
      </c>
      <c r="J518" s="465">
        <v>0</v>
      </c>
      <c r="K518" s="465">
        <v>1</v>
      </c>
      <c r="L518" s="465">
        <v>0</v>
      </c>
      <c r="M518" s="465">
        <v>0</v>
      </c>
      <c r="N518" s="465">
        <v>0</v>
      </c>
      <c r="O518" s="466">
        <v>0</v>
      </c>
      <c r="Q518" s="463">
        <v>202</v>
      </c>
      <c r="R518" s="464">
        <v>4</v>
      </c>
      <c r="S518" s="465">
        <v>174</v>
      </c>
      <c r="T518" s="465">
        <v>0</v>
      </c>
      <c r="U518" s="465">
        <v>19</v>
      </c>
      <c r="V518" s="465">
        <v>0</v>
      </c>
      <c r="W518" s="465">
        <v>3</v>
      </c>
      <c r="X518" s="465">
        <v>1</v>
      </c>
      <c r="Y518" s="465">
        <v>1</v>
      </c>
      <c r="Z518" s="465">
        <v>0</v>
      </c>
      <c r="AA518" s="465">
        <v>0</v>
      </c>
      <c r="AB518" s="465">
        <v>0</v>
      </c>
      <c r="AC518" s="466">
        <v>0</v>
      </c>
      <c r="AE518" s="463">
        <v>333</v>
      </c>
      <c r="AF518" s="14">
        <v>7</v>
      </c>
      <c r="AG518" s="14">
        <v>290</v>
      </c>
      <c r="AH518" s="14">
        <v>1</v>
      </c>
      <c r="AI518" s="14">
        <v>27</v>
      </c>
      <c r="AJ518" s="14">
        <v>1</v>
      </c>
      <c r="AK518" s="14">
        <v>4</v>
      </c>
      <c r="AL518" s="14">
        <v>1</v>
      </c>
      <c r="AM518" s="14">
        <v>2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123</v>
      </c>
      <c r="D519" s="464">
        <v>2</v>
      </c>
      <c r="E519" s="465">
        <v>110</v>
      </c>
      <c r="F519" s="465">
        <v>1</v>
      </c>
      <c r="G519" s="465">
        <v>8</v>
      </c>
      <c r="H519" s="465">
        <v>0</v>
      </c>
      <c r="I519" s="465">
        <v>0</v>
      </c>
      <c r="J519" s="465">
        <v>0</v>
      </c>
      <c r="K519" s="465">
        <v>0</v>
      </c>
      <c r="L519" s="465">
        <v>2</v>
      </c>
      <c r="M519" s="465">
        <v>0</v>
      </c>
      <c r="N519" s="465">
        <v>0</v>
      </c>
      <c r="O519" s="466">
        <v>0</v>
      </c>
      <c r="Q519" s="463">
        <v>224</v>
      </c>
      <c r="R519" s="464">
        <v>3</v>
      </c>
      <c r="S519" s="465">
        <v>206</v>
      </c>
      <c r="T519" s="465">
        <v>1</v>
      </c>
      <c r="U519" s="465">
        <v>12</v>
      </c>
      <c r="V519" s="465">
        <v>0</v>
      </c>
      <c r="W519" s="465">
        <v>2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347</v>
      </c>
      <c r="AF519" s="14">
        <v>5</v>
      </c>
      <c r="AG519" s="14">
        <v>316</v>
      </c>
      <c r="AH519" s="14">
        <v>2</v>
      </c>
      <c r="AI519" s="14">
        <v>20</v>
      </c>
      <c r="AJ519" s="14">
        <v>0</v>
      </c>
      <c r="AK519" s="14">
        <v>2</v>
      </c>
      <c r="AL519" s="14">
        <v>0</v>
      </c>
      <c r="AM519" s="14">
        <v>0</v>
      </c>
      <c r="AN519" s="14">
        <v>2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136</v>
      </c>
      <c r="D520" s="464">
        <v>0</v>
      </c>
      <c r="E520" s="465">
        <v>129</v>
      </c>
      <c r="F520" s="465">
        <v>1</v>
      </c>
      <c r="G520" s="465">
        <v>5</v>
      </c>
      <c r="H520" s="465">
        <v>1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231</v>
      </c>
      <c r="R520" s="464">
        <v>2</v>
      </c>
      <c r="S520" s="465">
        <v>203</v>
      </c>
      <c r="T520" s="465">
        <v>0</v>
      </c>
      <c r="U520" s="465">
        <v>15</v>
      </c>
      <c r="V520" s="465">
        <v>3</v>
      </c>
      <c r="W520" s="465">
        <v>4</v>
      </c>
      <c r="X520" s="465">
        <v>0</v>
      </c>
      <c r="Y520" s="465">
        <v>2</v>
      </c>
      <c r="Z520" s="465">
        <v>0</v>
      </c>
      <c r="AA520" s="465">
        <v>2</v>
      </c>
      <c r="AB520" s="465">
        <v>0</v>
      </c>
      <c r="AC520" s="466">
        <v>0</v>
      </c>
      <c r="AE520" s="463">
        <v>367</v>
      </c>
      <c r="AF520" s="14">
        <v>2</v>
      </c>
      <c r="AG520" s="14">
        <v>332</v>
      </c>
      <c r="AH520" s="14">
        <v>1</v>
      </c>
      <c r="AI520" s="14">
        <v>20</v>
      </c>
      <c r="AJ520" s="14">
        <v>4</v>
      </c>
      <c r="AK520" s="14">
        <v>4</v>
      </c>
      <c r="AL520" s="14">
        <v>0</v>
      </c>
      <c r="AM520" s="14">
        <v>2</v>
      </c>
      <c r="AN520" s="14">
        <v>0</v>
      </c>
      <c r="AO520" s="14">
        <v>2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116</v>
      </c>
      <c r="D521" s="464">
        <v>1</v>
      </c>
      <c r="E521" s="465">
        <v>103</v>
      </c>
      <c r="F521" s="465">
        <v>0</v>
      </c>
      <c r="G521" s="465">
        <v>10</v>
      </c>
      <c r="H521" s="465">
        <v>1</v>
      </c>
      <c r="I521" s="465">
        <v>0</v>
      </c>
      <c r="J521" s="465">
        <v>0</v>
      </c>
      <c r="K521" s="465">
        <v>0</v>
      </c>
      <c r="L521" s="465">
        <v>1</v>
      </c>
      <c r="M521" s="465">
        <v>0</v>
      </c>
      <c r="N521" s="465">
        <v>0</v>
      </c>
      <c r="O521" s="466">
        <v>0</v>
      </c>
      <c r="Q521" s="463">
        <v>226</v>
      </c>
      <c r="R521" s="464">
        <v>2</v>
      </c>
      <c r="S521" s="465">
        <v>193</v>
      </c>
      <c r="T521" s="465">
        <v>2</v>
      </c>
      <c r="U521" s="465">
        <v>24</v>
      </c>
      <c r="V521" s="465">
        <v>2</v>
      </c>
      <c r="W521" s="465">
        <v>2</v>
      </c>
      <c r="X521" s="465">
        <v>0</v>
      </c>
      <c r="Y521" s="465">
        <v>0</v>
      </c>
      <c r="Z521" s="465">
        <v>0</v>
      </c>
      <c r="AA521" s="465">
        <v>1</v>
      </c>
      <c r="AB521" s="465">
        <v>0</v>
      </c>
      <c r="AC521" s="466">
        <v>0</v>
      </c>
      <c r="AE521" s="463">
        <v>342</v>
      </c>
      <c r="AF521" s="14">
        <v>3</v>
      </c>
      <c r="AG521" s="14">
        <v>296</v>
      </c>
      <c r="AH521" s="14">
        <v>2</v>
      </c>
      <c r="AI521" s="14">
        <v>34</v>
      </c>
      <c r="AJ521" s="14">
        <v>3</v>
      </c>
      <c r="AK521" s="14">
        <v>2</v>
      </c>
      <c r="AL521" s="14">
        <v>0</v>
      </c>
      <c r="AM521" s="14">
        <v>0</v>
      </c>
      <c r="AN521" s="14">
        <v>1</v>
      </c>
      <c r="AO521" s="14">
        <v>1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132</v>
      </c>
      <c r="D522" s="464">
        <v>0</v>
      </c>
      <c r="E522" s="465">
        <v>122</v>
      </c>
      <c r="F522" s="465">
        <v>2</v>
      </c>
      <c r="G522" s="465">
        <v>7</v>
      </c>
      <c r="H522" s="465">
        <v>1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245</v>
      </c>
      <c r="R522" s="464">
        <v>6</v>
      </c>
      <c r="S522" s="465">
        <v>220</v>
      </c>
      <c r="T522" s="465">
        <v>3</v>
      </c>
      <c r="U522" s="465">
        <v>13</v>
      </c>
      <c r="V522" s="465">
        <v>1</v>
      </c>
      <c r="W522" s="465">
        <v>0</v>
      </c>
      <c r="X522" s="465">
        <v>0</v>
      </c>
      <c r="Y522" s="465">
        <v>0</v>
      </c>
      <c r="Z522" s="465">
        <v>1</v>
      </c>
      <c r="AA522" s="465">
        <v>1</v>
      </c>
      <c r="AB522" s="465">
        <v>0</v>
      </c>
      <c r="AC522" s="466">
        <v>0</v>
      </c>
      <c r="AE522" s="463">
        <v>377</v>
      </c>
      <c r="AF522" s="14">
        <v>6</v>
      </c>
      <c r="AG522" s="14">
        <v>342</v>
      </c>
      <c r="AH522" s="14">
        <v>5</v>
      </c>
      <c r="AI522" s="14">
        <v>20</v>
      </c>
      <c r="AJ522" s="14">
        <v>2</v>
      </c>
      <c r="AK522" s="14">
        <v>0</v>
      </c>
      <c r="AL522" s="14">
        <v>0</v>
      </c>
      <c r="AM522" s="14">
        <v>0</v>
      </c>
      <c r="AN522" s="14">
        <v>1</v>
      </c>
      <c r="AO522" s="14">
        <v>1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139</v>
      </c>
      <c r="D523" s="464">
        <v>3</v>
      </c>
      <c r="E523" s="465">
        <v>128</v>
      </c>
      <c r="F523" s="465">
        <v>1</v>
      </c>
      <c r="G523" s="465">
        <v>4</v>
      </c>
      <c r="H523" s="465">
        <v>0</v>
      </c>
      <c r="I523" s="465">
        <v>1</v>
      </c>
      <c r="J523" s="465">
        <v>0</v>
      </c>
      <c r="K523" s="465">
        <v>1</v>
      </c>
      <c r="L523" s="465">
        <v>0</v>
      </c>
      <c r="M523" s="465">
        <v>0</v>
      </c>
      <c r="N523" s="465">
        <v>1</v>
      </c>
      <c r="O523" s="466">
        <v>0</v>
      </c>
      <c r="Q523" s="463">
        <v>229</v>
      </c>
      <c r="R523" s="464">
        <v>2</v>
      </c>
      <c r="S523" s="465">
        <v>209</v>
      </c>
      <c r="T523" s="465">
        <v>1</v>
      </c>
      <c r="U523" s="465">
        <v>13</v>
      </c>
      <c r="V523" s="465">
        <v>1</v>
      </c>
      <c r="W523" s="465">
        <v>2</v>
      </c>
      <c r="X523" s="465">
        <v>0</v>
      </c>
      <c r="Y523" s="465">
        <v>1</v>
      </c>
      <c r="Z523" s="465">
        <v>0</v>
      </c>
      <c r="AA523" s="465">
        <v>0</v>
      </c>
      <c r="AB523" s="465">
        <v>0</v>
      </c>
      <c r="AC523" s="466">
        <v>0</v>
      </c>
      <c r="AE523" s="463">
        <v>368</v>
      </c>
      <c r="AF523" s="14">
        <v>5</v>
      </c>
      <c r="AG523" s="14">
        <v>337</v>
      </c>
      <c r="AH523" s="14">
        <v>2</v>
      </c>
      <c r="AI523" s="14">
        <v>17</v>
      </c>
      <c r="AJ523" s="14">
        <v>1</v>
      </c>
      <c r="AK523" s="14">
        <v>3</v>
      </c>
      <c r="AL523" s="14">
        <v>0</v>
      </c>
      <c r="AM523" s="14">
        <v>2</v>
      </c>
      <c r="AN523" s="14">
        <v>0</v>
      </c>
      <c r="AO523" s="14">
        <v>0</v>
      </c>
      <c r="AP523" s="14">
        <v>1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122</v>
      </c>
      <c r="D524" s="464">
        <v>1</v>
      </c>
      <c r="E524" s="465">
        <v>114</v>
      </c>
      <c r="F524" s="465">
        <v>0</v>
      </c>
      <c r="G524" s="465">
        <v>4</v>
      </c>
      <c r="H524" s="465">
        <v>1</v>
      </c>
      <c r="I524" s="465">
        <v>2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256</v>
      </c>
      <c r="R524" s="464">
        <v>4</v>
      </c>
      <c r="S524" s="465">
        <v>233</v>
      </c>
      <c r="T524" s="465">
        <v>3</v>
      </c>
      <c r="U524" s="465">
        <v>12</v>
      </c>
      <c r="V524" s="465">
        <v>0</v>
      </c>
      <c r="W524" s="465">
        <v>2</v>
      </c>
      <c r="X524" s="465">
        <v>0</v>
      </c>
      <c r="Y524" s="465">
        <v>1</v>
      </c>
      <c r="Z524" s="465">
        <v>1</v>
      </c>
      <c r="AA524" s="465">
        <v>0</v>
      </c>
      <c r="AB524" s="465">
        <v>0</v>
      </c>
      <c r="AC524" s="466">
        <v>0</v>
      </c>
      <c r="AE524" s="463">
        <v>378</v>
      </c>
      <c r="AF524" s="14">
        <v>5</v>
      </c>
      <c r="AG524" s="14">
        <v>347</v>
      </c>
      <c r="AH524" s="14">
        <v>3</v>
      </c>
      <c r="AI524" s="14">
        <v>16</v>
      </c>
      <c r="AJ524" s="14">
        <v>1</v>
      </c>
      <c r="AK524" s="14">
        <v>4</v>
      </c>
      <c r="AL524" s="14">
        <v>0</v>
      </c>
      <c r="AM524" s="14">
        <v>1</v>
      </c>
      <c r="AN524" s="14">
        <v>1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160</v>
      </c>
      <c r="D525" s="464">
        <v>0</v>
      </c>
      <c r="E525" s="465">
        <v>157</v>
      </c>
      <c r="F525" s="465">
        <v>1</v>
      </c>
      <c r="G525" s="465">
        <v>1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1</v>
      </c>
      <c r="N525" s="465">
        <v>0</v>
      </c>
      <c r="O525" s="466">
        <v>0</v>
      </c>
      <c r="Q525" s="463">
        <v>213</v>
      </c>
      <c r="R525" s="464">
        <v>2</v>
      </c>
      <c r="S525" s="465">
        <v>197</v>
      </c>
      <c r="T525" s="465">
        <v>1</v>
      </c>
      <c r="U525" s="465">
        <v>10</v>
      </c>
      <c r="V525" s="465">
        <v>1</v>
      </c>
      <c r="W525" s="465">
        <v>0</v>
      </c>
      <c r="X525" s="465">
        <v>0</v>
      </c>
      <c r="Y525" s="465">
        <v>1</v>
      </c>
      <c r="Z525" s="465">
        <v>0</v>
      </c>
      <c r="AA525" s="465">
        <v>0</v>
      </c>
      <c r="AB525" s="465">
        <v>0</v>
      </c>
      <c r="AC525" s="466">
        <v>1</v>
      </c>
      <c r="AE525" s="463">
        <v>373</v>
      </c>
      <c r="AF525" s="14">
        <v>2</v>
      </c>
      <c r="AG525" s="14">
        <v>354</v>
      </c>
      <c r="AH525" s="14">
        <v>2</v>
      </c>
      <c r="AI525" s="14">
        <v>11</v>
      </c>
      <c r="AJ525" s="14">
        <v>1</v>
      </c>
      <c r="AK525" s="14">
        <v>0</v>
      </c>
      <c r="AL525" s="14">
        <v>0</v>
      </c>
      <c r="AM525" s="14">
        <v>1</v>
      </c>
      <c r="AN525" s="14">
        <v>0</v>
      </c>
      <c r="AO525" s="14">
        <v>1</v>
      </c>
      <c r="AP525" s="14">
        <v>0</v>
      </c>
      <c r="AQ525" s="467">
        <v>1</v>
      </c>
      <c r="AR525" s="11"/>
    </row>
    <row r="526" spans="1:44" x14ac:dyDescent="0.25">
      <c r="A526" s="217">
        <v>4</v>
      </c>
      <c r="B526" s="283">
        <v>0.73958299999999999</v>
      </c>
      <c r="C526" s="463">
        <v>154</v>
      </c>
      <c r="D526" s="464">
        <v>0</v>
      </c>
      <c r="E526" s="465">
        <v>147</v>
      </c>
      <c r="F526" s="465">
        <v>1</v>
      </c>
      <c r="G526" s="465">
        <v>3</v>
      </c>
      <c r="H526" s="465">
        <v>2</v>
      </c>
      <c r="I526" s="465">
        <v>0</v>
      </c>
      <c r="J526" s="465">
        <v>0</v>
      </c>
      <c r="K526" s="465">
        <v>0</v>
      </c>
      <c r="L526" s="465">
        <v>0</v>
      </c>
      <c r="M526" s="465">
        <v>1</v>
      </c>
      <c r="N526" s="465">
        <v>0</v>
      </c>
      <c r="O526" s="466">
        <v>0</v>
      </c>
      <c r="P526" s="61"/>
      <c r="Q526" s="463">
        <v>208</v>
      </c>
      <c r="R526" s="464">
        <v>3</v>
      </c>
      <c r="S526" s="465">
        <v>200</v>
      </c>
      <c r="T526" s="465">
        <v>0</v>
      </c>
      <c r="U526" s="465">
        <v>5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362</v>
      </c>
      <c r="AF526" s="14">
        <v>3</v>
      </c>
      <c r="AG526" s="14">
        <v>347</v>
      </c>
      <c r="AH526" s="14">
        <v>1</v>
      </c>
      <c r="AI526" s="14">
        <v>8</v>
      </c>
      <c r="AJ526" s="14">
        <v>2</v>
      </c>
      <c r="AK526" s="14">
        <v>0</v>
      </c>
      <c r="AL526" s="14">
        <v>0</v>
      </c>
      <c r="AM526" s="14">
        <v>0</v>
      </c>
      <c r="AN526" s="14">
        <v>0</v>
      </c>
      <c r="AO526" s="14">
        <v>1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147</v>
      </c>
      <c r="D527" s="464">
        <v>2</v>
      </c>
      <c r="E527" s="465">
        <v>140</v>
      </c>
      <c r="F527" s="465">
        <v>0</v>
      </c>
      <c r="G527" s="465">
        <v>5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210</v>
      </c>
      <c r="R527" s="464">
        <v>5</v>
      </c>
      <c r="S527" s="465">
        <v>191</v>
      </c>
      <c r="T527" s="465">
        <v>1</v>
      </c>
      <c r="U527" s="465">
        <v>11</v>
      </c>
      <c r="V527" s="465">
        <v>0</v>
      </c>
      <c r="W527" s="465">
        <v>2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357</v>
      </c>
      <c r="AF527" s="465">
        <v>7</v>
      </c>
      <c r="AG527" s="14">
        <v>331</v>
      </c>
      <c r="AH527" s="14">
        <v>1</v>
      </c>
      <c r="AI527" s="14">
        <v>16</v>
      </c>
      <c r="AJ527" s="14">
        <v>0</v>
      </c>
      <c r="AK527" s="14">
        <v>2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127</v>
      </c>
      <c r="D528" s="464">
        <v>0</v>
      </c>
      <c r="E528" s="465">
        <v>115</v>
      </c>
      <c r="F528" s="465">
        <v>3</v>
      </c>
      <c r="G528" s="465">
        <v>9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208</v>
      </c>
      <c r="R528" s="464">
        <v>1</v>
      </c>
      <c r="S528" s="465">
        <v>198</v>
      </c>
      <c r="T528" s="465">
        <v>2</v>
      </c>
      <c r="U528" s="465">
        <v>5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2</v>
      </c>
      <c r="AB528" s="465">
        <v>0</v>
      </c>
      <c r="AC528" s="466">
        <v>0</v>
      </c>
      <c r="AE528" s="463">
        <v>335</v>
      </c>
      <c r="AF528" s="14">
        <v>1</v>
      </c>
      <c r="AG528" s="14">
        <v>313</v>
      </c>
      <c r="AH528" s="14">
        <v>5</v>
      </c>
      <c r="AI528" s="14">
        <v>14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2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155</v>
      </c>
      <c r="D529" s="464">
        <v>0</v>
      </c>
      <c r="E529" s="465">
        <v>150</v>
      </c>
      <c r="F529" s="465">
        <v>1</v>
      </c>
      <c r="G529" s="465">
        <v>4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179</v>
      </c>
      <c r="R529" s="464">
        <v>3</v>
      </c>
      <c r="S529" s="465">
        <v>172</v>
      </c>
      <c r="T529" s="465">
        <v>2</v>
      </c>
      <c r="U529" s="465">
        <v>2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334</v>
      </c>
      <c r="AF529" s="14">
        <v>3</v>
      </c>
      <c r="AG529" s="14">
        <v>322</v>
      </c>
      <c r="AH529" s="14">
        <v>3</v>
      </c>
      <c r="AI529" s="14">
        <v>6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138</v>
      </c>
      <c r="D530" s="464">
        <v>0</v>
      </c>
      <c r="E530" s="465">
        <v>133</v>
      </c>
      <c r="F530" s="465">
        <v>3</v>
      </c>
      <c r="G530" s="465">
        <v>2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146</v>
      </c>
      <c r="R530" s="464">
        <v>3</v>
      </c>
      <c r="S530" s="465">
        <v>134</v>
      </c>
      <c r="T530" s="465">
        <v>0</v>
      </c>
      <c r="U530" s="465">
        <v>8</v>
      </c>
      <c r="V530" s="465">
        <v>1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284</v>
      </c>
      <c r="AF530" s="14">
        <v>3</v>
      </c>
      <c r="AG530" s="14">
        <v>267</v>
      </c>
      <c r="AH530" s="14">
        <v>3</v>
      </c>
      <c r="AI530" s="14">
        <v>10</v>
      </c>
      <c r="AJ530" s="14">
        <v>1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104</v>
      </c>
      <c r="D531" s="464">
        <v>0</v>
      </c>
      <c r="E531" s="465">
        <v>101</v>
      </c>
      <c r="F531" s="465">
        <v>0</v>
      </c>
      <c r="G531" s="465">
        <v>3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150</v>
      </c>
      <c r="R531" s="464">
        <v>4</v>
      </c>
      <c r="S531" s="465">
        <v>143</v>
      </c>
      <c r="T531" s="465">
        <v>0</v>
      </c>
      <c r="U531" s="465">
        <v>3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254</v>
      </c>
      <c r="AF531" s="14">
        <v>4</v>
      </c>
      <c r="AG531" s="14">
        <v>244</v>
      </c>
      <c r="AH531" s="14">
        <v>0</v>
      </c>
      <c r="AI531" s="14">
        <v>6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100</v>
      </c>
      <c r="D532" s="464">
        <v>0</v>
      </c>
      <c r="E532" s="465">
        <v>95</v>
      </c>
      <c r="F532" s="465">
        <v>0</v>
      </c>
      <c r="G532" s="465">
        <v>4</v>
      </c>
      <c r="H532" s="465">
        <v>0</v>
      </c>
      <c r="I532" s="465">
        <v>0</v>
      </c>
      <c r="J532" s="465">
        <v>0</v>
      </c>
      <c r="K532" s="465">
        <v>1</v>
      </c>
      <c r="L532" s="465">
        <v>0</v>
      </c>
      <c r="M532" s="465">
        <v>0</v>
      </c>
      <c r="N532" s="465">
        <v>0</v>
      </c>
      <c r="O532" s="466">
        <v>0</v>
      </c>
      <c r="Q532" s="463">
        <v>124</v>
      </c>
      <c r="R532" s="464">
        <v>2</v>
      </c>
      <c r="S532" s="465">
        <v>113</v>
      </c>
      <c r="T532" s="465">
        <v>0</v>
      </c>
      <c r="U532" s="465">
        <v>6</v>
      </c>
      <c r="V532" s="465">
        <v>3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224</v>
      </c>
      <c r="AF532" s="14">
        <v>2</v>
      </c>
      <c r="AG532" s="14">
        <v>208</v>
      </c>
      <c r="AH532" s="14">
        <v>0</v>
      </c>
      <c r="AI532" s="14">
        <v>10</v>
      </c>
      <c r="AJ532" s="14">
        <v>3</v>
      </c>
      <c r="AK532" s="14">
        <v>0</v>
      </c>
      <c r="AL532" s="14">
        <v>0</v>
      </c>
      <c r="AM532" s="14">
        <v>1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71</v>
      </c>
      <c r="D533" s="464">
        <v>0</v>
      </c>
      <c r="E533" s="465">
        <v>64</v>
      </c>
      <c r="F533" s="465">
        <v>0</v>
      </c>
      <c r="G533" s="465">
        <v>4</v>
      </c>
      <c r="H533" s="465">
        <v>3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117</v>
      </c>
      <c r="R533" s="464">
        <v>0</v>
      </c>
      <c r="S533" s="465">
        <v>112</v>
      </c>
      <c r="T533" s="465">
        <v>1</v>
      </c>
      <c r="U533" s="465">
        <v>4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188</v>
      </c>
      <c r="AF533" s="14">
        <v>0</v>
      </c>
      <c r="AG533" s="14">
        <v>176</v>
      </c>
      <c r="AH533" s="14">
        <v>1</v>
      </c>
      <c r="AI533" s="14">
        <v>8</v>
      </c>
      <c r="AJ533" s="14">
        <v>3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75</v>
      </c>
      <c r="D534" s="464">
        <v>0</v>
      </c>
      <c r="E534" s="465">
        <v>70</v>
      </c>
      <c r="F534" s="465">
        <v>1</v>
      </c>
      <c r="G534" s="465">
        <v>1</v>
      </c>
      <c r="H534" s="465">
        <v>2</v>
      </c>
      <c r="I534" s="465">
        <v>1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92</v>
      </c>
      <c r="R534" s="464">
        <v>2</v>
      </c>
      <c r="S534" s="465">
        <v>81</v>
      </c>
      <c r="T534" s="465">
        <v>0</v>
      </c>
      <c r="U534" s="465">
        <v>8</v>
      </c>
      <c r="V534" s="465">
        <v>0</v>
      </c>
      <c r="W534" s="465">
        <v>1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167</v>
      </c>
      <c r="AF534" s="14">
        <v>2</v>
      </c>
      <c r="AG534" s="14">
        <v>151</v>
      </c>
      <c r="AH534" s="14">
        <v>1</v>
      </c>
      <c r="AI534" s="14">
        <v>9</v>
      </c>
      <c r="AJ534" s="14">
        <v>2</v>
      </c>
      <c r="AK534" s="14">
        <v>2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64</v>
      </c>
      <c r="D535" s="464">
        <v>0</v>
      </c>
      <c r="E535" s="465">
        <v>61</v>
      </c>
      <c r="F535" s="465">
        <v>1</v>
      </c>
      <c r="G535" s="465">
        <v>1</v>
      </c>
      <c r="H535" s="465">
        <v>0</v>
      </c>
      <c r="I535" s="465">
        <v>1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113</v>
      </c>
      <c r="R535" s="464">
        <v>2</v>
      </c>
      <c r="S535" s="465">
        <v>107</v>
      </c>
      <c r="T535" s="465">
        <v>0</v>
      </c>
      <c r="U535" s="465">
        <v>4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177</v>
      </c>
      <c r="AF535" s="14">
        <v>2</v>
      </c>
      <c r="AG535" s="14">
        <v>168</v>
      </c>
      <c r="AH535" s="14">
        <v>1</v>
      </c>
      <c r="AI535" s="14">
        <v>5</v>
      </c>
      <c r="AJ535" s="14">
        <v>0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53</v>
      </c>
      <c r="D536" s="464">
        <v>1</v>
      </c>
      <c r="E536" s="465">
        <v>48</v>
      </c>
      <c r="F536" s="465">
        <v>2</v>
      </c>
      <c r="G536" s="465">
        <v>2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91</v>
      </c>
      <c r="R536" s="464">
        <v>4</v>
      </c>
      <c r="S536" s="465">
        <v>82</v>
      </c>
      <c r="T536" s="465">
        <v>0</v>
      </c>
      <c r="U536" s="465">
        <v>5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144</v>
      </c>
      <c r="AF536" s="14">
        <v>5</v>
      </c>
      <c r="AG536" s="14">
        <v>130</v>
      </c>
      <c r="AH536" s="14">
        <v>2</v>
      </c>
      <c r="AI536" s="14">
        <v>7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44</v>
      </c>
      <c r="D537" s="464">
        <v>1</v>
      </c>
      <c r="E537" s="465">
        <v>41</v>
      </c>
      <c r="F537" s="465">
        <v>0</v>
      </c>
      <c r="G537" s="465">
        <v>1</v>
      </c>
      <c r="H537" s="465">
        <v>1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92</v>
      </c>
      <c r="R537" s="464">
        <v>2</v>
      </c>
      <c r="S537" s="465">
        <v>85</v>
      </c>
      <c r="T537" s="465">
        <v>0</v>
      </c>
      <c r="U537" s="465">
        <v>4</v>
      </c>
      <c r="V537" s="465">
        <v>0</v>
      </c>
      <c r="W537" s="465">
        <v>0</v>
      </c>
      <c r="X537" s="465">
        <v>0</v>
      </c>
      <c r="Y537" s="465">
        <v>0</v>
      </c>
      <c r="Z537" s="465">
        <v>1</v>
      </c>
      <c r="AA537" s="465">
        <v>0</v>
      </c>
      <c r="AB537" s="465">
        <v>0</v>
      </c>
      <c r="AC537" s="466">
        <v>0</v>
      </c>
      <c r="AE537" s="463">
        <v>136</v>
      </c>
      <c r="AF537" s="14">
        <v>3</v>
      </c>
      <c r="AG537" s="14">
        <v>126</v>
      </c>
      <c r="AH537" s="14">
        <v>0</v>
      </c>
      <c r="AI537" s="14">
        <v>5</v>
      </c>
      <c r="AJ537" s="14">
        <v>1</v>
      </c>
      <c r="AK537" s="14">
        <v>0</v>
      </c>
      <c r="AL537" s="14">
        <v>0</v>
      </c>
      <c r="AM537" s="14">
        <v>0</v>
      </c>
      <c r="AN537" s="14">
        <v>1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42</v>
      </c>
      <c r="D538" s="464">
        <v>0</v>
      </c>
      <c r="E538" s="465">
        <v>40</v>
      </c>
      <c r="F538" s="465">
        <v>0</v>
      </c>
      <c r="G538" s="465">
        <v>2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86</v>
      </c>
      <c r="R538" s="464">
        <v>1</v>
      </c>
      <c r="S538" s="465">
        <v>79</v>
      </c>
      <c r="T538" s="465">
        <v>0</v>
      </c>
      <c r="U538" s="465">
        <v>5</v>
      </c>
      <c r="V538" s="465">
        <v>1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128</v>
      </c>
      <c r="AF538" s="14">
        <v>1</v>
      </c>
      <c r="AG538" s="14">
        <v>119</v>
      </c>
      <c r="AH538" s="14">
        <v>0</v>
      </c>
      <c r="AI538" s="14">
        <v>7</v>
      </c>
      <c r="AJ538" s="14">
        <v>1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45</v>
      </c>
      <c r="D539" s="464">
        <v>0</v>
      </c>
      <c r="E539" s="465">
        <v>41</v>
      </c>
      <c r="F539" s="465">
        <v>0</v>
      </c>
      <c r="G539" s="465">
        <v>4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68</v>
      </c>
      <c r="R539" s="464">
        <v>1</v>
      </c>
      <c r="S539" s="465">
        <v>65</v>
      </c>
      <c r="T539" s="465">
        <v>0</v>
      </c>
      <c r="U539" s="465">
        <v>1</v>
      </c>
      <c r="V539" s="465">
        <v>0</v>
      </c>
      <c r="W539" s="465">
        <v>1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113</v>
      </c>
      <c r="AF539" s="14">
        <v>1</v>
      </c>
      <c r="AG539" s="14">
        <v>106</v>
      </c>
      <c r="AH539" s="14">
        <v>0</v>
      </c>
      <c r="AI539" s="14">
        <v>5</v>
      </c>
      <c r="AJ539" s="14">
        <v>0</v>
      </c>
      <c r="AK539" s="14">
        <v>1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48</v>
      </c>
      <c r="D540" s="464">
        <v>0</v>
      </c>
      <c r="E540" s="465">
        <v>46</v>
      </c>
      <c r="F540" s="465">
        <v>1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69</v>
      </c>
      <c r="R540" s="464">
        <v>0</v>
      </c>
      <c r="S540" s="465">
        <v>68</v>
      </c>
      <c r="T540" s="465">
        <v>0</v>
      </c>
      <c r="U540" s="465">
        <v>1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117</v>
      </c>
      <c r="AF540" s="14">
        <v>0</v>
      </c>
      <c r="AG540" s="14">
        <v>114</v>
      </c>
      <c r="AH540" s="14">
        <v>1</v>
      </c>
      <c r="AI540" s="14">
        <v>2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23</v>
      </c>
      <c r="D541" s="464">
        <v>1</v>
      </c>
      <c r="E541" s="465">
        <v>21</v>
      </c>
      <c r="F541" s="465">
        <v>0</v>
      </c>
      <c r="G541" s="465">
        <v>1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80</v>
      </c>
      <c r="R541" s="464">
        <v>1</v>
      </c>
      <c r="S541" s="465">
        <v>72</v>
      </c>
      <c r="T541" s="465">
        <v>1</v>
      </c>
      <c r="U541" s="465">
        <v>5</v>
      </c>
      <c r="V541" s="465">
        <v>1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103</v>
      </c>
      <c r="AF541" s="14">
        <v>2</v>
      </c>
      <c r="AG541" s="14">
        <v>93</v>
      </c>
      <c r="AH541" s="14">
        <v>1</v>
      </c>
      <c r="AI541" s="14">
        <v>6</v>
      </c>
      <c r="AJ541" s="14">
        <v>1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32</v>
      </c>
      <c r="D542" s="464">
        <v>0</v>
      </c>
      <c r="E542" s="465">
        <v>29</v>
      </c>
      <c r="F542" s="465">
        <v>0</v>
      </c>
      <c r="G542" s="465">
        <v>2</v>
      </c>
      <c r="H542" s="465">
        <v>0</v>
      </c>
      <c r="I542" s="465">
        <v>1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46</v>
      </c>
      <c r="R542" s="464">
        <v>0</v>
      </c>
      <c r="S542" s="465">
        <v>46</v>
      </c>
      <c r="T542" s="465">
        <v>0</v>
      </c>
      <c r="U542" s="465">
        <v>0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78</v>
      </c>
      <c r="AF542" s="14">
        <v>0</v>
      </c>
      <c r="AG542" s="14">
        <v>75</v>
      </c>
      <c r="AH542" s="14">
        <v>0</v>
      </c>
      <c r="AI542" s="14">
        <v>2</v>
      </c>
      <c r="AJ542" s="14">
        <v>0</v>
      </c>
      <c r="AK542" s="14">
        <v>1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30</v>
      </c>
      <c r="D543" s="464">
        <v>0</v>
      </c>
      <c r="E543" s="465">
        <v>29</v>
      </c>
      <c r="F543" s="465">
        <v>0</v>
      </c>
      <c r="G543" s="465">
        <v>1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79</v>
      </c>
      <c r="R543" s="464">
        <v>1</v>
      </c>
      <c r="S543" s="465">
        <v>76</v>
      </c>
      <c r="T543" s="465">
        <v>0</v>
      </c>
      <c r="U543" s="465">
        <v>2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109</v>
      </c>
      <c r="AF543" s="14">
        <v>1</v>
      </c>
      <c r="AG543" s="14">
        <v>105</v>
      </c>
      <c r="AH543" s="14">
        <v>0</v>
      </c>
      <c r="AI543" s="14">
        <v>3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24</v>
      </c>
      <c r="D544" s="464">
        <v>0</v>
      </c>
      <c r="E544" s="465">
        <v>24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58</v>
      </c>
      <c r="R544" s="464">
        <v>0</v>
      </c>
      <c r="S544" s="465">
        <v>54</v>
      </c>
      <c r="T544" s="465">
        <v>0</v>
      </c>
      <c r="U544" s="465">
        <v>4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82</v>
      </c>
      <c r="AF544" s="14">
        <v>0</v>
      </c>
      <c r="AG544" s="14">
        <v>78</v>
      </c>
      <c r="AH544" s="14">
        <v>0</v>
      </c>
      <c r="AI544" s="14">
        <v>4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17</v>
      </c>
      <c r="D545" s="464">
        <v>0</v>
      </c>
      <c r="E545" s="465">
        <v>16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80</v>
      </c>
      <c r="R545" s="464">
        <v>0</v>
      </c>
      <c r="S545" s="465">
        <v>79</v>
      </c>
      <c r="T545" s="465">
        <v>0</v>
      </c>
      <c r="U545" s="465">
        <v>1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97</v>
      </c>
      <c r="AF545" s="14">
        <v>0</v>
      </c>
      <c r="AG545" s="14">
        <v>95</v>
      </c>
      <c r="AH545" s="14">
        <v>0</v>
      </c>
      <c r="AI545" s="14">
        <v>2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20</v>
      </c>
      <c r="D546" s="464">
        <v>0</v>
      </c>
      <c r="E546" s="465">
        <v>20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74</v>
      </c>
      <c r="R546" s="464">
        <v>0</v>
      </c>
      <c r="S546" s="465">
        <v>73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94</v>
      </c>
      <c r="AF546" s="14">
        <v>0</v>
      </c>
      <c r="AG546" s="14">
        <v>93</v>
      </c>
      <c r="AH546" s="14">
        <v>0</v>
      </c>
      <c r="AI546" s="14">
        <v>1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16</v>
      </c>
      <c r="D547" s="464">
        <v>1</v>
      </c>
      <c r="E547" s="465">
        <v>13</v>
      </c>
      <c r="F547" s="465">
        <v>0</v>
      </c>
      <c r="G547" s="465">
        <v>1</v>
      </c>
      <c r="H547" s="465">
        <v>0</v>
      </c>
      <c r="I547" s="465">
        <v>1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39</v>
      </c>
      <c r="R547" s="464">
        <v>1</v>
      </c>
      <c r="S547" s="465">
        <v>37</v>
      </c>
      <c r="T547" s="465">
        <v>0</v>
      </c>
      <c r="U547" s="465">
        <v>1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55</v>
      </c>
      <c r="AF547" s="14">
        <v>2</v>
      </c>
      <c r="AG547" s="14">
        <v>50</v>
      </c>
      <c r="AH547" s="14">
        <v>0</v>
      </c>
      <c r="AI547" s="14">
        <v>2</v>
      </c>
      <c r="AJ547" s="14">
        <v>0</v>
      </c>
      <c r="AK547" s="14">
        <v>1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15</v>
      </c>
      <c r="D548" s="464">
        <v>0</v>
      </c>
      <c r="E548" s="465">
        <v>15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20</v>
      </c>
      <c r="R548" s="464">
        <v>0</v>
      </c>
      <c r="S548" s="465">
        <v>18</v>
      </c>
      <c r="T548" s="465">
        <v>0</v>
      </c>
      <c r="U548" s="465">
        <v>2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35</v>
      </c>
      <c r="AF548" s="14">
        <v>0</v>
      </c>
      <c r="AG548" s="14">
        <v>33</v>
      </c>
      <c r="AH548" s="14">
        <v>0</v>
      </c>
      <c r="AI548" s="14">
        <v>2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9</v>
      </c>
      <c r="D549" s="464">
        <v>0</v>
      </c>
      <c r="E549" s="465">
        <v>8</v>
      </c>
      <c r="F549" s="465">
        <v>0</v>
      </c>
      <c r="G549" s="465">
        <v>1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28</v>
      </c>
      <c r="R549" s="464">
        <v>0</v>
      </c>
      <c r="S549" s="465">
        <v>27</v>
      </c>
      <c r="T549" s="465">
        <v>0</v>
      </c>
      <c r="U549" s="465">
        <v>1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37</v>
      </c>
      <c r="AF549" s="14">
        <v>0</v>
      </c>
      <c r="AG549" s="14">
        <v>35</v>
      </c>
      <c r="AH549" s="14">
        <v>0</v>
      </c>
      <c r="AI549" s="14">
        <v>2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10</v>
      </c>
      <c r="D550" s="469">
        <v>0</v>
      </c>
      <c r="E550" s="470">
        <v>9</v>
      </c>
      <c r="F550" s="470">
        <v>0</v>
      </c>
      <c r="G550" s="470">
        <v>1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18</v>
      </c>
      <c r="R550" s="469">
        <v>1</v>
      </c>
      <c r="S550" s="470">
        <v>14</v>
      </c>
      <c r="T550" s="470">
        <v>1</v>
      </c>
      <c r="U550" s="470">
        <v>2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28</v>
      </c>
      <c r="AF550" s="15">
        <v>1</v>
      </c>
      <c r="AG550" s="15">
        <v>23</v>
      </c>
      <c r="AH550" s="15">
        <v>1</v>
      </c>
      <c r="AI550" s="15">
        <v>3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6939</v>
      </c>
      <c r="D551" s="385">
        <v>86</v>
      </c>
      <c r="E551" s="385">
        <v>6221</v>
      </c>
      <c r="F551" s="385">
        <v>58</v>
      </c>
      <c r="G551" s="385">
        <v>448</v>
      </c>
      <c r="H551" s="385">
        <v>46</v>
      </c>
      <c r="I551" s="385">
        <v>34</v>
      </c>
      <c r="J551" s="385">
        <v>2</v>
      </c>
      <c r="K551" s="385">
        <v>14</v>
      </c>
      <c r="L551" s="385">
        <v>12</v>
      </c>
      <c r="M551" s="385">
        <v>16</v>
      </c>
      <c r="N551" s="385">
        <v>2</v>
      </c>
      <c r="O551" s="386">
        <v>0</v>
      </c>
      <c r="P551" s="9"/>
      <c r="Q551" s="387">
        <v>7812</v>
      </c>
      <c r="R551" s="385">
        <v>77</v>
      </c>
      <c r="S551" s="385">
        <v>6946</v>
      </c>
      <c r="T551" s="385">
        <v>33</v>
      </c>
      <c r="U551" s="385">
        <v>612</v>
      </c>
      <c r="V551" s="385">
        <v>33</v>
      </c>
      <c r="W551" s="385">
        <v>59</v>
      </c>
      <c r="X551" s="385">
        <v>4</v>
      </c>
      <c r="Y551" s="385">
        <v>16</v>
      </c>
      <c r="Z551" s="385">
        <v>17</v>
      </c>
      <c r="AA551" s="385">
        <v>10</v>
      </c>
      <c r="AB551" s="385">
        <v>2</v>
      </c>
      <c r="AC551" s="386">
        <v>3</v>
      </c>
      <c r="AD551" s="9"/>
      <c r="AE551" s="387">
        <v>14751</v>
      </c>
      <c r="AF551" s="385">
        <v>163</v>
      </c>
      <c r="AG551" s="385">
        <v>13167</v>
      </c>
      <c r="AH551" s="385">
        <v>91</v>
      </c>
      <c r="AI551" s="385">
        <v>1060</v>
      </c>
      <c r="AJ551" s="385">
        <v>79</v>
      </c>
      <c r="AK551" s="385">
        <v>93</v>
      </c>
      <c r="AL551" s="385">
        <v>6</v>
      </c>
      <c r="AM551" s="385">
        <v>30</v>
      </c>
      <c r="AN551" s="385">
        <v>29</v>
      </c>
      <c r="AO551" s="385">
        <v>26</v>
      </c>
      <c r="AP551" s="385">
        <v>4</v>
      </c>
      <c r="AQ551" s="386">
        <v>3</v>
      </c>
      <c r="AR551" s="11"/>
    </row>
    <row r="552" spans="1:44" x14ac:dyDescent="0.25">
      <c r="A552" s="217">
        <v>4</v>
      </c>
      <c r="B552" s="388" t="s">
        <v>36</v>
      </c>
      <c r="C552" s="389">
        <v>8105</v>
      </c>
      <c r="D552" s="390">
        <v>101</v>
      </c>
      <c r="E552" s="390">
        <v>7296</v>
      </c>
      <c r="F552" s="390">
        <v>63</v>
      </c>
      <c r="G552" s="390">
        <v>500</v>
      </c>
      <c r="H552" s="390">
        <v>56</v>
      </c>
      <c r="I552" s="390">
        <v>41</v>
      </c>
      <c r="J552" s="390">
        <v>2</v>
      </c>
      <c r="K552" s="390">
        <v>15</v>
      </c>
      <c r="L552" s="390">
        <v>12</v>
      </c>
      <c r="M552" s="390">
        <v>17</v>
      </c>
      <c r="N552" s="390">
        <v>2</v>
      </c>
      <c r="O552" s="391">
        <v>0</v>
      </c>
      <c r="P552" s="9"/>
      <c r="Q552" s="392">
        <v>9105</v>
      </c>
      <c r="R552" s="390">
        <v>97</v>
      </c>
      <c r="S552" s="390">
        <v>8137</v>
      </c>
      <c r="T552" s="390">
        <v>36</v>
      </c>
      <c r="U552" s="390">
        <v>675</v>
      </c>
      <c r="V552" s="390">
        <v>38</v>
      </c>
      <c r="W552" s="390">
        <v>63</v>
      </c>
      <c r="X552" s="390">
        <v>4</v>
      </c>
      <c r="Y552" s="390">
        <v>16</v>
      </c>
      <c r="Z552" s="390">
        <v>21</v>
      </c>
      <c r="AA552" s="390">
        <v>12</v>
      </c>
      <c r="AB552" s="390">
        <v>2</v>
      </c>
      <c r="AC552" s="391">
        <v>4</v>
      </c>
      <c r="AD552" s="9"/>
      <c r="AE552" s="392">
        <v>17210</v>
      </c>
      <c r="AF552" s="390">
        <v>198</v>
      </c>
      <c r="AG552" s="390">
        <v>15433</v>
      </c>
      <c r="AH552" s="390">
        <v>99</v>
      </c>
      <c r="AI552" s="390">
        <v>1175</v>
      </c>
      <c r="AJ552" s="390">
        <v>94</v>
      </c>
      <c r="AK552" s="390">
        <v>104</v>
      </c>
      <c r="AL552" s="390">
        <v>6</v>
      </c>
      <c r="AM552" s="390">
        <v>31</v>
      </c>
      <c r="AN552" s="390">
        <v>33</v>
      </c>
      <c r="AO552" s="390">
        <v>29</v>
      </c>
      <c r="AP552" s="390">
        <v>4</v>
      </c>
      <c r="AQ552" s="391">
        <v>4</v>
      </c>
      <c r="AR552" s="11"/>
    </row>
    <row r="553" spans="1:44" x14ac:dyDescent="0.25">
      <c r="A553" s="217">
        <v>4</v>
      </c>
      <c r="B553" s="393" t="s">
        <v>37</v>
      </c>
      <c r="C553" s="394">
        <v>8246</v>
      </c>
      <c r="D553" s="395">
        <v>102</v>
      </c>
      <c r="E553" s="395">
        <v>7430</v>
      </c>
      <c r="F553" s="395">
        <v>63</v>
      </c>
      <c r="G553" s="395">
        <v>505</v>
      </c>
      <c r="H553" s="395">
        <v>56</v>
      </c>
      <c r="I553" s="395">
        <v>42</v>
      </c>
      <c r="J553" s="395">
        <v>2</v>
      </c>
      <c r="K553" s="395">
        <v>15</v>
      </c>
      <c r="L553" s="395">
        <v>12</v>
      </c>
      <c r="M553" s="395">
        <v>17</v>
      </c>
      <c r="N553" s="395">
        <v>2</v>
      </c>
      <c r="O553" s="396">
        <v>0</v>
      </c>
      <c r="P553" s="9"/>
      <c r="Q553" s="397">
        <v>9501</v>
      </c>
      <c r="R553" s="395">
        <v>100</v>
      </c>
      <c r="S553" s="395">
        <v>8515</v>
      </c>
      <c r="T553" s="395">
        <v>37</v>
      </c>
      <c r="U553" s="395">
        <v>689</v>
      </c>
      <c r="V553" s="395">
        <v>38</v>
      </c>
      <c r="W553" s="395">
        <v>63</v>
      </c>
      <c r="X553" s="395">
        <v>4</v>
      </c>
      <c r="Y553" s="395">
        <v>16</v>
      </c>
      <c r="Z553" s="395">
        <v>21</v>
      </c>
      <c r="AA553" s="395">
        <v>12</v>
      </c>
      <c r="AB553" s="395">
        <v>2</v>
      </c>
      <c r="AC553" s="396">
        <v>4</v>
      </c>
      <c r="AD553" s="9"/>
      <c r="AE553" s="397">
        <v>17747</v>
      </c>
      <c r="AF553" s="395">
        <v>202</v>
      </c>
      <c r="AG553" s="395">
        <v>15945</v>
      </c>
      <c r="AH553" s="395">
        <v>100</v>
      </c>
      <c r="AI553" s="395">
        <v>1194</v>
      </c>
      <c r="AJ553" s="395">
        <v>94</v>
      </c>
      <c r="AK553" s="395">
        <v>105</v>
      </c>
      <c r="AL553" s="395">
        <v>6</v>
      </c>
      <c r="AM553" s="395">
        <v>31</v>
      </c>
      <c r="AN553" s="395">
        <v>33</v>
      </c>
      <c r="AO553" s="395">
        <v>29</v>
      </c>
      <c r="AP553" s="395">
        <v>4</v>
      </c>
      <c r="AQ553" s="396">
        <v>4</v>
      </c>
      <c r="AR553" s="11"/>
    </row>
    <row r="554" spans="1:44" x14ac:dyDescent="0.25">
      <c r="A554" s="217">
        <v>4</v>
      </c>
      <c r="B554" s="398" t="s">
        <v>38</v>
      </c>
      <c r="C554" s="399">
        <v>8495</v>
      </c>
      <c r="D554" s="400">
        <v>106</v>
      </c>
      <c r="E554" s="400">
        <v>7643</v>
      </c>
      <c r="F554" s="400">
        <v>63</v>
      </c>
      <c r="G554" s="400">
        <v>527</v>
      </c>
      <c r="H554" s="400">
        <v>57</v>
      </c>
      <c r="I554" s="400">
        <v>46</v>
      </c>
      <c r="J554" s="400">
        <v>2</v>
      </c>
      <c r="K554" s="400">
        <v>15</v>
      </c>
      <c r="L554" s="400">
        <v>12</v>
      </c>
      <c r="M554" s="400">
        <v>22</v>
      </c>
      <c r="N554" s="400">
        <v>2</v>
      </c>
      <c r="O554" s="401">
        <v>0</v>
      </c>
      <c r="P554" s="9"/>
      <c r="Q554" s="402">
        <v>9672</v>
      </c>
      <c r="R554" s="400">
        <v>104</v>
      </c>
      <c r="S554" s="400">
        <v>8658</v>
      </c>
      <c r="T554" s="400">
        <v>37</v>
      </c>
      <c r="U554" s="400">
        <v>710</v>
      </c>
      <c r="V554" s="400">
        <v>38</v>
      </c>
      <c r="W554" s="400">
        <v>65</v>
      </c>
      <c r="X554" s="400">
        <v>4</v>
      </c>
      <c r="Y554" s="400">
        <v>16</v>
      </c>
      <c r="Z554" s="400">
        <v>22</v>
      </c>
      <c r="AA554" s="400">
        <v>12</v>
      </c>
      <c r="AB554" s="400">
        <v>2</v>
      </c>
      <c r="AC554" s="401">
        <v>4</v>
      </c>
      <c r="AD554" s="9"/>
      <c r="AE554" s="402">
        <v>18167</v>
      </c>
      <c r="AF554" s="400">
        <v>210</v>
      </c>
      <c r="AG554" s="400">
        <v>16301</v>
      </c>
      <c r="AH554" s="400">
        <v>100</v>
      </c>
      <c r="AI554" s="400">
        <v>1237</v>
      </c>
      <c r="AJ554" s="400">
        <v>95</v>
      </c>
      <c r="AK554" s="400">
        <v>111</v>
      </c>
      <c r="AL554" s="400">
        <v>6</v>
      </c>
      <c r="AM554" s="400">
        <v>31</v>
      </c>
      <c r="AN554" s="400">
        <v>34</v>
      </c>
      <c r="AO554" s="400">
        <v>34</v>
      </c>
      <c r="AP554" s="400">
        <v>4</v>
      </c>
      <c r="AQ554" s="401">
        <v>4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3</v>
      </c>
      <c r="D557" s="458">
        <v>0</v>
      </c>
      <c r="E557" s="459">
        <v>3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23</v>
      </c>
      <c r="R557" s="458">
        <v>0</v>
      </c>
      <c r="S557" s="459">
        <v>21</v>
      </c>
      <c r="T557" s="459">
        <v>0</v>
      </c>
      <c r="U557" s="459">
        <v>1</v>
      </c>
      <c r="V557" s="459">
        <v>1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26</v>
      </c>
      <c r="AF557" s="459">
        <v>0</v>
      </c>
      <c r="AG557" s="461">
        <v>24</v>
      </c>
      <c r="AH557" s="461">
        <v>0</v>
      </c>
      <c r="AI557" s="461">
        <v>1</v>
      </c>
      <c r="AJ557" s="461">
        <v>1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6</v>
      </c>
      <c r="D558" s="464">
        <v>0</v>
      </c>
      <c r="E558" s="465">
        <v>6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7</v>
      </c>
      <c r="R558" s="464">
        <v>0</v>
      </c>
      <c r="S558" s="465">
        <v>7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13</v>
      </c>
      <c r="AF558" s="14">
        <v>0</v>
      </c>
      <c r="AG558" s="14">
        <v>13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1</v>
      </c>
      <c r="D559" s="464">
        <v>0</v>
      </c>
      <c r="E559" s="465">
        <v>1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4</v>
      </c>
      <c r="R559" s="464">
        <v>0</v>
      </c>
      <c r="S559" s="465">
        <v>4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5</v>
      </c>
      <c r="AF559" s="14">
        <v>0</v>
      </c>
      <c r="AG559" s="14">
        <v>5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3</v>
      </c>
      <c r="D560" s="464">
        <v>0</v>
      </c>
      <c r="E560" s="465">
        <v>3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9</v>
      </c>
      <c r="R560" s="464">
        <v>0</v>
      </c>
      <c r="S560" s="465">
        <v>7</v>
      </c>
      <c r="T560" s="465">
        <v>0</v>
      </c>
      <c r="U560" s="465">
        <v>2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12</v>
      </c>
      <c r="AF560" s="14">
        <v>0</v>
      </c>
      <c r="AG560" s="14">
        <v>10</v>
      </c>
      <c r="AH560" s="14">
        <v>0</v>
      </c>
      <c r="AI560" s="14">
        <v>2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2</v>
      </c>
      <c r="D561" s="464">
        <v>0</v>
      </c>
      <c r="E561" s="465">
        <v>2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5</v>
      </c>
      <c r="R561" s="464">
        <v>0</v>
      </c>
      <c r="S561" s="465">
        <v>5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7</v>
      </c>
      <c r="AF561" s="14">
        <v>0</v>
      </c>
      <c r="AG561" s="14">
        <v>7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1</v>
      </c>
      <c r="D562" s="464">
        <v>0</v>
      </c>
      <c r="E562" s="465">
        <v>1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4</v>
      </c>
      <c r="R562" s="464">
        <v>0</v>
      </c>
      <c r="S562" s="465">
        <v>2</v>
      </c>
      <c r="T562" s="465">
        <v>0</v>
      </c>
      <c r="U562" s="465">
        <v>1</v>
      </c>
      <c r="V562" s="465">
        <v>0</v>
      </c>
      <c r="W562" s="465">
        <v>0</v>
      </c>
      <c r="X562" s="465">
        <v>0</v>
      </c>
      <c r="Y562" s="465">
        <v>0</v>
      </c>
      <c r="Z562" s="465">
        <v>1</v>
      </c>
      <c r="AA562" s="465">
        <v>0</v>
      </c>
      <c r="AB562" s="465">
        <v>0</v>
      </c>
      <c r="AC562" s="466">
        <v>0</v>
      </c>
      <c r="AE562" s="463">
        <v>5</v>
      </c>
      <c r="AF562" s="14">
        <v>0</v>
      </c>
      <c r="AG562" s="14">
        <v>3</v>
      </c>
      <c r="AH562" s="14">
        <v>0</v>
      </c>
      <c r="AI562" s="14">
        <v>1</v>
      </c>
      <c r="AJ562" s="14">
        <v>0</v>
      </c>
      <c r="AK562" s="14">
        <v>0</v>
      </c>
      <c r="AL562" s="14">
        <v>0</v>
      </c>
      <c r="AM562" s="14">
        <v>0</v>
      </c>
      <c r="AN562" s="14">
        <v>1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3</v>
      </c>
      <c r="D563" s="464">
        <v>0</v>
      </c>
      <c r="E563" s="465">
        <v>3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8</v>
      </c>
      <c r="R563" s="464">
        <v>0</v>
      </c>
      <c r="S563" s="465">
        <v>4</v>
      </c>
      <c r="T563" s="465">
        <v>0</v>
      </c>
      <c r="U563" s="465">
        <v>4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11</v>
      </c>
      <c r="AF563" s="14">
        <v>0</v>
      </c>
      <c r="AG563" s="14">
        <v>7</v>
      </c>
      <c r="AH563" s="14">
        <v>0</v>
      </c>
      <c r="AI563" s="14">
        <v>4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1</v>
      </c>
      <c r="D564" s="464">
        <v>0</v>
      </c>
      <c r="E564" s="465">
        <v>0</v>
      </c>
      <c r="F564" s="465">
        <v>0</v>
      </c>
      <c r="G564" s="465">
        <v>1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1</v>
      </c>
      <c r="R564" s="464">
        <v>0</v>
      </c>
      <c r="S564" s="465">
        <v>1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2</v>
      </c>
      <c r="AF564" s="14">
        <v>0</v>
      </c>
      <c r="AG564" s="14">
        <v>1</v>
      </c>
      <c r="AH564" s="14">
        <v>0</v>
      </c>
      <c r="AI564" s="14">
        <v>1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1</v>
      </c>
      <c r="D565" s="464">
        <v>0</v>
      </c>
      <c r="E565" s="465">
        <v>1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4</v>
      </c>
      <c r="R565" s="464">
        <v>0</v>
      </c>
      <c r="S565" s="465">
        <v>4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5</v>
      </c>
      <c r="AF565" s="14">
        <v>0</v>
      </c>
      <c r="AG565" s="14">
        <v>5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1</v>
      </c>
      <c r="D566" s="464">
        <v>0</v>
      </c>
      <c r="E566" s="465">
        <v>1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1</v>
      </c>
      <c r="R566" s="464">
        <v>0</v>
      </c>
      <c r="S566" s="465">
        <v>1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2</v>
      </c>
      <c r="AF566" s="14">
        <v>0</v>
      </c>
      <c r="AG566" s="14">
        <v>2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1</v>
      </c>
      <c r="F567" s="465">
        <v>0</v>
      </c>
      <c r="G567" s="465">
        <v>1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1</v>
      </c>
      <c r="R567" s="464">
        <v>0</v>
      </c>
      <c r="S567" s="465">
        <v>1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3</v>
      </c>
      <c r="AF567" s="14">
        <v>0</v>
      </c>
      <c r="AG567" s="14">
        <v>2</v>
      </c>
      <c r="AH567" s="14">
        <v>0</v>
      </c>
      <c r="AI567" s="14">
        <v>1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2</v>
      </c>
      <c r="D568" s="464">
        <v>0</v>
      </c>
      <c r="E568" s="465">
        <v>1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1</v>
      </c>
      <c r="L568" s="465">
        <v>0</v>
      </c>
      <c r="M568" s="465">
        <v>0</v>
      </c>
      <c r="N568" s="465">
        <v>0</v>
      </c>
      <c r="O568" s="466">
        <v>0</v>
      </c>
      <c r="Q568" s="463">
        <v>2</v>
      </c>
      <c r="R568" s="464">
        <v>0</v>
      </c>
      <c r="S568" s="465">
        <v>2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4</v>
      </c>
      <c r="AF568" s="14">
        <v>0</v>
      </c>
      <c r="AG568" s="14">
        <v>3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1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2</v>
      </c>
      <c r="D569" s="464">
        <v>0</v>
      </c>
      <c r="E569" s="465">
        <v>1</v>
      </c>
      <c r="F569" s="465">
        <v>0</v>
      </c>
      <c r="G569" s="465">
        <v>0</v>
      </c>
      <c r="H569" s="465">
        <v>0</v>
      </c>
      <c r="I569" s="465">
        <v>1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2</v>
      </c>
      <c r="R569" s="464">
        <v>0</v>
      </c>
      <c r="S569" s="465">
        <v>2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4</v>
      </c>
      <c r="AF569" s="14">
        <v>0</v>
      </c>
      <c r="AG569" s="14">
        <v>3</v>
      </c>
      <c r="AH569" s="14">
        <v>0</v>
      </c>
      <c r="AI569" s="14">
        <v>0</v>
      </c>
      <c r="AJ569" s="14">
        <v>0</v>
      </c>
      <c r="AK569" s="14">
        <v>1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3</v>
      </c>
      <c r="D570" s="464">
        <v>0</v>
      </c>
      <c r="E570" s="465">
        <v>3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6</v>
      </c>
      <c r="R570" s="464">
        <v>0</v>
      </c>
      <c r="S570" s="465">
        <v>5</v>
      </c>
      <c r="T570" s="465">
        <v>0</v>
      </c>
      <c r="U570" s="465">
        <v>1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9</v>
      </c>
      <c r="AF570" s="14">
        <v>0</v>
      </c>
      <c r="AG570" s="14">
        <v>8</v>
      </c>
      <c r="AH570" s="14">
        <v>0</v>
      </c>
      <c r="AI570" s="14">
        <v>1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4</v>
      </c>
      <c r="D571" s="464">
        <v>1</v>
      </c>
      <c r="E571" s="465">
        <v>3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7</v>
      </c>
      <c r="R571" s="464">
        <v>0</v>
      </c>
      <c r="S571" s="465">
        <v>5</v>
      </c>
      <c r="T571" s="465">
        <v>0</v>
      </c>
      <c r="U571" s="465">
        <v>2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11</v>
      </c>
      <c r="AF571" s="14">
        <v>1</v>
      </c>
      <c r="AG571" s="14">
        <v>8</v>
      </c>
      <c r="AH571" s="14">
        <v>0</v>
      </c>
      <c r="AI571" s="14">
        <v>2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5</v>
      </c>
      <c r="D572" s="464">
        <v>0</v>
      </c>
      <c r="E572" s="465">
        <v>5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8</v>
      </c>
      <c r="R572" s="464">
        <v>0</v>
      </c>
      <c r="S572" s="465">
        <v>6</v>
      </c>
      <c r="T572" s="465">
        <v>0</v>
      </c>
      <c r="U572" s="465">
        <v>2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13</v>
      </c>
      <c r="AF572" s="14">
        <v>0</v>
      </c>
      <c r="AG572" s="14">
        <v>11</v>
      </c>
      <c r="AH572" s="14">
        <v>0</v>
      </c>
      <c r="AI572" s="14">
        <v>2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9</v>
      </c>
      <c r="D573" s="464">
        <v>1</v>
      </c>
      <c r="E573" s="465">
        <v>6</v>
      </c>
      <c r="F573" s="465">
        <v>0</v>
      </c>
      <c r="G573" s="465">
        <v>1</v>
      </c>
      <c r="H573" s="465">
        <v>0</v>
      </c>
      <c r="I573" s="465">
        <v>0</v>
      </c>
      <c r="J573" s="465">
        <v>0</v>
      </c>
      <c r="K573" s="465">
        <v>0</v>
      </c>
      <c r="L573" s="465">
        <v>1</v>
      </c>
      <c r="M573" s="465">
        <v>0</v>
      </c>
      <c r="N573" s="465">
        <v>0</v>
      </c>
      <c r="O573" s="466">
        <v>0</v>
      </c>
      <c r="Q573" s="463">
        <v>6</v>
      </c>
      <c r="R573" s="464">
        <v>0</v>
      </c>
      <c r="S573" s="465">
        <v>6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15</v>
      </c>
      <c r="AF573" s="14">
        <v>1</v>
      </c>
      <c r="AG573" s="14">
        <v>12</v>
      </c>
      <c r="AH573" s="14">
        <v>0</v>
      </c>
      <c r="AI573" s="14">
        <v>1</v>
      </c>
      <c r="AJ573" s="14">
        <v>0</v>
      </c>
      <c r="AK573" s="14">
        <v>0</v>
      </c>
      <c r="AL573" s="14">
        <v>0</v>
      </c>
      <c r="AM573" s="14">
        <v>0</v>
      </c>
      <c r="AN573" s="14">
        <v>1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3</v>
      </c>
      <c r="D574" s="464">
        <v>0</v>
      </c>
      <c r="E574" s="465">
        <v>2</v>
      </c>
      <c r="F574" s="465">
        <v>0</v>
      </c>
      <c r="G574" s="465">
        <v>1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4</v>
      </c>
      <c r="R574" s="464">
        <v>0</v>
      </c>
      <c r="S574" s="465">
        <v>3</v>
      </c>
      <c r="T574" s="465">
        <v>0</v>
      </c>
      <c r="U574" s="465">
        <v>1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7</v>
      </c>
      <c r="AF574" s="14">
        <v>0</v>
      </c>
      <c r="AG574" s="14">
        <v>5</v>
      </c>
      <c r="AH574" s="14">
        <v>0</v>
      </c>
      <c r="AI574" s="14">
        <v>2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13</v>
      </c>
      <c r="D575" s="464">
        <v>0</v>
      </c>
      <c r="E575" s="465">
        <v>11</v>
      </c>
      <c r="F575" s="465">
        <v>0</v>
      </c>
      <c r="G575" s="465">
        <v>1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1</v>
      </c>
      <c r="N575" s="465">
        <v>0</v>
      </c>
      <c r="O575" s="466">
        <v>0</v>
      </c>
      <c r="Q575" s="463">
        <v>6</v>
      </c>
      <c r="R575" s="464">
        <v>0</v>
      </c>
      <c r="S575" s="465">
        <v>5</v>
      </c>
      <c r="T575" s="465">
        <v>0</v>
      </c>
      <c r="U575" s="465">
        <v>1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19</v>
      </c>
      <c r="AF575" s="14">
        <v>0</v>
      </c>
      <c r="AG575" s="14">
        <v>16</v>
      </c>
      <c r="AH575" s="14">
        <v>0</v>
      </c>
      <c r="AI575" s="14">
        <v>2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1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22</v>
      </c>
      <c r="D576" s="464">
        <v>0</v>
      </c>
      <c r="E576" s="465">
        <v>20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1</v>
      </c>
      <c r="N576" s="465">
        <v>0</v>
      </c>
      <c r="O576" s="466">
        <v>0</v>
      </c>
      <c r="Q576" s="463">
        <v>6</v>
      </c>
      <c r="R576" s="464">
        <v>0</v>
      </c>
      <c r="S576" s="465">
        <v>6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28</v>
      </c>
      <c r="AF576" s="14">
        <v>0</v>
      </c>
      <c r="AG576" s="14">
        <v>26</v>
      </c>
      <c r="AH576" s="14">
        <v>0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1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12</v>
      </c>
      <c r="D577" s="464">
        <v>0</v>
      </c>
      <c r="E577" s="465">
        <v>11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1</v>
      </c>
      <c r="N577" s="465">
        <v>0</v>
      </c>
      <c r="O577" s="466">
        <v>0</v>
      </c>
      <c r="Q577" s="463">
        <v>6</v>
      </c>
      <c r="R577" s="464">
        <v>0</v>
      </c>
      <c r="S577" s="465">
        <v>5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1</v>
      </c>
      <c r="AA577" s="465">
        <v>0</v>
      </c>
      <c r="AB577" s="465">
        <v>0</v>
      </c>
      <c r="AC577" s="466">
        <v>0</v>
      </c>
      <c r="AE577" s="463">
        <v>18</v>
      </c>
      <c r="AF577" s="14">
        <v>0</v>
      </c>
      <c r="AG577" s="14">
        <v>16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1</v>
      </c>
      <c r="AO577" s="14">
        <v>1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28</v>
      </c>
      <c r="D578" s="464">
        <v>1</v>
      </c>
      <c r="E578" s="465">
        <v>22</v>
      </c>
      <c r="F578" s="465">
        <v>0</v>
      </c>
      <c r="G578" s="465">
        <v>2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3</v>
      </c>
      <c r="N578" s="465">
        <v>0</v>
      </c>
      <c r="O578" s="466">
        <v>0</v>
      </c>
      <c r="Q578" s="463">
        <v>13</v>
      </c>
      <c r="R578" s="464">
        <v>1</v>
      </c>
      <c r="S578" s="465">
        <v>12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41</v>
      </c>
      <c r="AF578" s="14">
        <v>2</v>
      </c>
      <c r="AG578" s="14">
        <v>34</v>
      </c>
      <c r="AH578" s="14">
        <v>0</v>
      </c>
      <c r="AI578" s="14">
        <v>2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3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37</v>
      </c>
      <c r="D579" s="464">
        <v>0</v>
      </c>
      <c r="E579" s="465">
        <v>30</v>
      </c>
      <c r="F579" s="465">
        <v>0</v>
      </c>
      <c r="G579" s="465">
        <v>4</v>
      </c>
      <c r="H579" s="465">
        <v>1</v>
      </c>
      <c r="I579" s="465">
        <v>0</v>
      </c>
      <c r="J579" s="465">
        <v>0</v>
      </c>
      <c r="K579" s="465">
        <v>0</v>
      </c>
      <c r="L579" s="465">
        <v>0</v>
      </c>
      <c r="M579" s="465">
        <v>2</v>
      </c>
      <c r="N579" s="465">
        <v>0</v>
      </c>
      <c r="O579" s="466">
        <v>0</v>
      </c>
      <c r="Q579" s="463">
        <v>16</v>
      </c>
      <c r="R579" s="464">
        <v>0</v>
      </c>
      <c r="S579" s="465">
        <v>14</v>
      </c>
      <c r="T579" s="465">
        <v>0</v>
      </c>
      <c r="U579" s="465">
        <v>1</v>
      </c>
      <c r="V579" s="465">
        <v>0</v>
      </c>
      <c r="W579" s="465">
        <v>0</v>
      </c>
      <c r="X579" s="465">
        <v>0</v>
      </c>
      <c r="Y579" s="465">
        <v>0</v>
      </c>
      <c r="Z579" s="465">
        <v>1</v>
      </c>
      <c r="AA579" s="465">
        <v>0</v>
      </c>
      <c r="AB579" s="465">
        <v>0</v>
      </c>
      <c r="AC579" s="466">
        <v>0</v>
      </c>
      <c r="AE579" s="463">
        <v>53</v>
      </c>
      <c r="AF579" s="14">
        <v>0</v>
      </c>
      <c r="AG579" s="14">
        <v>44</v>
      </c>
      <c r="AH579" s="14">
        <v>0</v>
      </c>
      <c r="AI579" s="14">
        <v>5</v>
      </c>
      <c r="AJ579" s="14">
        <v>1</v>
      </c>
      <c r="AK579" s="14">
        <v>0</v>
      </c>
      <c r="AL579" s="14">
        <v>0</v>
      </c>
      <c r="AM579" s="14">
        <v>0</v>
      </c>
      <c r="AN579" s="14">
        <v>1</v>
      </c>
      <c r="AO579" s="14">
        <v>2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58</v>
      </c>
      <c r="D580" s="464">
        <v>1</v>
      </c>
      <c r="E580" s="465">
        <v>52</v>
      </c>
      <c r="F580" s="465">
        <v>0</v>
      </c>
      <c r="G580" s="465">
        <v>2</v>
      </c>
      <c r="H580" s="465">
        <v>1</v>
      </c>
      <c r="I580" s="465">
        <v>1</v>
      </c>
      <c r="J580" s="465">
        <v>0</v>
      </c>
      <c r="K580" s="465">
        <v>0</v>
      </c>
      <c r="L580" s="465">
        <v>0</v>
      </c>
      <c r="M580" s="465">
        <v>1</v>
      </c>
      <c r="N580" s="465">
        <v>0</v>
      </c>
      <c r="O580" s="466">
        <v>0</v>
      </c>
      <c r="P580" s="61"/>
      <c r="Q580" s="463">
        <v>19</v>
      </c>
      <c r="R580" s="464">
        <v>0</v>
      </c>
      <c r="S580" s="465">
        <v>19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77</v>
      </c>
      <c r="AF580" s="14">
        <v>1</v>
      </c>
      <c r="AG580" s="14">
        <v>71</v>
      </c>
      <c r="AH580" s="14">
        <v>0</v>
      </c>
      <c r="AI580" s="14">
        <v>2</v>
      </c>
      <c r="AJ580" s="14">
        <v>1</v>
      </c>
      <c r="AK580" s="14">
        <v>1</v>
      </c>
      <c r="AL580" s="14">
        <v>0</v>
      </c>
      <c r="AM580" s="14">
        <v>0</v>
      </c>
      <c r="AN580" s="14">
        <v>0</v>
      </c>
      <c r="AO580" s="14">
        <v>1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52</v>
      </c>
      <c r="D581" s="464">
        <v>3</v>
      </c>
      <c r="E581" s="465">
        <v>46</v>
      </c>
      <c r="F581" s="465">
        <v>0</v>
      </c>
      <c r="G581" s="465">
        <v>3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25</v>
      </c>
      <c r="R581" s="464">
        <v>0</v>
      </c>
      <c r="S581" s="465">
        <v>18</v>
      </c>
      <c r="T581" s="465">
        <v>0</v>
      </c>
      <c r="U581" s="465">
        <v>7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77</v>
      </c>
      <c r="AF581" s="465">
        <v>3</v>
      </c>
      <c r="AG581" s="14">
        <v>64</v>
      </c>
      <c r="AH581" s="14">
        <v>0</v>
      </c>
      <c r="AI581" s="14">
        <v>10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86</v>
      </c>
      <c r="D582" s="464">
        <v>3</v>
      </c>
      <c r="E582" s="465">
        <v>74</v>
      </c>
      <c r="F582" s="465">
        <v>1</v>
      </c>
      <c r="G582" s="465">
        <v>5</v>
      </c>
      <c r="H582" s="465">
        <v>1</v>
      </c>
      <c r="I582" s="465">
        <v>1</v>
      </c>
      <c r="J582" s="465">
        <v>0</v>
      </c>
      <c r="K582" s="465">
        <v>0</v>
      </c>
      <c r="L582" s="465">
        <v>1</v>
      </c>
      <c r="M582" s="465">
        <v>0</v>
      </c>
      <c r="N582" s="465">
        <v>0</v>
      </c>
      <c r="O582" s="466">
        <v>0</v>
      </c>
      <c r="Q582" s="463">
        <v>23</v>
      </c>
      <c r="R582" s="464">
        <v>1</v>
      </c>
      <c r="S582" s="465">
        <v>18</v>
      </c>
      <c r="T582" s="465">
        <v>0</v>
      </c>
      <c r="U582" s="465">
        <v>4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109</v>
      </c>
      <c r="AF582" s="14">
        <v>4</v>
      </c>
      <c r="AG582" s="14">
        <v>92</v>
      </c>
      <c r="AH582" s="14">
        <v>1</v>
      </c>
      <c r="AI582" s="14">
        <v>9</v>
      </c>
      <c r="AJ582" s="14">
        <v>1</v>
      </c>
      <c r="AK582" s="14">
        <v>1</v>
      </c>
      <c r="AL582" s="14">
        <v>0</v>
      </c>
      <c r="AM582" s="14">
        <v>0</v>
      </c>
      <c r="AN582" s="14">
        <v>1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116</v>
      </c>
      <c r="D583" s="464">
        <v>1</v>
      </c>
      <c r="E583" s="465">
        <v>110</v>
      </c>
      <c r="F583" s="465">
        <v>0</v>
      </c>
      <c r="G583" s="465">
        <v>3</v>
      </c>
      <c r="H583" s="465">
        <v>0</v>
      </c>
      <c r="I583" s="465">
        <v>1</v>
      </c>
      <c r="J583" s="465">
        <v>0</v>
      </c>
      <c r="K583" s="465">
        <v>0</v>
      </c>
      <c r="L583" s="465">
        <v>0</v>
      </c>
      <c r="M583" s="465">
        <v>0</v>
      </c>
      <c r="N583" s="465">
        <v>1</v>
      </c>
      <c r="O583" s="466">
        <v>0</v>
      </c>
      <c r="Q583" s="463">
        <v>41</v>
      </c>
      <c r="R583" s="464">
        <v>0</v>
      </c>
      <c r="S583" s="465">
        <v>34</v>
      </c>
      <c r="T583" s="465">
        <v>0</v>
      </c>
      <c r="U583" s="465">
        <v>6</v>
      </c>
      <c r="V583" s="465">
        <v>0</v>
      </c>
      <c r="W583" s="465">
        <v>0</v>
      </c>
      <c r="X583" s="465">
        <v>0</v>
      </c>
      <c r="Y583" s="465">
        <v>0</v>
      </c>
      <c r="Z583" s="465">
        <v>1</v>
      </c>
      <c r="AA583" s="465">
        <v>0</v>
      </c>
      <c r="AB583" s="465">
        <v>0</v>
      </c>
      <c r="AC583" s="466">
        <v>0</v>
      </c>
      <c r="AE583" s="463">
        <v>157</v>
      </c>
      <c r="AF583" s="14">
        <v>1</v>
      </c>
      <c r="AG583" s="14">
        <v>144</v>
      </c>
      <c r="AH583" s="14">
        <v>0</v>
      </c>
      <c r="AI583" s="14">
        <v>9</v>
      </c>
      <c r="AJ583" s="14">
        <v>0</v>
      </c>
      <c r="AK583" s="14">
        <v>1</v>
      </c>
      <c r="AL583" s="14">
        <v>0</v>
      </c>
      <c r="AM583" s="14">
        <v>0</v>
      </c>
      <c r="AN583" s="14">
        <v>1</v>
      </c>
      <c r="AO583" s="14">
        <v>0</v>
      </c>
      <c r="AP583" s="14">
        <v>1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158</v>
      </c>
      <c r="D584" s="464">
        <v>1</v>
      </c>
      <c r="E584" s="465">
        <v>152</v>
      </c>
      <c r="F584" s="465">
        <v>0</v>
      </c>
      <c r="G584" s="465">
        <v>3</v>
      </c>
      <c r="H584" s="465">
        <v>1</v>
      </c>
      <c r="I584" s="465">
        <v>1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72</v>
      </c>
      <c r="R584" s="464">
        <v>1</v>
      </c>
      <c r="S584" s="465">
        <v>59</v>
      </c>
      <c r="T584" s="465">
        <v>0</v>
      </c>
      <c r="U584" s="465">
        <v>11</v>
      </c>
      <c r="V584" s="465">
        <v>0</v>
      </c>
      <c r="W584" s="465">
        <v>0</v>
      </c>
      <c r="X584" s="465">
        <v>0</v>
      </c>
      <c r="Y584" s="465">
        <v>0</v>
      </c>
      <c r="Z584" s="465">
        <v>1</v>
      </c>
      <c r="AA584" s="465">
        <v>0</v>
      </c>
      <c r="AB584" s="465">
        <v>0</v>
      </c>
      <c r="AC584" s="466">
        <v>0</v>
      </c>
      <c r="AE584" s="463">
        <v>230</v>
      </c>
      <c r="AF584" s="14">
        <v>2</v>
      </c>
      <c r="AG584" s="14">
        <v>211</v>
      </c>
      <c r="AH584" s="14">
        <v>0</v>
      </c>
      <c r="AI584" s="14">
        <v>14</v>
      </c>
      <c r="AJ584" s="14">
        <v>1</v>
      </c>
      <c r="AK584" s="14">
        <v>1</v>
      </c>
      <c r="AL584" s="14">
        <v>0</v>
      </c>
      <c r="AM584" s="14">
        <v>0</v>
      </c>
      <c r="AN584" s="14">
        <v>1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185</v>
      </c>
      <c r="D585" s="464">
        <v>4</v>
      </c>
      <c r="E585" s="465">
        <v>164</v>
      </c>
      <c r="F585" s="465">
        <v>2</v>
      </c>
      <c r="G585" s="465">
        <v>9</v>
      </c>
      <c r="H585" s="465">
        <v>4</v>
      </c>
      <c r="I585" s="465">
        <v>1</v>
      </c>
      <c r="J585" s="465">
        <v>1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84</v>
      </c>
      <c r="R585" s="464">
        <v>0</v>
      </c>
      <c r="S585" s="465">
        <v>80</v>
      </c>
      <c r="T585" s="465">
        <v>0</v>
      </c>
      <c r="U585" s="465">
        <v>3</v>
      </c>
      <c r="V585" s="465">
        <v>1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269</v>
      </c>
      <c r="AF585" s="14">
        <v>4</v>
      </c>
      <c r="AG585" s="14">
        <v>244</v>
      </c>
      <c r="AH585" s="14">
        <v>2</v>
      </c>
      <c r="AI585" s="14">
        <v>12</v>
      </c>
      <c r="AJ585" s="14">
        <v>5</v>
      </c>
      <c r="AK585" s="14">
        <v>1</v>
      </c>
      <c r="AL585" s="14">
        <v>1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228</v>
      </c>
      <c r="D586" s="464">
        <v>0</v>
      </c>
      <c r="E586" s="465">
        <v>209</v>
      </c>
      <c r="F586" s="465">
        <v>0</v>
      </c>
      <c r="G586" s="465">
        <v>15</v>
      </c>
      <c r="H586" s="465">
        <v>3</v>
      </c>
      <c r="I586" s="465">
        <v>1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112</v>
      </c>
      <c r="R586" s="464">
        <v>1</v>
      </c>
      <c r="S586" s="465">
        <v>102</v>
      </c>
      <c r="T586" s="465">
        <v>1</v>
      </c>
      <c r="U586" s="465">
        <v>8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340</v>
      </c>
      <c r="AF586" s="14">
        <v>1</v>
      </c>
      <c r="AG586" s="14">
        <v>311</v>
      </c>
      <c r="AH586" s="14">
        <v>1</v>
      </c>
      <c r="AI586" s="14">
        <v>23</v>
      </c>
      <c r="AJ586" s="14">
        <v>3</v>
      </c>
      <c r="AK586" s="14">
        <v>1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234</v>
      </c>
      <c r="D587" s="464">
        <v>2</v>
      </c>
      <c r="E587" s="465">
        <v>208</v>
      </c>
      <c r="F587" s="465">
        <v>2</v>
      </c>
      <c r="G587" s="465">
        <v>15</v>
      </c>
      <c r="H587" s="465">
        <v>1</v>
      </c>
      <c r="I587" s="465">
        <v>4</v>
      </c>
      <c r="J587" s="465">
        <v>0</v>
      </c>
      <c r="K587" s="465">
        <v>1</v>
      </c>
      <c r="L587" s="465">
        <v>1</v>
      </c>
      <c r="M587" s="465">
        <v>0</v>
      </c>
      <c r="N587" s="465">
        <v>0</v>
      </c>
      <c r="O587" s="466">
        <v>0</v>
      </c>
      <c r="Q587" s="463">
        <v>150</v>
      </c>
      <c r="R587" s="464">
        <v>0</v>
      </c>
      <c r="S587" s="465">
        <v>141</v>
      </c>
      <c r="T587" s="465">
        <v>0</v>
      </c>
      <c r="U587" s="465">
        <v>6</v>
      </c>
      <c r="V587" s="465">
        <v>1</v>
      </c>
      <c r="W587" s="465">
        <v>2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384</v>
      </c>
      <c r="AF587" s="14">
        <v>2</v>
      </c>
      <c r="AG587" s="14">
        <v>349</v>
      </c>
      <c r="AH587" s="14">
        <v>2</v>
      </c>
      <c r="AI587" s="14">
        <v>21</v>
      </c>
      <c r="AJ587" s="14">
        <v>2</v>
      </c>
      <c r="AK587" s="14">
        <v>6</v>
      </c>
      <c r="AL587" s="14">
        <v>0</v>
      </c>
      <c r="AM587" s="14">
        <v>1</v>
      </c>
      <c r="AN587" s="14">
        <v>1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208</v>
      </c>
      <c r="D588" s="464">
        <v>2</v>
      </c>
      <c r="E588" s="465">
        <v>188</v>
      </c>
      <c r="F588" s="465">
        <v>3</v>
      </c>
      <c r="G588" s="465">
        <v>8</v>
      </c>
      <c r="H588" s="465">
        <v>2</v>
      </c>
      <c r="I588" s="465">
        <v>3</v>
      </c>
      <c r="J588" s="465">
        <v>0</v>
      </c>
      <c r="K588" s="465">
        <v>0</v>
      </c>
      <c r="L588" s="465">
        <v>0</v>
      </c>
      <c r="M588" s="465">
        <v>2</v>
      </c>
      <c r="N588" s="465">
        <v>0</v>
      </c>
      <c r="O588" s="466">
        <v>0</v>
      </c>
      <c r="Q588" s="463">
        <v>132</v>
      </c>
      <c r="R588" s="464">
        <v>0</v>
      </c>
      <c r="S588" s="465">
        <v>124</v>
      </c>
      <c r="T588" s="465">
        <v>0</v>
      </c>
      <c r="U588" s="465">
        <v>6</v>
      </c>
      <c r="V588" s="465">
        <v>0</v>
      </c>
      <c r="W588" s="465">
        <v>1</v>
      </c>
      <c r="X588" s="465">
        <v>0</v>
      </c>
      <c r="Y588" s="465">
        <v>1</v>
      </c>
      <c r="Z588" s="465">
        <v>0</v>
      </c>
      <c r="AA588" s="465">
        <v>0</v>
      </c>
      <c r="AB588" s="465">
        <v>0</v>
      </c>
      <c r="AC588" s="466">
        <v>0</v>
      </c>
      <c r="AE588" s="463">
        <v>340</v>
      </c>
      <c r="AF588" s="14">
        <v>2</v>
      </c>
      <c r="AG588" s="14">
        <v>312</v>
      </c>
      <c r="AH588" s="14">
        <v>3</v>
      </c>
      <c r="AI588" s="14">
        <v>14</v>
      </c>
      <c r="AJ588" s="14">
        <v>2</v>
      </c>
      <c r="AK588" s="14">
        <v>4</v>
      </c>
      <c r="AL588" s="14">
        <v>0</v>
      </c>
      <c r="AM588" s="14">
        <v>1</v>
      </c>
      <c r="AN588" s="14">
        <v>0</v>
      </c>
      <c r="AO588" s="14">
        <v>2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181</v>
      </c>
      <c r="D589" s="464">
        <v>5</v>
      </c>
      <c r="E589" s="465">
        <v>163</v>
      </c>
      <c r="F589" s="465">
        <v>2</v>
      </c>
      <c r="G589" s="465">
        <v>7</v>
      </c>
      <c r="H589" s="465">
        <v>2</v>
      </c>
      <c r="I589" s="465">
        <v>2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131</v>
      </c>
      <c r="R589" s="464">
        <v>0</v>
      </c>
      <c r="S589" s="465">
        <v>117</v>
      </c>
      <c r="T589" s="465">
        <v>0</v>
      </c>
      <c r="U589" s="465">
        <v>11</v>
      </c>
      <c r="V589" s="465">
        <v>1</v>
      </c>
      <c r="W589" s="465">
        <v>2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312</v>
      </c>
      <c r="AF589" s="14">
        <v>5</v>
      </c>
      <c r="AG589" s="14">
        <v>280</v>
      </c>
      <c r="AH589" s="14">
        <v>2</v>
      </c>
      <c r="AI589" s="14">
        <v>18</v>
      </c>
      <c r="AJ589" s="14">
        <v>3</v>
      </c>
      <c r="AK589" s="14">
        <v>4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132</v>
      </c>
      <c r="D590" s="464">
        <v>5</v>
      </c>
      <c r="E590" s="465">
        <v>114</v>
      </c>
      <c r="F590" s="465">
        <v>2</v>
      </c>
      <c r="G590" s="465">
        <v>7</v>
      </c>
      <c r="H590" s="465">
        <v>3</v>
      </c>
      <c r="I590" s="465">
        <v>1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139</v>
      </c>
      <c r="R590" s="464">
        <v>2</v>
      </c>
      <c r="S590" s="465">
        <v>126</v>
      </c>
      <c r="T590" s="465">
        <v>1</v>
      </c>
      <c r="U590" s="465">
        <v>10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271</v>
      </c>
      <c r="AF590" s="14">
        <v>7</v>
      </c>
      <c r="AG590" s="14">
        <v>240</v>
      </c>
      <c r="AH590" s="14">
        <v>3</v>
      </c>
      <c r="AI590" s="14">
        <v>17</v>
      </c>
      <c r="AJ590" s="14">
        <v>3</v>
      </c>
      <c r="AK590" s="14">
        <v>1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130</v>
      </c>
      <c r="D591" s="464">
        <v>3</v>
      </c>
      <c r="E591" s="465">
        <v>118</v>
      </c>
      <c r="F591" s="465">
        <v>2</v>
      </c>
      <c r="G591" s="465">
        <v>6</v>
      </c>
      <c r="H591" s="465">
        <v>1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125</v>
      </c>
      <c r="R591" s="464">
        <v>1</v>
      </c>
      <c r="S591" s="465">
        <v>104</v>
      </c>
      <c r="T591" s="465">
        <v>1</v>
      </c>
      <c r="U591" s="465">
        <v>15</v>
      </c>
      <c r="V591" s="465">
        <v>2</v>
      </c>
      <c r="W591" s="465">
        <v>2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255</v>
      </c>
      <c r="AF591" s="14">
        <v>4</v>
      </c>
      <c r="AG591" s="14">
        <v>222</v>
      </c>
      <c r="AH591" s="14">
        <v>3</v>
      </c>
      <c r="AI591" s="14">
        <v>21</v>
      </c>
      <c r="AJ591" s="14">
        <v>3</v>
      </c>
      <c r="AK591" s="14">
        <v>2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167</v>
      </c>
      <c r="D592" s="464">
        <v>4</v>
      </c>
      <c r="E592" s="465">
        <v>139</v>
      </c>
      <c r="F592" s="465">
        <v>4</v>
      </c>
      <c r="G592" s="465">
        <v>15</v>
      </c>
      <c r="H592" s="465">
        <v>3</v>
      </c>
      <c r="I592" s="465">
        <v>2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120</v>
      </c>
      <c r="R592" s="464">
        <v>1</v>
      </c>
      <c r="S592" s="465">
        <v>102</v>
      </c>
      <c r="T592" s="465">
        <v>0</v>
      </c>
      <c r="U592" s="465">
        <v>15</v>
      </c>
      <c r="V592" s="465">
        <v>1</v>
      </c>
      <c r="W592" s="465">
        <v>1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287</v>
      </c>
      <c r="AF592" s="14">
        <v>5</v>
      </c>
      <c r="AG592" s="14">
        <v>241</v>
      </c>
      <c r="AH592" s="14">
        <v>4</v>
      </c>
      <c r="AI592" s="14">
        <v>30</v>
      </c>
      <c r="AJ592" s="14">
        <v>4</v>
      </c>
      <c r="AK592" s="14">
        <v>3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161</v>
      </c>
      <c r="D593" s="464">
        <v>2</v>
      </c>
      <c r="E593" s="465">
        <v>146</v>
      </c>
      <c r="F593" s="465">
        <v>2</v>
      </c>
      <c r="G593" s="465">
        <v>7</v>
      </c>
      <c r="H593" s="465">
        <v>2</v>
      </c>
      <c r="I593" s="465">
        <v>2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141</v>
      </c>
      <c r="R593" s="464">
        <v>0</v>
      </c>
      <c r="S593" s="465">
        <v>127</v>
      </c>
      <c r="T593" s="465">
        <v>0</v>
      </c>
      <c r="U593" s="465">
        <v>7</v>
      </c>
      <c r="V593" s="465">
        <v>2</v>
      </c>
      <c r="W593" s="465">
        <v>3</v>
      </c>
      <c r="X593" s="465">
        <v>0</v>
      </c>
      <c r="Y593" s="465">
        <v>1</v>
      </c>
      <c r="Z593" s="465">
        <v>0</v>
      </c>
      <c r="AA593" s="465">
        <v>1</v>
      </c>
      <c r="AB593" s="465">
        <v>0</v>
      </c>
      <c r="AC593" s="466">
        <v>0</v>
      </c>
      <c r="AE593" s="463">
        <v>302</v>
      </c>
      <c r="AF593" s="14">
        <v>2</v>
      </c>
      <c r="AG593" s="14">
        <v>273</v>
      </c>
      <c r="AH593" s="14">
        <v>2</v>
      </c>
      <c r="AI593" s="14">
        <v>14</v>
      </c>
      <c r="AJ593" s="14">
        <v>4</v>
      </c>
      <c r="AK593" s="14">
        <v>5</v>
      </c>
      <c r="AL593" s="14">
        <v>0</v>
      </c>
      <c r="AM593" s="14">
        <v>1</v>
      </c>
      <c r="AN593" s="14">
        <v>0</v>
      </c>
      <c r="AO593" s="14">
        <v>1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179</v>
      </c>
      <c r="D594" s="464">
        <v>0</v>
      </c>
      <c r="E594" s="465">
        <v>165</v>
      </c>
      <c r="F594" s="465">
        <v>2</v>
      </c>
      <c r="G594" s="465">
        <v>9</v>
      </c>
      <c r="H594" s="465">
        <v>2</v>
      </c>
      <c r="I594" s="465">
        <v>1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115</v>
      </c>
      <c r="R594" s="464">
        <v>0</v>
      </c>
      <c r="S594" s="465">
        <v>103</v>
      </c>
      <c r="T594" s="465">
        <v>1</v>
      </c>
      <c r="U594" s="465">
        <v>10</v>
      </c>
      <c r="V594" s="465">
        <v>0</v>
      </c>
      <c r="W594" s="465">
        <v>1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294</v>
      </c>
      <c r="AF594" s="14">
        <v>0</v>
      </c>
      <c r="AG594" s="14">
        <v>268</v>
      </c>
      <c r="AH594" s="14">
        <v>3</v>
      </c>
      <c r="AI594" s="14">
        <v>19</v>
      </c>
      <c r="AJ594" s="14">
        <v>2</v>
      </c>
      <c r="AK594" s="14">
        <v>2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160</v>
      </c>
      <c r="D595" s="464">
        <v>1</v>
      </c>
      <c r="E595" s="465">
        <v>146</v>
      </c>
      <c r="F595" s="465">
        <v>0</v>
      </c>
      <c r="G595" s="465">
        <v>10</v>
      </c>
      <c r="H595" s="465">
        <v>2</v>
      </c>
      <c r="I595" s="465">
        <v>0</v>
      </c>
      <c r="J595" s="465">
        <v>0</v>
      </c>
      <c r="K595" s="465">
        <v>0</v>
      </c>
      <c r="L595" s="465">
        <v>1</v>
      </c>
      <c r="M595" s="465">
        <v>0</v>
      </c>
      <c r="N595" s="465">
        <v>0</v>
      </c>
      <c r="O595" s="466">
        <v>0</v>
      </c>
      <c r="Q595" s="463">
        <v>125</v>
      </c>
      <c r="R595" s="464">
        <v>2</v>
      </c>
      <c r="S595" s="465">
        <v>114</v>
      </c>
      <c r="T595" s="465">
        <v>0</v>
      </c>
      <c r="U595" s="465">
        <v>8</v>
      </c>
      <c r="V595" s="465">
        <v>0</v>
      </c>
      <c r="W595" s="465">
        <v>1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285</v>
      </c>
      <c r="AF595" s="14">
        <v>3</v>
      </c>
      <c r="AG595" s="14">
        <v>260</v>
      </c>
      <c r="AH595" s="14">
        <v>0</v>
      </c>
      <c r="AI595" s="14">
        <v>18</v>
      </c>
      <c r="AJ595" s="14">
        <v>2</v>
      </c>
      <c r="AK595" s="14">
        <v>1</v>
      </c>
      <c r="AL595" s="14">
        <v>0</v>
      </c>
      <c r="AM595" s="14">
        <v>0</v>
      </c>
      <c r="AN595" s="14">
        <v>1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144</v>
      </c>
      <c r="D596" s="464">
        <v>0</v>
      </c>
      <c r="E596" s="465">
        <v>141</v>
      </c>
      <c r="F596" s="465">
        <v>0</v>
      </c>
      <c r="G596" s="465">
        <v>2</v>
      </c>
      <c r="H596" s="465">
        <v>1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131</v>
      </c>
      <c r="R596" s="464">
        <v>1</v>
      </c>
      <c r="S596" s="465">
        <v>111</v>
      </c>
      <c r="T596" s="465">
        <v>0</v>
      </c>
      <c r="U596" s="465">
        <v>15</v>
      </c>
      <c r="V596" s="465">
        <v>0</v>
      </c>
      <c r="W596" s="465">
        <v>2</v>
      </c>
      <c r="X596" s="465">
        <v>1</v>
      </c>
      <c r="Y596" s="465">
        <v>0</v>
      </c>
      <c r="Z596" s="465">
        <v>0</v>
      </c>
      <c r="AA596" s="465">
        <v>1</v>
      </c>
      <c r="AB596" s="465">
        <v>0</v>
      </c>
      <c r="AC596" s="466">
        <v>0</v>
      </c>
      <c r="AE596" s="463">
        <v>275</v>
      </c>
      <c r="AF596" s="14">
        <v>1</v>
      </c>
      <c r="AG596" s="14">
        <v>252</v>
      </c>
      <c r="AH596" s="14">
        <v>0</v>
      </c>
      <c r="AI596" s="14">
        <v>17</v>
      </c>
      <c r="AJ596" s="14">
        <v>1</v>
      </c>
      <c r="AK596" s="14">
        <v>2</v>
      </c>
      <c r="AL596" s="14">
        <v>1</v>
      </c>
      <c r="AM596" s="14">
        <v>0</v>
      </c>
      <c r="AN596" s="14">
        <v>0</v>
      </c>
      <c r="AO596" s="14">
        <v>1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140</v>
      </c>
      <c r="D597" s="464">
        <v>1</v>
      </c>
      <c r="E597" s="465">
        <v>127</v>
      </c>
      <c r="F597" s="465">
        <v>1</v>
      </c>
      <c r="G597" s="465">
        <v>9</v>
      </c>
      <c r="H597" s="465">
        <v>1</v>
      </c>
      <c r="I597" s="465">
        <v>1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133</v>
      </c>
      <c r="R597" s="464">
        <v>1</v>
      </c>
      <c r="S597" s="465">
        <v>118</v>
      </c>
      <c r="T597" s="465">
        <v>1</v>
      </c>
      <c r="U597" s="465">
        <v>12</v>
      </c>
      <c r="V597" s="465">
        <v>0</v>
      </c>
      <c r="W597" s="465">
        <v>0</v>
      </c>
      <c r="X597" s="465">
        <v>1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273</v>
      </c>
      <c r="AF597" s="14">
        <v>2</v>
      </c>
      <c r="AG597" s="14">
        <v>245</v>
      </c>
      <c r="AH597" s="14">
        <v>2</v>
      </c>
      <c r="AI597" s="14">
        <v>21</v>
      </c>
      <c r="AJ597" s="14">
        <v>1</v>
      </c>
      <c r="AK597" s="14">
        <v>1</v>
      </c>
      <c r="AL597" s="14">
        <v>1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106</v>
      </c>
      <c r="D598" s="464">
        <v>0</v>
      </c>
      <c r="E598" s="465">
        <v>99</v>
      </c>
      <c r="F598" s="465">
        <v>1</v>
      </c>
      <c r="G598" s="465">
        <v>4</v>
      </c>
      <c r="H598" s="465">
        <v>0</v>
      </c>
      <c r="I598" s="465">
        <v>1</v>
      </c>
      <c r="J598" s="465">
        <v>0</v>
      </c>
      <c r="K598" s="465">
        <v>0</v>
      </c>
      <c r="L598" s="465">
        <v>0</v>
      </c>
      <c r="M598" s="465">
        <v>1</v>
      </c>
      <c r="N598" s="465">
        <v>0</v>
      </c>
      <c r="O598" s="466">
        <v>0</v>
      </c>
      <c r="Q598" s="463">
        <v>118</v>
      </c>
      <c r="R598" s="464">
        <v>1</v>
      </c>
      <c r="S598" s="465">
        <v>100</v>
      </c>
      <c r="T598" s="465">
        <v>1</v>
      </c>
      <c r="U598" s="465">
        <v>14</v>
      </c>
      <c r="V598" s="465">
        <v>2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224</v>
      </c>
      <c r="AF598" s="14">
        <v>1</v>
      </c>
      <c r="AG598" s="14">
        <v>199</v>
      </c>
      <c r="AH598" s="14">
        <v>2</v>
      </c>
      <c r="AI598" s="14">
        <v>18</v>
      </c>
      <c r="AJ598" s="14">
        <v>2</v>
      </c>
      <c r="AK598" s="14">
        <v>1</v>
      </c>
      <c r="AL598" s="14">
        <v>0</v>
      </c>
      <c r="AM598" s="14">
        <v>0</v>
      </c>
      <c r="AN598" s="14">
        <v>0</v>
      </c>
      <c r="AO598" s="14">
        <v>1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148</v>
      </c>
      <c r="D599" s="464">
        <v>0</v>
      </c>
      <c r="E599" s="465">
        <v>137</v>
      </c>
      <c r="F599" s="465">
        <v>1</v>
      </c>
      <c r="G599" s="465">
        <v>8</v>
      </c>
      <c r="H599" s="465">
        <v>1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152</v>
      </c>
      <c r="R599" s="464">
        <v>0</v>
      </c>
      <c r="S599" s="465">
        <v>141</v>
      </c>
      <c r="T599" s="465">
        <v>0</v>
      </c>
      <c r="U599" s="465">
        <v>9</v>
      </c>
      <c r="V599" s="465">
        <v>1</v>
      </c>
      <c r="W599" s="465">
        <v>0</v>
      </c>
      <c r="X599" s="465">
        <v>0</v>
      </c>
      <c r="Y599" s="465">
        <v>0</v>
      </c>
      <c r="Z599" s="465">
        <v>1</v>
      </c>
      <c r="AA599" s="465">
        <v>0</v>
      </c>
      <c r="AB599" s="465">
        <v>0</v>
      </c>
      <c r="AC599" s="466">
        <v>0</v>
      </c>
      <c r="AE599" s="463">
        <v>300</v>
      </c>
      <c r="AF599" s="14">
        <v>0</v>
      </c>
      <c r="AG599" s="14">
        <v>278</v>
      </c>
      <c r="AH599" s="14">
        <v>1</v>
      </c>
      <c r="AI599" s="14">
        <v>17</v>
      </c>
      <c r="AJ599" s="14">
        <v>2</v>
      </c>
      <c r="AK599" s="14">
        <v>1</v>
      </c>
      <c r="AL599" s="14">
        <v>0</v>
      </c>
      <c r="AM599" s="14">
        <v>0</v>
      </c>
      <c r="AN599" s="14">
        <v>1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136</v>
      </c>
      <c r="D600" s="464">
        <v>0</v>
      </c>
      <c r="E600" s="465">
        <v>124</v>
      </c>
      <c r="F600" s="465">
        <v>1</v>
      </c>
      <c r="G600" s="465">
        <v>9</v>
      </c>
      <c r="H600" s="465">
        <v>1</v>
      </c>
      <c r="I600" s="465">
        <v>1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143</v>
      </c>
      <c r="R600" s="464">
        <v>2</v>
      </c>
      <c r="S600" s="465">
        <v>129</v>
      </c>
      <c r="T600" s="465">
        <v>0</v>
      </c>
      <c r="U600" s="465">
        <v>11</v>
      </c>
      <c r="V600" s="465">
        <v>0</v>
      </c>
      <c r="W600" s="465">
        <v>0</v>
      </c>
      <c r="X600" s="465">
        <v>1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279</v>
      </c>
      <c r="AF600" s="14">
        <v>2</v>
      </c>
      <c r="AG600" s="14">
        <v>253</v>
      </c>
      <c r="AH600" s="14">
        <v>1</v>
      </c>
      <c r="AI600" s="14">
        <v>20</v>
      </c>
      <c r="AJ600" s="14">
        <v>1</v>
      </c>
      <c r="AK600" s="14">
        <v>1</v>
      </c>
      <c r="AL600" s="14">
        <v>1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143</v>
      </c>
      <c r="D601" s="464">
        <v>1</v>
      </c>
      <c r="E601" s="465">
        <v>125</v>
      </c>
      <c r="F601" s="465">
        <v>0</v>
      </c>
      <c r="G601" s="465">
        <v>12</v>
      </c>
      <c r="H601" s="465">
        <v>3</v>
      </c>
      <c r="I601" s="465">
        <v>1</v>
      </c>
      <c r="J601" s="465">
        <v>1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123</v>
      </c>
      <c r="R601" s="464">
        <v>1</v>
      </c>
      <c r="S601" s="465">
        <v>111</v>
      </c>
      <c r="T601" s="465">
        <v>0</v>
      </c>
      <c r="U601" s="465">
        <v>10</v>
      </c>
      <c r="V601" s="465">
        <v>0</v>
      </c>
      <c r="W601" s="465">
        <v>1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266</v>
      </c>
      <c r="AF601" s="14">
        <v>2</v>
      </c>
      <c r="AG601" s="14">
        <v>236</v>
      </c>
      <c r="AH601" s="14">
        <v>0</v>
      </c>
      <c r="AI601" s="14">
        <v>22</v>
      </c>
      <c r="AJ601" s="14">
        <v>3</v>
      </c>
      <c r="AK601" s="14">
        <v>2</v>
      </c>
      <c r="AL601" s="14">
        <v>1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127</v>
      </c>
      <c r="D602" s="464">
        <v>0</v>
      </c>
      <c r="E602" s="465">
        <v>120</v>
      </c>
      <c r="F602" s="465">
        <v>0</v>
      </c>
      <c r="G602" s="465">
        <v>5</v>
      </c>
      <c r="H602" s="465">
        <v>1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1</v>
      </c>
      <c r="Q602" s="463">
        <v>125</v>
      </c>
      <c r="R602" s="464">
        <v>0</v>
      </c>
      <c r="S602" s="465">
        <v>114</v>
      </c>
      <c r="T602" s="465">
        <v>0</v>
      </c>
      <c r="U602" s="465">
        <v>8</v>
      </c>
      <c r="V602" s="465">
        <v>0</v>
      </c>
      <c r="W602" s="465">
        <v>2</v>
      </c>
      <c r="X602" s="465">
        <v>0</v>
      </c>
      <c r="Y602" s="465">
        <v>0</v>
      </c>
      <c r="Z602" s="465">
        <v>0</v>
      </c>
      <c r="AA602" s="465">
        <v>1</v>
      </c>
      <c r="AB602" s="465">
        <v>0</v>
      </c>
      <c r="AC602" s="466">
        <v>0</v>
      </c>
      <c r="AE602" s="463">
        <v>252</v>
      </c>
      <c r="AF602" s="14">
        <v>0</v>
      </c>
      <c r="AG602" s="14">
        <v>234</v>
      </c>
      <c r="AH602" s="14">
        <v>0</v>
      </c>
      <c r="AI602" s="14">
        <v>13</v>
      </c>
      <c r="AJ602" s="14">
        <v>1</v>
      </c>
      <c r="AK602" s="14">
        <v>2</v>
      </c>
      <c r="AL602" s="14">
        <v>0</v>
      </c>
      <c r="AM602" s="14">
        <v>0</v>
      </c>
      <c r="AN602" s="14">
        <v>0</v>
      </c>
      <c r="AO602" s="14">
        <v>1</v>
      </c>
      <c r="AP602" s="14">
        <v>0</v>
      </c>
      <c r="AQ602" s="467">
        <v>1</v>
      </c>
      <c r="AR602" s="11"/>
    </row>
    <row r="603" spans="1:44" x14ac:dyDescent="0.25">
      <c r="A603" s="217">
        <v>5</v>
      </c>
      <c r="B603" s="283">
        <v>0.47916700000000001</v>
      </c>
      <c r="C603" s="463">
        <v>114</v>
      </c>
      <c r="D603" s="464">
        <v>0</v>
      </c>
      <c r="E603" s="465">
        <v>108</v>
      </c>
      <c r="F603" s="465">
        <v>1</v>
      </c>
      <c r="G603" s="465">
        <v>4</v>
      </c>
      <c r="H603" s="465">
        <v>1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169</v>
      </c>
      <c r="R603" s="464">
        <v>1</v>
      </c>
      <c r="S603" s="465">
        <v>153</v>
      </c>
      <c r="T603" s="465">
        <v>0</v>
      </c>
      <c r="U603" s="465">
        <v>12</v>
      </c>
      <c r="V603" s="465">
        <v>1</v>
      </c>
      <c r="W603" s="465">
        <v>1</v>
      </c>
      <c r="X603" s="465">
        <v>0</v>
      </c>
      <c r="Y603" s="465">
        <v>0</v>
      </c>
      <c r="Z603" s="465">
        <v>1</v>
      </c>
      <c r="AA603" s="465">
        <v>0</v>
      </c>
      <c r="AB603" s="465">
        <v>0</v>
      </c>
      <c r="AC603" s="466">
        <v>0</v>
      </c>
      <c r="AE603" s="463">
        <v>283</v>
      </c>
      <c r="AF603" s="14">
        <v>1</v>
      </c>
      <c r="AG603" s="14">
        <v>261</v>
      </c>
      <c r="AH603" s="14">
        <v>1</v>
      </c>
      <c r="AI603" s="14">
        <v>16</v>
      </c>
      <c r="AJ603" s="14">
        <v>2</v>
      </c>
      <c r="AK603" s="14">
        <v>1</v>
      </c>
      <c r="AL603" s="14">
        <v>0</v>
      </c>
      <c r="AM603" s="14">
        <v>0</v>
      </c>
      <c r="AN603" s="14">
        <v>1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110</v>
      </c>
      <c r="D604" s="464">
        <v>0</v>
      </c>
      <c r="E604" s="465">
        <v>96</v>
      </c>
      <c r="F604" s="465">
        <v>0</v>
      </c>
      <c r="G604" s="465">
        <v>10</v>
      </c>
      <c r="H604" s="465">
        <v>0</v>
      </c>
      <c r="I604" s="465">
        <v>2</v>
      </c>
      <c r="J604" s="465">
        <v>1</v>
      </c>
      <c r="K604" s="465">
        <v>0</v>
      </c>
      <c r="L604" s="465">
        <v>1</v>
      </c>
      <c r="M604" s="465">
        <v>0</v>
      </c>
      <c r="N604" s="465">
        <v>0</v>
      </c>
      <c r="O604" s="466">
        <v>0</v>
      </c>
      <c r="P604" s="61"/>
      <c r="Q604" s="463">
        <v>152</v>
      </c>
      <c r="R604" s="464">
        <v>1</v>
      </c>
      <c r="S604" s="465">
        <v>124</v>
      </c>
      <c r="T604" s="465">
        <v>0</v>
      </c>
      <c r="U604" s="465">
        <v>22</v>
      </c>
      <c r="V604" s="465">
        <v>0</v>
      </c>
      <c r="W604" s="465">
        <v>2</v>
      </c>
      <c r="X604" s="465">
        <v>0</v>
      </c>
      <c r="Y604" s="465">
        <v>0</v>
      </c>
      <c r="Z604" s="465">
        <v>2</v>
      </c>
      <c r="AA604" s="465">
        <v>1</v>
      </c>
      <c r="AB604" s="465">
        <v>0</v>
      </c>
      <c r="AC604" s="466">
        <v>0</v>
      </c>
      <c r="AD604" s="61"/>
      <c r="AE604" s="463">
        <v>262</v>
      </c>
      <c r="AF604" s="14">
        <v>1</v>
      </c>
      <c r="AG604" s="14">
        <v>220</v>
      </c>
      <c r="AH604" s="14">
        <v>0</v>
      </c>
      <c r="AI604" s="14">
        <v>32</v>
      </c>
      <c r="AJ604" s="14">
        <v>0</v>
      </c>
      <c r="AK604" s="14">
        <v>4</v>
      </c>
      <c r="AL604" s="14">
        <v>1</v>
      </c>
      <c r="AM604" s="14">
        <v>0</v>
      </c>
      <c r="AN604" s="14">
        <v>3</v>
      </c>
      <c r="AO604" s="14">
        <v>1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130</v>
      </c>
      <c r="D605" s="464">
        <v>0</v>
      </c>
      <c r="E605" s="465">
        <v>114</v>
      </c>
      <c r="F605" s="465">
        <v>3</v>
      </c>
      <c r="G605" s="465">
        <v>11</v>
      </c>
      <c r="H605" s="465">
        <v>1</v>
      </c>
      <c r="I605" s="465">
        <v>0</v>
      </c>
      <c r="J605" s="465">
        <v>0</v>
      </c>
      <c r="K605" s="465">
        <v>0</v>
      </c>
      <c r="L605" s="465">
        <v>0</v>
      </c>
      <c r="M605" s="465">
        <v>1</v>
      </c>
      <c r="N605" s="465">
        <v>0</v>
      </c>
      <c r="O605" s="466">
        <v>0</v>
      </c>
      <c r="Q605" s="463">
        <v>131</v>
      </c>
      <c r="R605" s="464">
        <v>0</v>
      </c>
      <c r="S605" s="465">
        <v>115</v>
      </c>
      <c r="T605" s="465">
        <v>0</v>
      </c>
      <c r="U605" s="465">
        <v>12</v>
      </c>
      <c r="V605" s="465">
        <v>1</v>
      </c>
      <c r="W605" s="465">
        <v>1</v>
      </c>
      <c r="X605" s="465">
        <v>0</v>
      </c>
      <c r="Y605" s="465">
        <v>0</v>
      </c>
      <c r="Z605" s="465">
        <v>0</v>
      </c>
      <c r="AA605" s="465">
        <v>2</v>
      </c>
      <c r="AB605" s="465">
        <v>0</v>
      </c>
      <c r="AC605" s="466">
        <v>0</v>
      </c>
      <c r="AE605" s="463">
        <v>261</v>
      </c>
      <c r="AF605" s="465">
        <v>0</v>
      </c>
      <c r="AG605" s="14">
        <v>229</v>
      </c>
      <c r="AH605" s="14">
        <v>3</v>
      </c>
      <c r="AI605" s="14">
        <v>23</v>
      </c>
      <c r="AJ605" s="14">
        <v>2</v>
      </c>
      <c r="AK605" s="14">
        <v>1</v>
      </c>
      <c r="AL605" s="14">
        <v>0</v>
      </c>
      <c r="AM605" s="14">
        <v>0</v>
      </c>
      <c r="AN605" s="14">
        <v>0</v>
      </c>
      <c r="AO605" s="14">
        <v>3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147</v>
      </c>
      <c r="D606" s="464">
        <v>2</v>
      </c>
      <c r="E606" s="465">
        <v>134</v>
      </c>
      <c r="F606" s="465">
        <v>1</v>
      </c>
      <c r="G606" s="465">
        <v>8</v>
      </c>
      <c r="H606" s="465">
        <v>0</v>
      </c>
      <c r="I606" s="465">
        <v>0</v>
      </c>
      <c r="J606" s="465">
        <v>0</v>
      </c>
      <c r="K606" s="465">
        <v>0</v>
      </c>
      <c r="L606" s="465">
        <v>1</v>
      </c>
      <c r="M606" s="465">
        <v>1</v>
      </c>
      <c r="N606" s="465">
        <v>0</v>
      </c>
      <c r="O606" s="466">
        <v>0</v>
      </c>
      <c r="Q606" s="463">
        <v>133</v>
      </c>
      <c r="R606" s="464">
        <v>0</v>
      </c>
      <c r="S606" s="465">
        <v>119</v>
      </c>
      <c r="T606" s="465">
        <v>2</v>
      </c>
      <c r="U606" s="465">
        <v>12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280</v>
      </c>
      <c r="AF606" s="14">
        <v>2</v>
      </c>
      <c r="AG606" s="14">
        <v>253</v>
      </c>
      <c r="AH606" s="14">
        <v>3</v>
      </c>
      <c r="AI606" s="14">
        <v>20</v>
      </c>
      <c r="AJ606" s="14">
        <v>0</v>
      </c>
      <c r="AK606" s="14">
        <v>0</v>
      </c>
      <c r="AL606" s="14">
        <v>0</v>
      </c>
      <c r="AM606" s="14">
        <v>0</v>
      </c>
      <c r="AN606" s="14">
        <v>1</v>
      </c>
      <c r="AO606" s="14">
        <v>1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126</v>
      </c>
      <c r="D607" s="464">
        <v>0</v>
      </c>
      <c r="E607" s="465">
        <v>110</v>
      </c>
      <c r="F607" s="465">
        <v>1</v>
      </c>
      <c r="G607" s="465">
        <v>10</v>
      </c>
      <c r="H607" s="465">
        <v>3</v>
      </c>
      <c r="I607" s="465">
        <v>2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147</v>
      </c>
      <c r="R607" s="464">
        <v>0</v>
      </c>
      <c r="S607" s="465">
        <v>134</v>
      </c>
      <c r="T607" s="465">
        <v>0</v>
      </c>
      <c r="U607" s="465">
        <v>10</v>
      </c>
      <c r="V607" s="465">
        <v>1</v>
      </c>
      <c r="W607" s="465">
        <v>0</v>
      </c>
      <c r="X607" s="465">
        <v>0</v>
      </c>
      <c r="Y607" s="465">
        <v>0</v>
      </c>
      <c r="Z607" s="465">
        <v>1</v>
      </c>
      <c r="AA607" s="465">
        <v>1</v>
      </c>
      <c r="AB607" s="465">
        <v>0</v>
      </c>
      <c r="AC607" s="466">
        <v>0</v>
      </c>
      <c r="AE607" s="463">
        <v>273</v>
      </c>
      <c r="AF607" s="14">
        <v>0</v>
      </c>
      <c r="AG607" s="14">
        <v>244</v>
      </c>
      <c r="AH607" s="14">
        <v>1</v>
      </c>
      <c r="AI607" s="14">
        <v>20</v>
      </c>
      <c r="AJ607" s="14">
        <v>4</v>
      </c>
      <c r="AK607" s="14">
        <v>2</v>
      </c>
      <c r="AL607" s="14">
        <v>0</v>
      </c>
      <c r="AM607" s="14">
        <v>0</v>
      </c>
      <c r="AN607" s="14">
        <v>1</v>
      </c>
      <c r="AO607" s="14">
        <v>1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109</v>
      </c>
      <c r="D608" s="464">
        <v>0</v>
      </c>
      <c r="E608" s="465">
        <v>89</v>
      </c>
      <c r="F608" s="465">
        <v>0</v>
      </c>
      <c r="G608" s="465">
        <v>15</v>
      </c>
      <c r="H608" s="465">
        <v>0</v>
      </c>
      <c r="I608" s="465">
        <v>4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1</v>
      </c>
      <c r="Q608" s="463">
        <v>160</v>
      </c>
      <c r="R608" s="464">
        <v>0</v>
      </c>
      <c r="S608" s="465">
        <v>141</v>
      </c>
      <c r="T608" s="465">
        <v>1</v>
      </c>
      <c r="U608" s="465">
        <v>11</v>
      </c>
      <c r="V608" s="465">
        <v>3</v>
      </c>
      <c r="W608" s="465">
        <v>4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269</v>
      </c>
      <c r="AF608" s="14">
        <v>0</v>
      </c>
      <c r="AG608" s="14">
        <v>230</v>
      </c>
      <c r="AH608" s="14">
        <v>1</v>
      </c>
      <c r="AI608" s="14">
        <v>26</v>
      </c>
      <c r="AJ608" s="14">
        <v>3</v>
      </c>
      <c r="AK608" s="14">
        <v>8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1</v>
      </c>
      <c r="AR608" s="11"/>
    </row>
    <row r="609" spans="1:44" x14ac:dyDescent="0.25">
      <c r="A609" s="217">
        <v>5</v>
      </c>
      <c r="B609" s="283">
        <v>0.54166700000000001</v>
      </c>
      <c r="C609" s="463">
        <v>133</v>
      </c>
      <c r="D609" s="464">
        <v>1</v>
      </c>
      <c r="E609" s="465">
        <v>126</v>
      </c>
      <c r="F609" s="465">
        <v>0</v>
      </c>
      <c r="G609" s="465">
        <v>6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155</v>
      </c>
      <c r="R609" s="464">
        <v>0</v>
      </c>
      <c r="S609" s="465">
        <v>138</v>
      </c>
      <c r="T609" s="465">
        <v>1</v>
      </c>
      <c r="U609" s="465">
        <v>10</v>
      </c>
      <c r="V609" s="465">
        <v>3</v>
      </c>
      <c r="W609" s="465">
        <v>2</v>
      </c>
      <c r="X609" s="465">
        <v>0</v>
      </c>
      <c r="Y609" s="465">
        <v>0</v>
      </c>
      <c r="Z609" s="465">
        <v>1</v>
      </c>
      <c r="AA609" s="465">
        <v>0</v>
      </c>
      <c r="AB609" s="465">
        <v>0</v>
      </c>
      <c r="AC609" s="466">
        <v>0</v>
      </c>
      <c r="AE609" s="463">
        <v>288</v>
      </c>
      <c r="AF609" s="14">
        <v>1</v>
      </c>
      <c r="AG609" s="14">
        <v>264</v>
      </c>
      <c r="AH609" s="14">
        <v>1</v>
      </c>
      <c r="AI609" s="14">
        <v>16</v>
      </c>
      <c r="AJ609" s="14">
        <v>3</v>
      </c>
      <c r="AK609" s="14">
        <v>2</v>
      </c>
      <c r="AL609" s="14">
        <v>0</v>
      </c>
      <c r="AM609" s="14">
        <v>0</v>
      </c>
      <c r="AN609" s="14">
        <v>1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117</v>
      </c>
      <c r="D610" s="464">
        <v>0</v>
      </c>
      <c r="E610" s="465">
        <v>102</v>
      </c>
      <c r="F610" s="465">
        <v>3</v>
      </c>
      <c r="G610" s="465">
        <v>9</v>
      </c>
      <c r="H610" s="465">
        <v>1</v>
      </c>
      <c r="I610" s="465">
        <v>1</v>
      </c>
      <c r="J610" s="465">
        <v>0</v>
      </c>
      <c r="K610" s="465">
        <v>0</v>
      </c>
      <c r="L610" s="465">
        <v>0</v>
      </c>
      <c r="M610" s="465">
        <v>1</v>
      </c>
      <c r="N610" s="465">
        <v>0</v>
      </c>
      <c r="O610" s="466">
        <v>0</v>
      </c>
      <c r="Q610" s="463">
        <v>159</v>
      </c>
      <c r="R610" s="464">
        <v>0</v>
      </c>
      <c r="S610" s="465">
        <v>143</v>
      </c>
      <c r="T610" s="465">
        <v>1</v>
      </c>
      <c r="U610" s="465">
        <v>13</v>
      </c>
      <c r="V610" s="465">
        <v>0</v>
      </c>
      <c r="W610" s="465">
        <v>2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276</v>
      </c>
      <c r="AF610" s="14">
        <v>0</v>
      </c>
      <c r="AG610" s="14">
        <v>245</v>
      </c>
      <c r="AH610" s="14">
        <v>4</v>
      </c>
      <c r="AI610" s="14">
        <v>22</v>
      </c>
      <c r="AJ610" s="14">
        <v>1</v>
      </c>
      <c r="AK610" s="14">
        <v>3</v>
      </c>
      <c r="AL610" s="14">
        <v>0</v>
      </c>
      <c r="AM610" s="14">
        <v>0</v>
      </c>
      <c r="AN610" s="14">
        <v>0</v>
      </c>
      <c r="AO610" s="14">
        <v>1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140</v>
      </c>
      <c r="D611" s="464">
        <v>1</v>
      </c>
      <c r="E611" s="465">
        <v>125</v>
      </c>
      <c r="F611" s="465">
        <v>0</v>
      </c>
      <c r="G611" s="465">
        <v>14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163</v>
      </c>
      <c r="R611" s="464">
        <v>0</v>
      </c>
      <c r="S611" s="465">
        <v>145</v>
      </c>
      <c r="T611" s="465">
        <v>0</v>
      </c>
      <c r="U611" s="465">
        <v>13</v>
      </c>
      <c r="V611" s="465">
        <v>3</v>
      </c>
      <c r="W611" s="465">
        <v>2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303</v>
      </c>
      <c r="AF611" s="14">
        <v>1</v>
      </c>
      <c r="AG611" s="14">
        <v>270</v>
      </c>
      <c r="AH611" s="14">
        <v>0</v>
      </c>
      <c r="AI611" s="14">
        <v>27</v>
      </c>
      <c r="AJ611" s="14">
        <v>3</v>
      </c>
      <c r="AK611" s="14">
        <v>2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94</v>
      </c>
      <c r="D612" s="464">
        <v>1</v>
      </c>
      <c r="E612" s="465">
        <v>81</v>
      </c>
      <c r="F612" s="465">
        <v>0</v>
      </c>
      <c r="G612" s="465">
        <v>11</v>
      </c>
      <c r="H612" s="465">
        <v>0</v>
      </c>
      <c r="I612" s="465">
        <v>0</v>
      </c>
      <c r="J612" s="465">
        <v>0</v>
      </c>
      <c r="K612" s="465">
        <v>0</v>
      </c>
      <c r="L612" s="465">
        <v>1</v>
      </c>
      <c r="M612" s="465">
        <v>0</v>
      </c>
      <c r="N612" s="465">
        <v>0</v>
      </c>
      <c r="O612" s="466">
        <v>0</v>
      </c>
      <c r="Q612" s="463">
        <v>162</v>
      </c>
      <c r="R612" s="464">
        <v>0</v>
      </c>
      <c r="S612" s="465">
        <v>142</v>
      </c>
      <c r="T612" s="465">
        <v>1</v>
      </c>
      <c r="U612" s="465">
        <v>16</v>
      </c>
      <c r="V612" s="465">
        <v>0</v>
      </c>
      <c r="W612" s="465">
        <v>1</v>
      </c>
      <c r="X612" s="465">
        <v>0</v>
      </c>
      <c r="Y612" s="465">
        <v>1</v>
      </c>
      <c r="Z612" s="465">
        <v>1</v>
      </c>
      <c r="AA612" s="465">
        <v>0</v>
      </c>
      <c r="AB612" s="465">
        <v>0</v>
      </c>
      <c r="AC612" s="466">
        <v>0</v>
      </c>
      <c r="AE612" s="463">
        <v>256</v>
      </c>
      <c r="AF612" s="14">
        <v>1</v>
      </c>
      <c r="AG612" s="14">
        <v>223</v>
      </c>
      <c r="AH612" s="14">
        <v>1</v>
      </c>
      <c r="AI612" s="14">
        <v>27</v>
      </c>
      <c r="AJ612" s="14">
        <v>0</v>
      </c>
      <c r="AK612" s="14">
        <v>1</v>
      </c>
      <c r="AL612" s="14">
        <v>0</v>
      </c>
      <c r="AM612" s="14">
        <v>1</v>
      </c>
      <c r="AN612" s="14">
        <v>2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148</v>
      </c>
      <c r="D613" s="464">
        <v>1</v>
      </c>
      <c r="E613" s="465">
        <v>126</v>
      </c>
      <c r="F613" s="465">
        <v>5</v>
      </c>
      <c r="G613" s="465">
        <v>14</v>
      </c>
      <c r="H613" s="465">
        <v>1</v>
      </c>
      <c r="I613" s="465">
        <v>1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163</v>
      </c>
      <c r="R613" s="464">
        <v>2</v>
      </c>
      <c r="S613" s="465">
        <v>144</v>
      </c>
      <c r="T613" s="465">
        <v>1</v>
      </c>
      <c r="U613" s="465">
        <v>13</v>
      </c>
      <c r="V613" s="465">
        <v>0</v>
      </c>
      <c r="W613" s="465">
        <v>0</v>
      </c>
      <c r="X613" s="465">
        <v>0</v>
      </c>
      <c r="Y613" s="465">
        <v>2</v>
      </c>
      <c r="Z613" s="465">
        <v>1</v>
      </c>
      <c r="AA613" s="465">
        <v>0</v>
      </c>
      <c r="AB613" s="465">
        <v>0</v>
      </c>
      <c r="AC613" s="466">
        <v>0</v>
      </c>
      <c r="AE613" s="463">
        <v>311</v>
      </c>
      <c r="AF613" s="14">
        <v>3</v>
      </c>
      <c r="AG613" s="14">
        <v>270</v>
      </c>
      <c r="AH613" s="14">
        <v>6</v>
      </c>
      <c r="AI613" s="14">
        <v>27</v>
      </c>
      <c r="AJ613" s="14">
        <v>1</v>
      </c>
      <c r="AK613" s="14">
        <v>1</v>
      </c>
      <c r="AL613" s="14">
        <v>0</v>
      </c>
      <c r="AM613" s="14">
        <v>2</v>
      </c>
      <c r="AN613" s="14">
        <v>1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124</v>
      </c>
      <c r="D614" s="464">
        <v>2</v>
      </c>
      <c r="E614" s="465">
        <v>110</v>
      </c>
      <c r="F614" s="465">
        <v>1</v>
      </c>
      <c r="G614" s="465">
        <v>8</v>
      </c>
      <c r="H614" s="465">
        <v>0</v>
      </c>
      <c r="I614" s="465">
        <v>3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174</v>
      </c>
      <c r="R614" s="464">
        <v>0</v>
      </c>
      <c r="S614" s="465">
        <v>147</v>
      </c>
      <c r="T614" s="465">
        <v>3</v>
      </c>
      <c r="U614" s="465">
        <v>17</v>
      </c>
      <c r="V614" s="465">
        <v>1</v>
      </c>
      <c r="W614" s="465">
        <v>4</v>
      </c>
      <c r="X614" s="465">
        <v>1</v>
      </c>
      <c r="Y614" s="465">
        <v>0</v>
      </c>
      <c r="Z614" s="465">
        <v>1</v>
      </c>
      <c r="AA614" s="465">
        <v>0</v>
      </c>
      <c r="AB614" s="465">
        <v>0</v>
      </c>
      <c r="AC614" s="466">
        <v>0</v>
      </c>
      <c r="AE614" s="463">
        <v>298</v>
      </c>
      <c r="AF614" s="14">
        <v>2</v>
      </c>
      <c r="AG614" s="14">
        <v>257</v>
      </c>
      <c r="AH614" s="14">
        <v>4</v>
      </c>
      <c r="AI614" s="14">
        <v>25</v>
      </c>
      <c r="AJ614" s="14">
        <v>1</v>
      </c>
      <c r="AK614" s="14">
        <v>7</v>
      </c>
      <c r="AL614" s="14">
        <v>1</v>
      </c>
      <c r="AM614" s="14">
        <v>0</v>
      </c>
      <c r="AN614" s="14">
        <v>1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139</v>
      </c>
      <c r="D615" s="464">
        <v>0</v>
      </c>
      <c r="E615" s="465">
        <v>125</v>
      </c>
      <c r="F615" s="465">
        <v>3</v>
      </c>
      <c r="G615" s="465">
        <v>9</v>
      </c>
      <c r="H615" s="465">
        <v>0</v>
      </c>
      <c r="I615" s="465">
        <v>2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185</v>
      </c>
      <c r="R615" s="464">
        <v>4</v>
      </c>
      <c r="S615" s="465">
        <v>163</v>
      </c>
      <c r="T615" s="465">
        <v>0</v>
      </c>
      <c r="U615" s="465">
        <v>13</v>
      </c>
      <c r="V615" s="465">
        <v>0</v>
      </c>
      <c r="W615" s="465">
        <v>3</v>
      </c>
      <c r="X615" s="465">
        <v>0</v>
      </c>
      <c r="Y615" s="465">
        <v>0</v>
      </c>
      <c r="Z615" s="465">
        <v>1</v>
      </c>
      <c r="AA615" s="465">
        <v>1</v>
      </c>
      <c r="AB615" s="465">
        <v>0</v>
      </c>
      <c r="AC615" s="466">
        <v>0</v>
      </c>
      <c r="AE615" s="463">
        <v>324</v>
      </c>
      <c r="AF615" s="14">
        <v>4</v>
      </c>
      <c r="AG615" s="14">
        <v>288</v>
      </c>
      <c r="AH615" s="14">
        <v>3</v>
      </c>
      <c r="AI615" s="14">
        <v>22</v>
      </c>
      <c r="AJ615" s="14">
        <v>0</v>
      </c>
      <c r="AK615" s="14">
        <v>5</v>
      </c>
      <c r="AL615" s="14">
        <v>0</v>
      </c>
      <c r="AM615" s="14">
        <v>0</v>
      </c>
      <c r="AN615" s="14">
        <v>1</v>
      </c>
      <c r="AO615" s="14">
        <v>1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139</v>
      </c>
      <c r="D616" s="464">
        <v>2</v>
      </c>
      <c r="E616" s="465">
        <v>126</v>
      </c>
      <c r="F616" s="465">
        <v>1</v>
      </c>
      <c r="G616" s="465">
        <v>8</v>
      </c>
      <c r="H616" s="465">
        <v>1</v>
      </c>
      <c r="I616" s="465">
        <v>0</v>
      </c>
      <c r="J616" s="465">
        <v>0</v>
      </c>
      <c r="K616" s="465">
        <v>1</v>
      </c>
      <c r="L616" s="465">
        <v>0</v>
      </c>
      <c r="M616" s="465">
        <v>0</v>
      </c>
      <c r="N616" s="465">
        <v>0</v>
      </c>
      <c r="O616" s="466">
        <v>0</v>
      </c>
      <c r="Q616" s="463">
        <v>194</v>
      </c>
      <c r="R616" s="464">
        <v>1</v>
      </c>
      <c r="S616" s="465">
        <v>174</v>
      </c>
      <c r="T616" s="465">
        <v>0</v>
      </c>
      <c r="U616" s="465">
        <v>14</v>
      </c>
      <c r="V616" s="465">
        <v>0</v>
      </c>
      <c r="W616" s="465">
        <v>3</v>
      </c>
      <c r="X616" s="465">
        <v>0</v>
      </c>
      <c r="Y616" s="465">
        <v>0</v>
      </c>
      <c r="Z616" s="465">
        <v>1</v>
      </c>
      <c r="AA616" s="465">
        <v>1</v>
      </c>
      <c r="AB616" s="465">
        <v>0</v>
      </c>
      <c r="AC616" s="466">
        <v>0</v>
      </c>
      <c r="AE616" s="463">
        <v>333</v>
      </c>
      <c r="AF616" s="14">
        <v>3</v>
      </c>
      <c r="AG616" s="14">
        <v>300</v>
      </c>
      <c r="AH616" s="14">
        <v>1</v>
      </c>
      <c r="AI616" s="14">
        <v>22</v>
      </c>
      <c r="AJ616" s="14">
        <v>1</v>
      </c>
      <c r="AK616" s="14">
        <v>3</v>
      </c>
      <c r="AL616" s="14">
        <v>0</v>
      </c>
      <c r="AM616" s="14">
        <v>1</v>
      </c>
      <c r="AN616" s="14">
        <v>1</v>
      </c>
      <c r="AO616" s="14">
        <v>1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142</v>
      </c>
      <c r="D617" s="464">
        <v>1</v>
      </c>
      <c r="E617" s="465">
        <v>124</v>
      </c>
      <c r="F617" s="465">
        <v>0</v>
      </c>
      <c r="G617" s="465">
        <v>15</v>
      </c>
      <c r="H617" s="465">
        <v>1</v>
      </c>
      <c r="I617" s="465">
        <v>1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186</v>
      </c>
      <c r="R617" s="464">
        <v>2</v>
      </c>
      <c r="S617" s="465">
        <v>170</v>
      </c>
      <c r="T617" s="465">
        <v>0</v>
      </c>
      <c r="U617" s="465">
        <v>13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1</v>
      </c>
      <c r="AE617" s="463">
        <v>328</v>
      </c>
      <c r="AF617" s="14">
        <v>3</v>
      </c>
      <c r="AG617" s="14">
        <v>294</v>
      </c>
      <c r="AH617" s="14">
        <v>0</v>
      </c>
      <c r="AI617" s="14">
        <v>28</v>
      </c>
      <c r="AJ617" s="14">
        <v>1</v>
      </c>
      <c r="AK617" s="14">
        <v>1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1</v>
      </c>
      <c r="AR617" s="11"/>
    </row>
    <row r="618" spans="1:44" x14ac:dyDescent="0.25">
      <c r="A618" s="217">
        <v>5</v>
      </c>
      <c r="B618" s="283">
        <v>0.63541700000000001</v>
      </c>
      <c r="C618" s="463">
        <v>118</v>
      </c>
      <c r="D618" s="464">
        <v>2</v>
      </c>
      <c r="E618" s="465">
        <v>100</v>
      </c>
      <c r="F618" s="465">
        <v>2</v>
      </c>
      <c r="G618" s="465">
        <v>12</v>
      </c>
      <c r="H618" s="465">
        <v>2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175</v>
      </c>
      <c r="R618" s="464">
        <v>1</v>
      </c>
      <c r="S618" s="465">
        <v>155</v>
      </c>
      <c r="T618" s="465">
        <v>1</v>
      </c>
      <c r="U618" s="465">
        <v>16</v>
      </c>
      <c r="V618" s="465">
        <v>1</v>
      </c>
      <c r="W618" s="465">
        <v>1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293</v>
      </c>
      <c r="AF618" s="14">
        <v>3</v>
      </c>
      <c r="AG618" s="14">
        <v>255</v>
      </c>
      <c r="AH618" s="14">
        <v>3</v>
      </c>
      <c r="AI618" s="14">
        <v>28</v>
      </c>
      <c r="AJ618" s="14">
        <v>3</v>
      </c>
      <c r="AK618" s="14">
        <v>1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127</v>
      </c>
      <c r="D619" s="464">
        <v>0</v>
      </c>
      <c r="E619" s="465">
        <v>113</v>
      </c>
      <c r="F619" s="465">
        <v>1</v>
      </c>
      <c r="G619" s="465">
        <v>13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215</v>
      </c>
      <c r="R619" s="464">
        <v>2</v>
      </c>
      <c r="S619" s="465">
        <v>197</v>
      </c>
      <c r="T619" s="465">
        <v>1</v>
      </c>
      <c r="U619" s="465">
        <v>12</v>
      </c>
      <c r="V619" s="465">
        <v>0</v>
      </c>
      <c r="W619" s="465">
        <v>1</v>
      </c>
      <c r="X619" s="465">
        <v>2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342</v>
      </c>
      <c r="AF619" s="14">
        <v>2</v>
      </c>
      <c r="AG619" s="14">
        <v>310</v>
      </c>
      <c r="AH619" s="14">
        <v>2</v>
      </c>
      <c r="AI619" s="14">
        <v>25</v>
      </c>
      <c r="AJ619" s="14">
        <v>0</v>
      </c>
      <c r="AK619" s="14">
        <v>1</v>
      </c>
      <c r="AL619" s="14">
        <v>2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129</v>
      </c>
      <c r="D620" s="464">
        <v>0</v>
      </c>
      <c r="E620" s="465">
        <v>123</v>
      </c>
      <c r="F620" s="465">
        <v>0</v>
      </c>
      <c r="G620" s="465">
        <v>5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1</v>
      </c>
      <c r="N620" s="465">
        <v>0</v>
      </c>
      <c r="O620" s="466">
        <v>0</v>
      </c>
      <c r="Q620" s="463">
        <v>212</v>
      </c>
      <c r="R620" s="464">
        <v>2</v>
      </c>
      <c r="S620" s="465">
        <v>193</v>
      </c>
      <c r="T620" s="465">
        <v>3</v>
      </c>
      <c r="U620" s="465">
        <v>13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1</v>
      </c>
      <c r="AC620" s="466">
        <v>0</v>
      </c>
      <c r="AE620" s="463">
        <v>341</v>
      </c>
      <c r="AF620" s="14">
        <v>2</v>
      </c>
      <c r="AG620" s="14">
        <v>316</v>
      </c>
      <c r="AH620" s="14">
        <v>3</v>
      </c>
      <c r="AI620" s="14">
        <v>18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1</v>
      </c>
      <c r="AP620" s="14">
        <v>1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137</v>
      </c>
      <c r="D621" s="464">
        <v>2</v>
      </c>
      <c r="E621" s="465">
        <v>130</v>
      </c>
      <c r="F621" s="465">
        <v>1</v>
      </c>
      <c r="G621" s="465">
        <v>4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212</v>
      </c>
      <c r="R621" s="464">
        <v>1</v>
      </c>
      <c r="S621" s="465">
        <v>189</v>
      </c>
      <c r="T621" s="465">
        <v>0</v>
      </c>
      <c r="U621" s="465">
        <v>16</v>
      </c>
      <c r="V621" s="465">
        <v>2</v>
      </c>
      <c r="W621" s="465">
        <v>3</v>
      </c>
      <c r="X621" s="465">
        <v>0</v>
      </c>
      <c r="Y621" s="465">
        <v>1</v>
      </c>
      <c r="Z621" s="465">
        <v>0</v>
      </c>
      <c r="AA621" s="465">
        <v>0</v>
      </c>
      <c r="AB621" s="465">
        <v>0</v>
      </c>
      <c r="AC621" s="466">
        <v>0</v>
      </c>
      <c r="AE621" s="463">
        <v>349</v>
      </c>
      <c r="AF621" s="14">
        <v>3</v>
      </c>
      <c r="AG621" s="14">
        <v>319</v>
      </c>
      <c r="AH621" s="14">
        <v>1</v>
      </c>
      <c r="AI621" s="14">
        <v>20</v>
      </c>
      <c r="AJ621" s="14">
        <v>2</v>
      </c>
      <c r="AK621" s="14">
        <v>3</v>
      </c>
      <c r="AL621" s="14">
        <v>0</v>
      </c>
      <c r="AM621" s="14">
        <v>1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125</v>
      </c>
      <c r="D622" s="464">
        <v>1</v>
      </c>
      <c r="E622" s="465">
        <v>109</v>
      </c>
      <c r="F622" s="465">
        <v>0</v>
      </c>
      <c r="G622" s="465">
        <v>15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227</v>
      </c>
      <c r="R622" s="464">
        <v>5</v>
      </c>
      <c r="S622" s="465">
        <v>201</v>
      </c>
      <c r="T622" s="465">
        <v>3</v>
      </c>
      <c r="U622" s="465">
        <v>15</v>
      </c>
      <c r="V622" s="465">
        <v>0</v>
      </c>
      <c r="W622" s="465">
        <v>0</v>
      </c>
      <c r="X622" s="465">
        <v>0</v>
      </c>
      <c r="Y622" s="465">
        <v>1</v>
      </c>
      <c r="Z622" s="465">
        <v>1</v>
      </c>
      <c r="AA622" s="465">
        <v>1</v>
      </c>
      <c r="AB622" s="465">
        <v>0</v>
      </c>
      <c r="AC622" s="466">
        <v>0</v>
      </c>
      <c r="AE622" s="463">
        <v>352</v>
      </c>
      <c r="AF622" s="14">
        <v>6</v>
      </c>
      <c r="AG622" s="14">
        <v>310</v>
      </c>
      <c r="AH622" s="14">
        <v>3</v>
      </c>
      <c r="AI622" s="14">
        <v>30</v>
      </c>
      <c r="AJ622" s="14">
        <v>0</v>
      </c>
      <c r="AK622" s="14">
        <v>0</v>
      </c>
      <c r="AL622" s="14">
        <v>0</v>
      </c>
      <c r="AM622" s="14">
        <v>1</v>
      </c>
      <c r="AN622" s="14">
        <v>1</v>
      </c>
      <c r="AO622" s="14">
        <v>1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135</v>
      </c>
      <c r="D623" s="464">
        <v>0</v>
      </c>
      <c r="E623" s="465">
        <v>125</v>
      </c>
      <c r="F623" s="465">
        <v>0</v>
      </c>
      <c r="G623" s="465">
        <v>10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236</v>
      </c>
      <c r="R623" s="464">
        <v>5</v>
      </c>
      <c r="S623" s="465">
        <v>215</v>
      </c>
      <c r="T623" s="465">
        <v>0</v>
      </c>
      <c r="U623" s="465">
        <v>15</v>
      </c>
      <c r="V623" s="465">
        <v>1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371</v>
      </c>
      <c r="AF623" s="14">
        <v>5</v>
      </c>
      <c r="AG623" s="14">
        <v>340</v>
      </c>
      <c r="AH623" s="14">
        <v>0</v>
      </c>
      <c r="AI623" s="14">
        <v>25</v>
      </c>
      <c r="AJ623" s="14">
        <v>1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125</v>
      </c>
      <c r="D624" s="464">
        <v>1</v>
      </c>
      <c r="E624" s="465">
        <v>118</v>
      </c>
      <c r="F624" s="465">
        <v>3</v>
      </c>
      <c r="G624" s="465">
        <v>3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220</v>
      </c>
      <c r="R624" s="464">
        <v>2</v>
      </c>
      <c r="S624" s="465">
        <v>205</v>
      </c>
      <c r="T624" s="465">
        <v>0</v>
      </c>
      <c r="U624" s="465">
        <v>12</v>
      </c>
      <c r="V624" s="465">
        <v>0</v>
      </c>
      <c r="W624" s="465">
        <v>1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345</v>
      </c>
      <c r="AF624" s="14">
        <v>3</v>
      </c>
      <c r="AG624" s="14">
        <v>323</v>
      </c>
      <c r="AH624" s="14">
        <v>3</v>
      </c>
      <c r="AI624" s="14">
        <v>15</v>
      </c>
      <c r="AJ624" s="14">
        <v>0</v>
      </c>
      <c r="AK624" s="14">
        <v>1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120</v>
      </c>
      <c r="D625" s="464">
        <v>2</v>
      </c>
      <c r="E625" s="465">
        <v>107</v>
      </c>
      <c r="F625" s="465">
        <v>4</v>
      </c>
      <c r="G625" s="465">
        <v>5</v>
      </c>
      <c r="H625" s="465">
        <v>0</v>
      </c>
      <c r="I625" s="465">
        <v>1</v>
      </c>
      <c r="J625" s="465">
        <v>0</v>
      </c>
      <c r="K625" s="465">
        <v>0</v>
      </c>
      <c r="L625" s="465">
        <v>0</v>
      </c>
      <c r="M625" s="465">
        <v>0</v>
      </c>
      <c r="N625" s="465">
        <v>1</v>
      </c>
      <c r="O625" s="466">
        <v>0</v>
      </c>
      <c r="Q625" s="463">
        <v>231</v>
      </c>
      <c r="R625" s="464">
        <v>4</v>
      </c>
      <c r="S625" s="465">
        <v>211</v>
      </c>
      <c r="T625" s="465">
        <v>0</v>
      </c>
      <c r="U625" s="465">
        <v>14</v>
      </c>
      <c r="V625" s="465">
        <v>0</v>
      </c>
      <c r="W625" s="465">
        <v>1</v>
      </c>
      <c r="X625" s="465">
        <v>1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351</v>
      </c>
      <c r="AF625" s="14">
        <v>6</v>
      </c>
      <c r="AG625" s="14">
        <v>318</v>
      </c>
      <c r="AH625" s="14">
        <v>4</v>
      </c>
      <c r="AI625" s="14">
        <v>19</v>
      </c>
      <c r="AJ625" s="14">
        <v>0</v>
      </c>
      <c r="AK625" s="14">
        <v>2</v>
      </c>
      <c r="AL625" s="14">
        <v>1</v>
      </c>
      <c r="AM625" s="14">
        <v>0</v>
      </c>
      <c r="AN625" s="14">
        <v>0</v>
      </c>
      <c r="AO625" s="14">
        <v>0</v>
      </c>
      <c r="AP625" s="14">
        <v>1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168</v>
      </c>
      <c r="D626" s="464">
        <v>3</v>
      </c>
      <c r="E626" s="465">
        <v>154</v>
      </c>
      <c r="F626" s="465">
        <v>2</v>
      </c>
      <c r="G626" s="465">
        <v>6</v>
      </c>
      <c r="H626" s="465">
        <v>0</v>
      </c>
      <c r="I626" s="465">
        <v>2</v>
      </c>
      <c r="J626" s="465">
        <v>0</v>
      </c>
      <c r="K626" s="465">
        <v>0</v>
      </c>
      <c r="L626" s="465">
        <v>1</v>
      </c>
      <c r="M626" s="465">
        <v>0</v>
      </c>
      <c r="N626" s="465">
        <v>0</v>
      </c>
      <c r="O626" s="466">
        <v>0</v>
      </c>
      <c r="Q626" s="463">
        <v>206</v>
      </c>
      <c r="R626" s="464">
        <v>2</v>
      </c>
      <c r="S626" s="465">
        <v>196</v>
      </c>
      <c r="T626" s="465">
        <v>1</v>
      </c>
      <c r="U626" s="465">
        <v>7</v>
      </c>
      <c r="V626" s="465">
        <v>0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374</v>
      </c>
      <c r="AF626" s="14">
        <v>5</v>
      </c>
      <c r="AG626" s="14">
        <v>350</v>
      </c>
      <c r="AH626" s="14">
        <v>3</v>
      </c>
      <c r="AI626" s="14">
        <v>13</v>
      </c>
      <c r="AJ626" s="14">
        <v>0</v>
      </c>
      <c r="AK626" s="14">
        <v>2</v>
      </c>
      <c r="AL626" s="14">
        <v>0</v>
      </c>
      <c r="AM626" s="14">
        <v>0</v>
      </c>
      <c r="AN626" s="14">
        <v>1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150</v>
      </c>
      <c r="D627" s="464">
        <v>0</v>
      </c>
      <c r="E627" s="465">
        <v>142</v>
      </c>
      <c r="F627" s="465">
        <v>1</v>
      </c>
      <c r="G627" s="465">
        <v>6</v>
      </c>
      <c r="H627" s="465">
        <v>1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203</v>
      </c>
      <c r="R627" s="464">
        <v>3</v>
      </c>
      <c r="S627" s="465">
        <v>193</v>
      </c>
      <c r="T627" s="465">
        <v>1</v>
      </c>
      <c r="U627" s="465">
        <v>5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1</v>
      </c>
      <c r="AB627" s="465">
        <v>0</v>
      </c>
      <c r="AC627" s="466">
        <v>0</v>
      </c>
      <c r="AE627" s="463">
        <v>353</v>
      </c>
      <c r="AF627" s="14">
        <v>3</v>
      </c>
      <c r="AG627" s="14">
        <v>335</v>
      </c>
      <c r="AH627" s="14">
        <v>2</v>
      </c>
      <c r="AI627" s="14">
        <v>11</v>
      </c>
      <c r="AJ627" s="14">
        <v>1</v>
      </c>
      <c r="AK627" s="14">
        <v>0</v>
      </c>
      <c r="AL627" s="14">
        <v>0</v>
      </c>
      <c r="AM627" s="14">
        <v>0</v>
      </c>
      <c r="AN627" s="14">
        <v>0</v>
      </c>
      <c r="AO627" s="14">
        <v>1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132</v>
      </c>
      <c r="D628" s="464">
        <v>0</v>
      </c>
      <c r="E628" s="465">
        <v>125</v>
      </c>
      <c r="F628" s="465">
        <v>1</v>
      </c>
      <c r="G628" s="465">
        <v>5</v>
      </c>
      <c r="H628" s="465">
        <v>0</v>
      </c>
      <c r="I628" s="465">
        <v>1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213</v>
      </c>
      <c r="R628" s="464">
        <v>4</v>
      </c>
      <c r="S628" s="465">
        <v>202</v>
      </c>
      <c r="T628" s="465">
        <v>2</v>
      </c>
      <c r="U628" s="465">
        <v>4</v>
      </c>
      <c r="V628" s="465">
        <v>0</v>
      </c>
      <c r="W628" s="465">
        <v>1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345</v>
      </c>
      <c r="AF628" s="14">
        <v>4</v>
      </c>
      <c r="AG628" s="14">
        <v>327</v>
      </c>
      <c r="AH628" s="14">
        <v>3</v>
      </c>
      <c r="AI628" s="14">
        <v>9</v>
      </c>
      <c r="AJ628" s="14">
        <v>0</v>
      </c>
      <c r="AK628" s="14">
        <v>2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127</v>
      </c>
      <c r="D629" s="464">
        <v>0</v>
      </c>
      <c r="E629" s="465">
        <v>120</v>
      </c>
      <c r="F629" s="465">
        <v>3</v>
      </c>
      <c r="G629" s="465">
        <v>4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183</v>
      </c>
      <c r="R629" s="464">
        <v>5</v>
      </c>
      <c r="S629" s="465">
        <v>171</v>
      </c>
      <c r="T629" s="465">
        <v>0</v>
      </c>
      <c r="U629" s="465">
        <v>6</v>
      </c>
      <c r="V629" s="465">
        <v>1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310</v>
      </c>
      <c r="AF629" s="465">
        <v>5</v>
      </c>
      <c r="AG629" s="14">
        <v>291</v>
      </c>
      <c r="AH629" s="14">
        <v>3</v>
      </c>
      <c r="AI629" s="14">
        <v>10</v>
      </c>
      <c r="AJ629" s="14">
        <v>1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146</v>
      </c>
      <c r="D630" s="464">
        <v>1</v>
      </c>
      <c r="E630" s="465">
        <v>137</v>
      </c>
      <c r="F630" s="465">
        <v>2</v>
      </c>
      <c r="G630" s="465">
        <v>6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174</v>
      </c>
      <c r="R630" s="464">
        <v>0</v>
      </c>
      <c r="S630" s="465">
        <v>166</v>
      </c>
      <c r="T630" s="465">
        <v>1</v>
      </c>
      <c r="U630" s="465">
        <v>7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320</v>
      </c>
      <c r="AF630" s="14">
        <v>1</v>
      </c>
      <c r="AG630" s="14">
        <v>303</v>
      </c>
      <c r="AH630" s="14">
        <v>3</v>
      </c>
      <c r="AI630" s="14">
        <v>13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127</v>
      </c>
      <c r="D631" s="464">
        <v>0</v>
      </c>
      <c r="E631" s="465">
        <v>124</v>
      </c>
      <c r="F631" s="465">
        <v>1</v>
      </c>
      <c r="G631" s="465">
        <v>1</v>
      </c>
      <c r="H631" s="465">
        <v>1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162</v>
      </c>
      <c r="R631" s="464">
        <v>2</v>
      </c>
      <c r="S631" s="465">
        <v>150</v>
      </c>
      <c r="T631" s="465">
        <v>0</v>
      </c>
      <c r="U631" s="465">
        <v>9</v>
      </c>
      <c r="V631" s="465">
        <v>1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289</v>
      </c>
      <c r="AF631" s="14">
        <v>2</v>
      </c>
      <c r="AG631" s="14">
        <v>274</v>
      </c>
      <c r="AH631" s="14">
        <v>1</v>
      </c>
      <c r="AI631" s="14">
        <v>10</v>
      </c>
      <c r="AJ631" s="14">
        <v>2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116</v>
      </c>
      <c r="D632" s="464">
        <v>0</v>
      </c>
      <c r="E632" s="465">
        <v>114</v>
      </c>
      <c r="F632" s="465">
        <v>0</v>
      </c>
      <c r="G632" s="465">
        <v>2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166</v>
      </c>
      <c r="R632" s="464">
        <v>3</v>
      </c>
      <c r="S632" s="465">
        <v>155</v>
      </c>
      <c r="T632" s="465">
        <v>1</v>
      </c>
      <c r="U632" s="465">
        <v>7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282</v>
      </c>
      <c r="AF632" s="14">
        <v>3</v>
      </c>
      <c r="AG632" s="14">
        <v>269</v>
      </c>
      <c r="AH632" s="14">
        <v>1</v>
      </c>
      <c r="AI632" s="14">
        <v>9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94</v>
      </c>
      <c r="D633" s="464">
        <v>0</v>
      </c>
      <c r="E633" s="465">
        <v>92</v>
      </c>
      <c r="F633" s="465">
        <v>0</v>
      </c>
      <c r="G633" s="465">
        <v>1</v>
      </c>
      <c r="H633" s="465">
        <v>0</v>
      </c>
      <c r="I633" s="465">
        <v>0</v>
      </c>
      <c r="J633" s="465">
        <v>0</v>
      </c>
      <c r="K633" s="465">
        <v>0</v>
      </c>
      <c r="L633" s="465">
        <v>1</v>
      </c>
      <c r="M633" s="465">
        <v>0</v>
      </c>
      <c r="N633" s="465">
        <v>0</v>
      </c>
      <c r="O633" s="466">
        <v>0</v>
      </c>
      <c r="Q633" s="463">
        <v>142</v>
      </c>
      <c r="R633" s="464">
        <v>4</v>
      </c>
      <c r="S633" s="465">
        <v>133</v>
      </c>
      <c r="T633" s="465">
        <v>0</v>
      </c>
      <c r="U633" s="465">
        <v>4</v>
      </c>
      <c r="V633" s="465">
        <v>0</v>
      </c>
      <c r="W633" s="465">
        <v>1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236</v>
      </c>
      <c r="AF633" s="14">
        <v>4</v>
      </c>
      <c r="AG633" s="14">
        <v>225</v>
      </c>
      <c r="AH633" s="14">
        <v>0</v>
      </c>
      <c r="AI633" s="14">
        <v>5</v>
      </c>
      <c r="AJ633" s="14">
        <v>0</v>
      </c>
      <c r="AK633" s="14">
        <v>1</v>
      </c>
      <c r="AL633" s="14">
        <v>0</v>
      </c>
      <c r="AM633" s="14">
        <v>0</v>
      </c>
      <c r="AN633" s="14">
        <v>1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108</v>
      </c>
      <c r="D634" s="464">
        <v>1</v>
      </c>
      <c r="E634" s="465">
        <v>103</v>
      </c>
      <c r="F634" s="465">
        <v>1</v>
      </c>
      <c r="G634" s="465">
        <v>3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109</v>
      </c>
      <c r="R634" s="464">
        <v>3</v>
      </c>
      <c r="S634" s="465">
        <v>104</v>
      </c>
      <c r="T634" s="465">
        <v>0</v>
      </c>
      <c r="U634" s="465">
        <v>2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217</v>
      </c>
      <c r="AF634" s="14">
        <v>4</v>
      </c>
      <c r="AG634" s="14">
        <v>207</v>
      </c>
      <c r="AH634" s="14">
        <v>1</v>
      </c>
      <c r="AI634" s="14">
        <v>5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99</v>
      </c>
      <c r="D635" s="464">
        <v>0</v>
      </c>
      <c r="E635" s="465">
        <v>93</v>
      </c>
      <c r="F635" s="465">
        <v>1</v>
      </c>
      <c r="G635" s="465">
        <v>5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106</v>
      </c>
      <c r="R635" s="464">
        <v>2</v>
      </c>
      <c r="S635" s="465">
        <v>98</v>
      </c>
      <c r="T635" s="465">
        <v>0</v>
      </c>
      <c r="U635" s="465">
        <v>6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205</v>
      </c>
      <c r="AF635" s="14">
        <v>2</v>
      </c>
      <c r="AG635" s="14">
        <v>191</v>
      </c>
      <c r="AH635" s="14">
        <v>1</v>
      </c>
      <c r="AI635" s="14">
        <v>11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65</v>
      </c>
      <c r="D636" s="464">
        <v>0</v>
      </c>
      <c r="E636" s="465">
        <v>64</v>
      </c>
      <c r="F636" s="465">
        <v>0</v>
      </c>
      <c r="G636" s="465">
        <v>1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98</v>
      </c>
      <c r="R636" s="464">
        <v>1</v>
      </c>
      <c r="S636" s="465">
        <v>93</v>
      </c>
      <c r="T636" s="465">
        <v>0</v>
      </c>
      <c r="U636" s="465">
        <v>3</v>
      </c>
      <c r="V636" s="465">
        <v>0</v>
      </c>
      <c r="W636" s="465">
        <v>1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163</v>
      </c>
      <c r="AF636" s="14">
        <v>1</v>
      </c>
      <c r="AG636" s="14">
        <v>157</v>
      </c>
      <c r="AH636" s="14">
        <v>0</v>
      </c>
      <c r="AI636" s="14">
        <v>4</v>
      </c>
      <c r="AJ636" s="14">
        <v>0</v>
      </c>
      <c r="AK636" s="14">
        <v>1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62</v>
      </c>
      <c r="D637" s="464">
        <v>1</v>
      </c>
      <c r="E637" s="465">
        <v>55</v>
      </c>
      <c r="F637" s="465">
        <v>1</v>
      </c>
      <c r="G637" s="465">
        <v>5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97</v>
      </c>
      <c r="R637" s="464">
        <v>0</v>
      </c>
      <c r="S637" s="465">
        <v>91</v>
      </c>
      <c r="T637" s="465">
        <v>1</v>
      </c>
      <c r="U637" s="465">
        <v>5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159</v>
      </c>
      <c r="AF637" s="14">
        <v>1</v>
      </c>
      <c r="AG637" s="14">
        <v>146</v>
      </c>
      <c r="AH637" s="14">
        <v>2</v>
      </c>
      <c r="AI637" s="14">
        <v>10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50</v>
      </c>
      <c r="D638" s="464">
        <v>1</v>
      </c>
      <c r="E638" s="465">
        <v>45</v>
      </c>
      <c r="F638" s="465">
        <v>0</v>
      </c>
      <c r="G638" s="465">
        <v>4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64</v>
      </c>
      <c r="R638" s="464">
        <v>0</v>
      </c>
      <c r="S638" s="465">
        <v>60</v>
      </c>
      <c r="T638" s="465">
        <v>0</v>
      </c>
      <c r="U638" s="465">
        <v>4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114</v>
      </c>
      <c r="AF638" s="14">
        <v>1</v>
      </c>
      <c r="AG638" s="14">
        <v>105</v>
      </c>
      <c r="AH638" s="14">
        <v>0</v>
      </c>
      <c r="AI638" s="14">
        <v>8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50</v>
      </c>
      <c r="D639" s="464">
        <v>1</v>
      </c>
      <c r="E639" s="465">
        <v>48</v>
      </c>
      <c r="F639" s="465">
        <v>0</v>
      </c>
      <c r="G639" s="465">
        <v>1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80</v>
      </c>
      <c r="R639" s="464">
        <v>2</v>
      </c>
      <c r="S639" s="465">
        <v>78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130</v>
      </c>
      <c r="AF639" s="14">
        <v>3</v>
      </c>
      <c r="AG639" s="14">
        <v>126</v>
      </c>
      <c r="AH639" s="14">
        <v>0</v>
      </c>
      <c r="AI639" s="14">
        <v>1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51</v>
      </c>
      <c r="D640" s="464">
        <v>1</v>
      </c>
      <c r="E640" s="465">
        <v>46</v>
      </c>
      <c r="F640" s="465">
        <v>0</v>
      </c>
      <c r="G640" s="465">
        <v>4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68</v>
      </c>
      <c r="R640" s="464">
        <v>1</v>
      </c>
      <c r="S640" s="465">
        <v>62</v>
      </c>
      <c r="T640" s="465">
        <v>0</v>
      </c>
      <c r="U640" s="465">
        <v>5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119</v>
      </c>
      <c r="AF640" s="14">
        <v>2</v>
      </c>
      <c r="AG640" s="14">
        <v>108</v>
      </c>
      <c r="AH640" s="14">
        <v>0</v>
      </c>
      <c r="AI640" s="14">
        <v>9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43</v>
      </c>
      <c r="D641" s="464">
        <v>0</v>
      </c>
      <c r="E641" s="465">
        <v>40</v>
      </c>
      <c r="F641" s="465">
        <v>0</v>
      </c>
      <c r="G641" s="465">
        <v>3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51</v>
      </c>
      <c r="R641" s="464">
        <v>0</v>
      </c>
      <c r="S641" s="465">
        <v>50</v>
      </c>
      <c r="T641" s="465">
        <v>0</v>
      </c>
      <c r="U641" s="465">
        <v>1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94</v>
      </c>
      <c r="AF641" s="14">
        <v>0</v>
      </c>
      <c r="AG641" s="14">
        <v>90</v>
      </c>
      <c r="AH641" s="14">
        <v>0</v>
      </c>
      <c r="AI641" s="14">
        <v>4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49</v>
      </c>
      <c r="D642" s="464">
        <v>1</v>
      </c>
      <c r="E642" s="465">
        <v>47</v>
      </c>
      <c r="F642" s="465">
        <v>1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82</v>
      </c>
      <c r="R642" s="464">
        <v>0</v>
      </c>
      <c r="S642" s="465">
        <v>78</v>
      </c>
      <c r="T642" s="465">
        <v>0</v>
      </c>
      <c r="U642" s="465">
        <v>4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131</v>
      </c>
      <c r="AF642" s="14">
        <v>1</v>
      </c>
      <c r="AG642" s="14">
        <v>125</v>
      </c>
      <c r="AH642" s="14">
        <v>1</v>
      </c>
      <c r="AI642" s="14">
        <v>4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35</v>
      </c>
      <c r="D643" s="464">
        <v>0</v>
      </c>
      <c r="E643" s="465">
        <v>30</v>
      </c>
      <c r="F643" s="465">
        <v>0</v>
      </c>
      <c r="G643" s="465">
        <v>5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53</v>
      </c>
      <c r="R643" s="464">
        <v>0</v>
      </c>
      <c r="S643" s="465">
        <v>52</v>
      </c>
      <c r="T643" s="465">
        <v>0</v>
      </c>
      <c r="U643" s="465">
        <v>1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88</v>
      </c>
      <c r="AF643" s="14">
        <v>0</v>
      </c>
      <c r="AG643" s="14">
        <v>82</v>
      </c>
      <c r="AH643" s="14">
        <v>0</v>
      </c>
      <c r="AI643" s="14">
        <v>6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34</v>
      </c>
      <c r="D644" s="464">
        <v>0</v>
      </c>
      <c r="E644" s="465">
        <v>32</v>
      </c>
      <c r="F644" s="465">
        <v>0</v>
      </c>
      <c r="G644" s="465">
        <v>2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69</v>
      </c>
      <c r="R644" s="464">
        <v>1</v>
      </c>
      <c r="S644" s="465">
        <v>65</v>
      </c>
      <c r="T644" s="465">
        <v>0</v>
      </c>
      <c r="U644" s="465">
        <v>2</v>
      </c>
      <c r="V644" s="465">
        <v>1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103</v>
      </c>
      <c r="AF644" s="14">
        <v>1</v>
      </c>
      <c r="AG644" s="14">
        <v>97</v>
      </c>
      <c r="AH644" s="14">
        <v>0</v>
      </c>
      <c r="AI644" s="14">
        <v>4</v>
      </c>
      <c r="AJ644" s="14">
        <v>1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40</v>
      </c>
      <c r="D645" s="464">
        <v>0</v>
      </c>
      <c r="E645" s="465">
        <v>37</v>
      </c>
      <c r="F645" s="465">
        <v>3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100</v>
      </c>
      <c r="R645" s="464">
        <v>0</v>
      </c>
      <c r="S645" s="465">
        <v>96</v>
      </c>
      <c r="T645" s="465">
        <v>0</v>
      </c>
      <c r="U645" s="465">
        <v>4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140</v>
      </c>
      <c r="AF645" s="14">
        <v>0</v>
      </c>
      <c r="AG645" s="14">
        <v>133</v>
      </c>
      <c r="AH645" s="14">
        <v>3</v>
      </c>
      <c r="AI645" s="14">
        <v>4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36</v>
      </c>
      <c r="D646" s="464">
        <v>2</v>
      </c>
      <c r="E646" s="465">
        <v>32</v>
      </c>
      <c r="F646" s="465">
        <v>0</v>
      </c>
      <c r="G646" s="465">
        <v>2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92</v>
      </c>
      <c r="R646" s="464">
        <v>0</v>
      </c>
      <c r="S646" s="465">
        <v>88</v>
      </c>
      <c r="T646" s="465">
        <v>1</v>
      </c>
      <c r="U646" s="465">
        <v>3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128</v>
      </c>
      <c r="AF646" s="14">
        <v>2</v>
      </c>
      <c r="AG646" s="14">
        <v>120</v>
      </c>
      <c r="AH646" s="14">
        <v>1</v>
      </c>
      <c r="AI646" s="14">
        <v>5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33</v>
      </c>
      <c r="D647" s="464">
        <v>0</v>
      </c>
      <c r="E647" s="465">
        <v>33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76</v>
      </c>
      <c r="R647" s="464">
        <v>0</v>
      </c>
      <c r="S647" s="465">
        <v>75</v>
      </c>
      <c r="T647" s="465">
        <v>0</v>
      </c>
      <c r="U647" s="465">
        <v>1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109</v>
      </c>
      <c r="AF647" s="14">
        <v>0</v>
      </c>
      <c r="AG647" s="14">
        <v>108</v>
      </c>
      <c r="AH647" s="14">
        <v>0</v>
      </c>
      <c r="AI647" s="14">
        <v>1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34</v>
      </c>
      <c r="D648" s="464">
        <v>0</v>
      </c>
      <c r="E648" s="465">
        <v>34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47</v>
      </c>
      <c r="R648" s="464">
        <v>1</v>
      </c>
      <c r="S648" s="465">
        <v>42</v>
      </c>
      <c r="T648" s="465">
        <v>2</v>
      </c>
      <c r="U648" s="465">
        <v>1</v>
      </c>
      <c r="V648" s="465">
        <v>1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81</v>
      </c>
      <c r="AF648" s="14">
        <v>1</v>
      </c>
      <c r="AG648" s="14">
        <v>76</v>
      </c>
      <c r="AH648" s="14">
        <v>2</v>
      </c>
      <c r="AI648" s="14">
        <v>1</v>
      </c>
      <c r="AJ648" s="14">
        <v>1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26</v>
      </c>
      <c r="D649" s="464">
        <v>0</v>
      </c>
      <c r="E649" s="465">
        <v>25</v>
      </c>
      <c r="F649" s="465">
        <v>0</v>
      </c>
      <c r="G649" s="465">
        <v>1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45</v>
      </c>
      <c r="R649" s="464">
        <v>1</v>
      </c>
      <c r="S649" s="465">
        <v>44</v>
      </c>
      <c r="T649" s="465">
        <v>0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71</v>
      </c>
      <c r="AF649" s="14">
        <v>1</v>
      </c>
      <c r="AG649" s="14">
        <v>69</v>
      </c>
      <c r="AH649" s="14">
        <v>0</v>
      </c>
      <c r="AI649" s="14">
        <v>1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21</v>
      </c>
      <c r="D650" s="464">
        <v>1</v>
      </c>
      <c r="E650" s="465">
        <v>20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45</v>
      </c>
      <c r="R650" s="464">
        <v>0</v>
      </c>
      <c r="S650" s="465">
        <v>44</v>
      </c>
      <c r="T650" s="465">
        <v>0</v>
      </c>
      <c r="U650" s="465">
        <v>1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66</v>
      </c>
      <c r="AF650" s="14">
        <v>1</v>
      </c>
      <c r="AG650" s="14">
        <v>64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27</v>
      </c>
      <c r="D651" s="464">
        <v>2</v>
      </c>
      <c r="E651" s="465">
        <v>21</v>
      </c>
      <c r="F651" s="465">
        <v>1</v>
      </c>
      <c r="G651" s="465">
        <v>3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50</v>
      </c>
      <c r="R651" s="464">
        <v>2</v>
      </c>
      <c r="S651" s="465">
        <v>47</v>
      </c>
      <c r="T651" s="465">
        <v>0</v>
      </c>
      <c r="U651" s="465">
        <v>0</v>
      </c>
      <c r="V651" s="465">
        <v>0</v>
      </c>
      <c r="W651" s="465">
        <v>1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77</v>
      </c>
      <c r="AF651" s="14">
        <v>4</v>
      </c>
      <c r="AG651" s="14">
        <v>68</v>
      </c>
      <c r="AH651" s="14">
        <v>1</v>
      </c>
      <c r="AI651" s="14">
        <v>3</v>
      </c>
      <c r="AJ651" s="14">
        <v>0</v>
      </c>
      <c r="AK651" s="14">
        <v>1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10</v>
      </c>
      <c r="D652" s="469">
        <v>0</v>
      </c>
      <c r="E652" s="470">
        <v>10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36</v>
      </c>
      <c r="R652" s="469">
        <v>2</v>
      </c>
      <c r="S652" s="470">
        <v>30</v>
      </c>
      <c r="T652" s="470">
        <v>0</v>
      </c>
      <c r="U652" s="470">
        <v>4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46</v>
      </c>
      <c r="AF652" s="15">
        <v>2</v>
      </c>
      <c r="AG652" s="15">
        <v>40</v>
      </c>
      <c r="AH652" s="15">
        <v>0</v>
      </c>
      <c r="AI652" s="15">
        <v>4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6803</v>
      </c>
      <c r="D653" s="385">
        <v>53</v>
      </c>
      <c r="E653" s="385">
        <v>6170</v>
      </c>
      <c r="F653" s="385">
        <v>65</v>
      </c>
      <c r="G653" s="385">
        <v>406</v>
      </c>
      <c r="H653" s="385">
        <v>46</v>
      </c>
      <c r="I653" s="385">
        <v>42</v>
      </c>
      <c r="J653" s="385">
        <v>3</v>
      </c>
      <c r="K653" s="385">
        <v>2</v>
      </c>
      <c r="L653" s="385">
        <v>6</v>
      </c>
      <c r="M653" s="385">
        <v>7</v>
      </c>
      <c r="N653" s="385">
        <v>1</v>
      </c>
      <c r="O653" s="386">
        <v>2</v>
      </c>
      <c r="P653" s="9"/>
      <c r="Q653" s="387">
        <v>7767</v>
      </c>
      <c r="R653" s="385">
        <v>65</v>
      </c>
      <c r="S653" s="385">
        <v>7015</v>
      </c>
      <c r="T653" s="385">
        <v>30</v>
      </c>
      <c r="U653" s="385">
        <v>537</v>
      </c>
      <c r="V653" s="385">
        <v>30</v>
      </c>
      <c r="W653" s="385">
        <v>51</v>
      </c>
      <c r="X653" s="385">
        <v>7</v>
      </c>
      <c r="Y653" s="385">
        <v>7</v>
      </c>
      <c r="Z653" s="385">
        <v>12</v>
      </c>
      <c r="AA653" s="385">
        <v>11</v>
      </c>
      <c r="AB653" s="385">
        <v>1</v>
      </c>
      <c r="AC653" s="386">
        <v>1</v>
      </c>
      <c r="AD653" s="9"/>
      <c r="AE653" s="387">
        <v>14570</v>
      </c>
      <c r="AF653" s="385">
        <v>118</v>
      </c>
      <c r="AG653" s="385">
        <v>13185</v>
      </c>
      <c r="AH653" s="385">
        <v>95</v>
      </c>
      <c r="AI653" s="385">
        <v>943</v>
      </c>
      <c r="AJ653" s="385">
        <v>76</v>
      </c>
      <c r="AK653" s="385">
        <v>93</v>
      </c>
      <c r="AL653" s="385">
        <v>10</v>
      </c>
      <c r="AM653" s="385">
        <v>9</v>
      </c>
      <c r="AN653" s="385">
        <v>18</v>
      </c>
      <c r="AO653" s="385">
        <v>18</v>
      </c>
      <c r="AP653" s="385">
        <v>2</v>
      </c>
      <c r="AQ653" s="386">
        <v>3</v>
      </c>
      <c r="AR653" s="11"/>
    </row>
    <row r="654" spans="1:44" x14ac:dyDescent="0.25">
      <c r="A654" s="217">
        <v>5</v>
      </c>
      <c r="B654" s="388" t="s">
        <v>36</v>
      </c>
      <c r="C654" s="389">
        <v>7955</v>
      </c>
      <c r="D654" s="390">
        <v>67</v>
      </c>
      <c r="E654" s="390">
        <v>7247</v>
      </c>
      <c r="F654" s="390">
        <v>70</v>
      </c>
      <c r="G654" s="390">
        <v>454</v>
      </c>
      <c r="H654" s="390">
        <v>48</v>
      </c>
      <c r="I654" s="390">
        <v>45</v>
      </c>
      <c r="J654" s="390">
        <v>3</v>
      </c>
      <c r="K654" s="390">
        <v>2</v>
      </c>
      <c r="L654" s="390">
        <v>8</v>
      </c>
      <c r="M654" s="390">
        <v>7</v>
      </c>
      <c r="N654" s="390">
        <v>2</v>
      </c>
      <c r="O654" s="391">
        <v>2</v>
      </c>
      <c r="P654" s="9"/>
      <c r="Q654" s="392">
        <v>8947</v>
      </c>
      <c r="R654" s="390">
        <v>81</v>
      </c>
      <c r="S654" s="390">
        <v>8108</v>
      </c>
      <c r="T654" s="390">
        <v>31</v>
      </c>
      <c r="U654" s="390">
        <v>602</v>
      </c>
      <c r="V654" s="390">
        <v>31</v>
      </c>
      <c r="W654" s="390">
        <v>53</v>
      </c>
      <c r="X654" s="390">
        <v>7</v>
      </c>
      <c r="Y654" s="390">
        <v>7</v>
      </c>
      <c r="Z654" s="390">
        <v>14</v>
      </c>
      <c r="AA654" s="390">
        <v>11</v>
      </c>
      <c r="AB654" s="390">
        <v>1</v>
      </c>
      <c r="AC654" s="391">
        <v>1</v>
      </c>
      <c r="AD654" s="9"/>
      <c r="AE654" s="392">
        <v>16902</v>
      </c>
      <c r="AF654" s="390">
        <v>148</v>
      </c>
      <c r="AG654" s="390">
        <v>15355</v>
      </c>
      <c r="AH654" s="390">
        <v>101</v>
      </c>
      <c r="AI654" s="390">
        <v>1056</v>
      </c>
      <c r="AJ654" s="390">
        <v>79</v>
      </c>
      <c r="AK654" s="390">
        <v>98</v>
      </c>
      <c r="AL654" s="390">
        <v>10</v>
      </c>
      <c r="AM654" s="390">
        <v>9</v>
      </c>
      <c r="AN654" s="390">
        <v>22</v>
      </c>
      <c r="AO654" s="390">
        <v>18</v>
      </c>
      <c r="AP654" s="390">
        <v>3</v>
      </c>
      <c r="AQ654" s="391">
        <v>3</v>
      </c>
      <c r="AR654" s="11"/>
    </row>
    <row r="655" spans="1:44" x14ac:dyDescent="0.25">
      <c r="A655" s="217">
        <v>5</v>
      </c>
      <c r="B655" s="393" t="s">
        <v>37</v>
      </c>
      <c r="C655" s="394">
        <v>8182</v>
      </c>
      <c r="D655" s="395">
        <v>72</v>
      </c>
      <c r="E655" s="395">
        <v>7459</v>
      </c>
      <c r="F655" s="395">
        <v>74</v>
      </c>
      <c r="G655" s="395">
        <v>460</v>
      </c>
      <c r="H655" s="395">
        <v>48</v>
      </c>
      <c r="I655" s="395">
        <v>45</v>
      </c>
      <c r="J655" s="395">
        <v>3</v>
      </c>
      <c r="K655" s="395">
        <v>2</v>
      </c>
      <c r="L655" s="395">
        <v>8</v>
      </c>
      <c r="M655" s="395">
        <v>7</v>
      </c>
      <c r="N655" s="395">
        <v>2</v>
      </c>
      <c r="O655" s="396">
        <v>2</v>
      </c>
      <c r="P655" s="9"/>
      <c r="Q655" s="397">
        <v>9438</v>
      </c>
      <c r="R655" s="395">
        <v>87</v>
      </c>
      <c r="S655" s="395">
        <v>8574</v>
      </c>
      <c r="T655" s="395">
        <v>34</v>
      </c>
      <c r="U655" s="395">
        <v>616</v>
      </c>
      <c r="V655" s="395">
        <v>32</v>
      </c>
      <c r="W655" s="395">
        <v>54</v>
      </c>
      <c r="X655" s="395">
        <v>7</v>
      </c>
      <c r="Y655" s="395">
        <v>7</v>
      </c>
      <c r="Z655" s="395">
        <v>14</v>
      </c>
      <c r="AA655" s="395">
        <v>11</v>
      </c>
      <c r="AB655" s="395">
        <v>1</v>
      </c>
      <c r="AC655" s="396">
        <v>1</v>
      </c>
      <c r="AD655" s="9"/>
      <c r="AE655" s="397">
        <v>17620</v>
      </c>
      <c r="AF655" s="395">
        <v>159</v>
      </c>
      <c r="AG655" s="395">
        <v>16033</v>
      </c>
      <c r="AH655" s="395">
        <v>108</v>
      </c>
      <c r="AI655" s="395">
        <v>1076</v>
      </c>
      <c r="AJ655" s="395">
        <v>80</v>
      </c>
      <c r="AK655" s="395">
        <v>99</v>
      </c>
      <c r="AL655" s="395">
        <v>10</v>
      </c>
      <c r="AM655" s="395">
        <v>9</v>
      </c>
      <c r="AN655" s="395">
        <v>22</v>
      </c>
      <c r="AO655" s="395">
        <v>18</v>
      </c>
      <c r="AP655" s="395">
        <v>3</v>
      </c>
      <c r="AQ655" s="396">
        <v>3</v>
      </c>
      <c r="AR655" s="11"/>
    </row>
    <row r="656" spans="1:44" x14ac:dyDescent="0.25">
      <c r="A656" s="217">
        <v>5</v>
      </c>
      <c r="B656" s="398" t="s">
        <v>38</v>
      </c>
      <c r="C656" s="399">
        <v>8404</v>
      </c>
      <c r="D656" s="400">
        <v>76</v>
      </c>
      <c r="E656" s="400">
        <v>7648</v>
      </c>
      <c r="F656" s="400">
        <v>74</v>
      </c>
      <c r="G656" s="400">
        <v>474</v>
      </c>
      <c r="H656" s="400">
        <v>50</v>
      </c>
      <c r="I656" s="400">
        <v>47</v>
      </c>
      <c r="J656" s="400">
        <v>3</v>
      </c>
      <c r="K656" s="400">
        <v>3</v>
      </c>
      <c r="L656" s="400">
        <v>9</v>
      </c>
      <c r="M656" s="400">
        <v>16</v>
      </c>
      <c r="N656" s="400">
        <v>2</v>
      </c>
      <c r="O656" s="401">
        <v>2</v>
      </c>
      <c r="P656" s="9"/>
      <c r="Q656" s="402">
        <v>9606</v>
      </c>
      <c r="R656" s="400">
        <v>88</v>
      </c>
      <c r="S656" s="400">
        <v>8721</v>
      </c>
      <c r="T656" s="400">
        <v>34</v>
      </c>
      <c r="U656" s="400">
        <v>632</v>
      </c>
      <c r="V656" s="400">
        <v>33</v>
      </c>
      <c r="W656" s="400">
        <v>54</v>
      </c>
      <c r="X656" s="400">
        <v>7</v>
      </c>
      <c r="Y656" s="400">
        <v>7</v>
      </c>
      <c r="Z656" s="400">
        <v>17</v>
      </c>
      <c r="AA656" s="400">
        <v>11</v>
      </c>
      <c r="AB656" s="400">
        <v>1</v>
      </c>
      <c r="AC656" s="401">
        <v>1</v>
      </c>
      <c r="AD656" s="9"/>
      <c r="AE656" s="402">
        <v>18010</v>
      </c>
      <c r="AF656" s="400">
        <v>164</v>
      </c>
      <c r="AG656" s="400">
        <v>16369</v>
      </c>
      <c r="AH656" s="400">
        <v>108</v>
      </c>
      <c r="AI656" s="400">
        <v>1106</v>
      </c>
      <c r="AJ656" s="400">
        <v>83</v>
      </c>
      <c r="AK656" s="400">
        <v>101</v>
      </c>
      <c r="AL656" s="400">
        <v>10</v>
      </c>
      <c r="AM656" s="400">
        <v>10</v>
      </c>
      <c r="AN656" s="400">
        <v>26</v>
      </c>
      <c r="AO656" s="400">
        <v>27</v>
      </c>
      <c r="AP656" s="400">
        <v>3</v>
      </c>
      <c r="AQ656" s="401">
        <v>3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13</v>
      </c>
      <c r="D659" s="458">
        <v>0</v>
      </c>
      <c r="E659" s="459">
        <v>13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19</v>
      </c>
      <c r="R659" s="458">
        <v>1</v>
      </c>
      <c r="S659" s="459">
        <v>18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32</v>
      </c>
      <c r="AF659" s="459">
        <v>1</v>
      </c>
      <c r="AG659" s="461">
        <v>31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17</v>
      </c>
      <c r="D660" s="464">
        <v>0</v>
      </c>
      <c r="E660" s="465">
        <v>16</v>
      </c>
      <c r="F660" s="465">
        <v>0</v>
      </c>
      <c r="G660" s="465">
        <v>1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22</v>
      </c>
      <c r="R660" s="464">
        <v>0</v>
      </c>
      <c r="S660" s="465">
        <v>22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39</v>
      </c>
      <c r="AF660" s="14">
        <v>0</v>
      </c>
      <c r="AG660" s="14">
        <v>38</v>
      </c>
      <c r="AH660" s="14">
        <v>0</v>
      </c>
      <c r="AI660" s="14">
        <v>1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16</v>
      </c>
      <c r="D661" s="464">
        <v>2</v>
      </c>
      <c r="E661" s="465">
        <v>13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1</v>
      </c>
      <c r="N661" s="465">
        <v>0</v>
      </c>
      <c r="O661" s="466">
        <v>0</v>
      </c>
      <c r="Q661" s="463">
        <v>24</v>
      </c>
      <c r="R661" s="464">
        <v>1</v>
      </c>
      <c r="S661" s="465">
        <v>23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40</v>
      </c>
      <c r="AF661" s="14">
        <v>3</v>
      </c>
      <c r="AG661" s="14">
        <v>36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1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9</v>
      </c>
      <c r="D662" s="464">
        <v>0</v>
      </c>
      <c r="E662" s="465">
        <v>9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17</v>
      </c>
      <c r="R662" s="464">
        <v>0</v>
      </c>
      <c r="S662" s="465">
        <v>16</v>
      </c>
      <c r="T662" s="465">
        <v>0</v>
      </c>
      <c r="U662" s="465">
        <v>1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26</v>
      </c>
      <c r="AF662" s="14">
        <v>0</v>
      </c>
      <c r="AG662" s="14">
        <v>25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7</v>
      </c>
      <c r="D663" s="464">
        <v>0</v>
      </c>
      <c r="E663" s="465">
        <v>7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15</v>
      </c>
      <c r="R663" s="464">
        <v>0</v>
      </c>
      <c r="S663" s="465">
        <v>14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1</v>
      </c>
      <c r="AA663" s="465">
        <v>0</v>
      </c>
      <c r="AB663" s="465">
        <v>0</v>
      </c>
      <c r="AC663" s="466">
        <v>0</v>
      </c>
      <c r="AE663" s="463">
        <v>22</v>
      </c>
      <c r="AF663" s="14">
        <v>0</v>
      </c>
      <c r="AG663" s="14">
        <v>21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1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9</v>
      </c>
      <c r="D664" s="464">
        <v>0</v>
      </c>
      <c r="E664" s="465">
        <v>9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18</v>
      </c>
      <c r="R664" s="464">
        <v>1</v>
      </c>
      <c r="S664" s="465">
        <v>14</v>
      </c>
      <c r="T664" s="465">
        <v>0</v>
      </c>
      <c r="U664" s="465">
        <v>2</v>
      </c>
      <c r="V664" s="465">
        <v>1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27</v>
      </c>
      <c r="AF664" s="14">
        <v>1</v>
      </c>
      <c r="AG664" s="14">
        <v>23</v>
      </c>
      <c r="AH664" s="14">
        <v>0</v>
      </c>
      <c r="AI664" s="14">
        <v>2</v>
      </c>
      <c r="AJ664" s="14">
        <v>1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7</v>
      </c>
      <c r="D665" s="464">
        <v>0</v>
      </c>
      <c r="E665" s="465">
        <v>7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13</v>
      </c>
      <c r="R665" s="464">
        <v>0</v>
      </c>
      <c r="S665" s="465">
        <v>13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20</v>
      </c>
      <c r="AF665" s="14">
        <v>0</v>
      </c>
      <c r="AG665" s="14">
        <v>20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6</v>
      </c>
      <c r="D666" s="464">
        <v>0</v>
      </c>
      <c r="E666" s="465">
        <v>6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17</v>
      </c>
      <c r="R666" s="464">
        <v>1</v>
      </c>
      <c r="S666" s="465">
        <v>15</v>
      </c>
      <c r="T666" s="465">
        <v>0</v>
      </c>
      <c r="U666" s="465">
        <v>1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23</v>
      </c>
      <c r="AF666" s="14">
        <v>1</v>
      </c>
      <c r="AG666" s="14">
        <v>21</v>
      </c>
      <c r="AH666" s="14">
        <v>0</v>
      </c>
      <c r="AI666" s="14">
        <v>1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8</v>
      </c>
      <c r="D667" s="464">
        <v>0</v>
      </c>
      <c r="E667" s="465">
        <v>8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9</v>
      </c>
      <c r="R667" s="464">
        <v>0</v>
      </c>
      <c r="S667" s="465">
        <v>8</v>
      </c>
      <c r="T667" s="465">
        <v>0</v>
      </c>
      <c r="U667" s="465">
        <v>1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17</v>
      </c>
      <c r="AF667" s="14">
        <v>0</v>
      </c>
      <c r="AG667" s="14">
        <v>16</v>
      </c>
      <c r="AH667" s="14">
        <v>0</v>
      </c>
      <c r="AI667" s="14">
        <v>1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8</v>
      </c>
      <c r="D668" s="464">
        <v>0</v>
      </c>
      <c r="E668" s="465">
        <v>8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9</v>
      </c>
      <c r="R668" s="464">
        <v>0</v>
      </c>
      <c r="S668" s="465">
        <v>9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17</v>
      </c>
      <c r="AF668" s="14">
        <v>0</v>
      </c>
      <c r="AG668" s="14">
        <v>17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4</v>
      </c>
      <c r="D669" s="464">
        <v>0</v>
      </c>
      <c r="E669" s="465">
        <v>4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10</v>
      </c>
      <c r="R669" s="464">
        <v>0</v>
      </c>
      <c r="S669" s="465">
        <v>8</v>
      </c>
      <c r="T669" s="465">
        <v>0</v>
      </c>
      <c r="U669" s="465">
        <v>1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1</v>
      </c>
      <c r="AB669" s="465">
        <v>0</v>
      </c>
      <c r="AC669" s="466">
        <v>0</v>
      </c>
      <c r="AE669" s="463">
        <v>14</v>
      </c>
      <c r="AF669" s="14">
        <v>0</v>
      </c>
      <c r="AG669" s="14">
        <v>12</v>
      </c>
      <c r="AH669" s="14">
        <v>0</v>
      </c>
      <c r="AI669" s="14">
        <v>1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1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7</v>
      </c>
      <c r="D670" s="464">
        <v>0</v>
      </c>
      <c r="E670" s="465">
        <v>6</v>
      </c>
      <c r="F670" s="465">
        <v>0</v>
      </c>
      <c r="G670" s="465">
        <v>1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8</v>
      </c>
      <c r="R670" s="464">
        <v>0</v>
      </c>
      <c r="S670" s="465">
        <v>8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15</v>
      </c>
      <c r="AF670" s="14">
        <v>0</v>
      </c>
      <c r="AG670" s="14">
        <v>14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11</v>
      </c>
      <c r="D671" s="464">
        <v>0</v>
      </c>
      <c r="E671" s="465">
        <v>9</v>
      </c>
      <c r="F671" s="465">
        <v>0</v>
      </c>
      <c r="G671" s="465">
        <v>2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6</v>
      </c>
      <c r="R671" s="464">
        <v>0</v>
      </c>
      <c r="S671" s="465">
        <v>6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17</v>
      </c>
      <c r="AF671" s="14">
        <v>0</v>
      </c>
      <c r="AG671" s="14">
        <v>15</v>
      </c>
      <c r="AH671" s="14">
        <v>0</v>
      </c>
      <c r="AI671" s="14">
        <v>2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4</v>
      </c>
      <c r="D672" s="464">
        <v>0</v>
      </c>
      <c r="E672" s="465">
        <v>4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0</v>
      </c>
      <c r="R672" s="464">
        <v>0</v>
      </c>
      <c r="S672" s="465">
        <v>0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4</v>
      </c>
      <c r="AF672" s="14">
        <v>0</v>
      </c>
      <c r="AG672" s="14">
        <v>4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9</v>
      </c>
      <c r="D673" s="464">
        <v>0</v>
      </c>
      <c r="E673" s="465">
        <v>5</v>
      </c>
      <c r="F673" s="465">
        <v>0</v>
      </c>
      <c r="G673" s="465">
        <v>3</v>
      </c>
      <c r="H673" s="465">
        <v>0</v>
      </c>
      <c r="I673" s="465">
        <v>1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13</v>
      </c>
      <c r="R673" s="464">
        <v>0</v>
      </c>
      <c r="S673" s="465">
        <v>13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22</v>
      </c>
      <c r="AF673" s="14">
        <v>0</v>
      </c>
      <c r="AG673" s="14">
        <v>18</v>
      </c>
      <c r="AH673" s="14">
        <v>0</v>
      </c>
      <c r="AI673" s="14">
        <v>3</v>
      </c>
      <c r="AJ673" s="14">
        <v>0</v>
      </c>
      <c r="AK673" s="14">
        <v>1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8</v>
      </c>
      <c r="D674" s="464">
        <v>2</v>
      </c>
      <c r="E674" s="465">
        <v>6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7</v>
      </c>
      <c r="R674" s="464">
        <v>0</v>
      </c>
      <c r="S674" s="465">
        <v>7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15</v>
      </c>
      <c r="AF674" s="14">
        <v>2</v>
      </c>
      <c r="AG674" s="14">
        <v>13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8</v>
      </c>
      <c r="D675" s="464">
        <v>0</v>
      </c>
      <c r="E675" s="465">
        <v>4</v>
      </c>
      <c r="F675" s="465">
        <v>0</v>
      </c>
      <c r="G675" s="465">
        <v>4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12</v>
      </c>
      <c r="R675" s="464">
        <v>1</v>
      </c>
      <c r="S675" s="465">
        <v>9</v>
      </c>
      <c r="T675" s="465">
        <v>0</v>
      </c>
      <c r="U675" s="465">
        <v>1</v>
      </c>
      <c r="V675" s="465">
        <v>0</v>
      </c>
      <c r="W675" s="465">
        <v>0</v>
      </c>
      <c r="X675" s="465">
        <v>0</v>
      </c>
      <c r="Y675" s="465">
        <v>0</v>
      </c>
      <c r="Z675" s="465">
        <v>1</v>
      </c>
      <c r="AA675" s="465">
        <v>0</v>
      </c>
      <c r="AB675" s="465">
        <v>0</v>
      </c>
      <c r="AC675" s="466">
        <v>0</v>
      </c>
      <c r="AE675" s="463">
        <v>20</v>
      </c>
      <c r="AF675" s="14">
        <v>1</v>
      </c>
      <c r="AG675" s="14">
        <v>13</v>
      </c>
      <c r="AH675" s="14">
        <v>0</v>
      </c>
      <c r="AI675" s="14">
        <v>5</v>
      </c>
      <c r="AJ675" s="14">
        <v>0</v>
      </c>
      <c r="AK675" s="14">
        <v>0</v>
      </c>
      <c r="AL675" s="14">
        <v>0</v>
      </c>
      <c r="AM675" s="14">
        <v>0</v>
      </c>
      <c r="AN675" s="14">
        <v>1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6</v>
      </c>
      <c r="D676" s="464">
        <v>1</v>
      </c>
      <c r="E676" s="465">
        <v>5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6</v>
      </c>
      <c r="R676" s="464">
        <v>0</v>
      </c>
      <c r="S676" s="465">
        <v>6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12</v>
      </c>
      <c r="AF676" s="14">
        <v>1</v>
      </c>
      <c r="AG676" s="14">
        <v>11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3</v>
      </c>
      <c r="D677" s="464">
        <v>0</v>
      </c>
      <c r="E677" s="465">
        <v>3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3</v>
      </c>
      <c r="R677" s="464">
        <v>0</v>
      </c>
      <c r="S677" s="465">
        <v>1</v>
      </c>
      <c r="T677" s="465">
        <v>0</v>
      </c>
      <c r="U677" s="465">
        <v>1</v>
      </c>
      <c r="V677" s="465">
        <v>0</v>
      </c>
      <c r="W677" s="465">
        <v>0</v>
      </c>
      <c r="X677" s="465">
        <v>0</v>
      </c>
      <c r="Y677" s="465">
        <v>1</v>
      </c>
      <c r="Z677" s="465">
        <v>0</v>
      </c>
      <c r="AA677" s="465">
        <v>0</v>
      </c>
      <c r="AB677" s="465">
        <v>0</v>
      </c>
      <c r="AC677" s="466">
        <v>0</v>
      </c>
      <c r="AE677" s="463">
        <v>6</v>
      </c>
      <c r="AF677" s="14">
        <v>0</v>
      </c>
      <c r="AG677" s="14">
        <v>4</v>
      </c>
      <c r="AH677" s="14">
        <v>0</v>
      </c>
      <c r="AI677" s="14">
        <v>1</v>
      </c>
      <c r="AJ677" s="14">
        <v>0</v>
      </c>
      <c r="AK677" s="14">
        <v>0</v>
      </c>
      <c r="AL677" s="14">
        <v>0</v>
      </c>
      <c r="AM677" s="14">
        <v>1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11</v>
      </c>
      <c r="D678" s="464">
        <v>0</v>
      </c>
      <c r="E678" s="465">
        <v>10</v>
      </c>
      <c r="F678" s="465">
        <v>0</v>
      </c>
      <c r="G678" s="465">
        <v>1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7</v>
      </c>
      <c r="R678" s="464">
        <v>0</v>
      </c>
      <c r="S678" s="465">
        <v>6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1</v>
      </c>
      <c r="AA678" s="465">
        <v>0</v>
      </c>
      <c r="AB678" s="465">
        <v>0</v>
      </c>
      <c r="AC678" s="466">
        <v>0</v>
      </c>
      <c r="AE678" s="463">
        <v>18</v>
      </c>
      <c r="AF678" s="14">
        <v>0</v>
      </c>
      <c r="AG678" s="14">
        <v>16</v>
      </c>
      <c r="AH678" s="14">
        <v>0</v>
      </c>
      <c r="AI678" s="14">
        <v>1</v>
      </c>
      <c r="AJ678" s="14">
        <v>0</v>
      </c>
      <c r="AK678" s="14">
        <v>0</v>
      </c>
      <c r="AL678" s="14">
        <v>0</v>
      </c>
      <c r="AM678" s="14">
        <v>0</v>
      </c>
      <c r="AN678" s="14">
        <v>1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5</v>
      </c>
      <c r="D679" s="464">
        <v>0</v>
      </c>
      <c r="E679" s="465">
        <v>4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1</v>
      </c>
      <c r="M679" s="465">
        <v>0</v>
      </c>
      <c r="N679" s="465">
        <v>0</v>
      </c>
      <c r="O679" s="466">
        <v>0</v>
      </c>
      <c r="Q679" s="463">
        <v>0</v>
      </c>
      <c r="R679" s="464">
        <v>0</v>
      </c>
      <c r="S679" s="465">
        <v>0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5</v>
      </c>
      <c r="AF679" s="14">
        <v>0</v>
      </c>
      <c r="AG679" s="14">
        <v>4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1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12</v>
      </c>
      <c r="D680" s="464">
        <v>0</v>
      </c>
      <c r="E680" s="465">
        <v>8</v>
      </c>
      <c r="F680" s="465">
        <v>0</v>
      </c>
      <c r="G680" s="465">
        <v>2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2</v>
      </c>
      <c r="N680" s="465">
        <v>0</v>
      </c>
      <c r="O680" s="466">
        <v>0</v>
      </c>
      <c r="Q680" s="463">
        <v>7</v>
      </c>
      <c r="R680" s="464">
        <v>0</v>
      </c>
      <c r="S680" s="465">
        <v>7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19</v>
      </c>
      <c r="AF680" s="14">
        <v>0</v>
      </c>
      <c r="AG680" s="14">
        <v>15</v>
      </c>
      <c r="AH680" s="14">
        <v>0</v>
      </c>
      <c r="AI680" s="14">
        <v>2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2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20</v>
      </c>
      <c r="D681" s="464">
        <v>0</v>
      </c>
      <c r="E681" s="465">
        <v>17</v>
      </c>
      <c r="F681" s="465">
        <v>0</v>
      </c>
      <c r="G681" s="465">
        <v>0</v>
      </c>
      <c r="H681" s="465">
        <v>0</v>
      </c>
      <c r="I681" s="465">
        <v>2</v>
      </c>
      <c r="J681" s="465">
        <v>0</v>
      </c>
      <c r="K681" s="465">
        <v>0</v>
      </c>
      <c r="L681" s="465">
        <v>0</v>
      </c>
      <c r="M681" s="465">
        <v>1</v>
      </c>
      <c r="N681" s="465">
        <v>0</v>
      </c>
      <c r="O681" s="466">
        <v>0</v>
      </c>
      <c r="Q681" s="463">
        <v>7</v>
      </c>
      <c r="R681" s="464">
        <v>0</v>
      </c>
      <c r="S681" s="465">
        <v>6</v>
      </c>
      <c r="T681" s="465">
        <v>0</v>
      </c>
      <c r="U681" s="465">
        <v>1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27</v>
      </c>
      <c r="AF681" s="14">
        <v>0</v>
      </c>
      <c r="AG681" s="14">
        <v>23</v>
      </c>
      <c r="AH681" s="14">
        <v>0</v>
      </c>
      <c r="AI681" s="14">
        <v>1</v>
      </c>
      <c r="AJ681" s="14">
        <v>0</v>
      </c>
      <c r="AK681" s="14">
        <v>2</v>
      </c>
      <c r="AL681" s="14">
        <v>0</v>
      </c>
      <c r="AM681" s="14">
        <v>0</v>
      </c>
      <c r="AN681" s="14">
        <v>0</v>
      </c>
      <c r="AO681" s="14">
        <v>1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10</v>
      </c>
      <c r="D682" s="464">
        <v>2</v>
      </c>
      <c r="E682" s="465">
        <v>7</v>
      </c>
      <c r="F682" s="465">
        <v>0</v>
      </c>
      <c r="G682" s="465">
        <v>1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9</v>
      </c>
      <c r="R682" s="464">
        <v>1</v>
      </c>
      <c r="S682" s="465">
        <v>8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19</v>
      </c>
      <c r="AF682" s="14">
        <v>3</v>
      </c>
      <c r="AG682" s="14">
        <v>15</v>
      </c>
      <c r="AH682" s="14">
        <v>0</v>
      </c>
      <c r="AI682" s="14">
        <v>1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22</v>
      </c>
      <c r="D683" s="464">
        <v>0</v>
      </c>
      <c r="E683" s="465">
        <v>21</v>
      </c>
      <c r="F683" s="465">
        <v>1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14</v>
      </c>
      <c r="R683" s="464">
        <v>0</v>
      </c>
      <c r="S683" s="465">
        <v>13</v>
      </c>
      <c r="T683" s="465">
        <v>0</v>
      </c>
      <c r="U683" s="465">
        <v>1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36</v>
      </c>
      <c r="AF683" s="465">
        <v>0</v>
      </c>
      <c r="AG683" s="14">
        <v>34</v>
      </c>
      <c r="AH683" s="14">
        <v>1</v>
      </c>
      <c r="AI683" s="14">
        <v>1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31</v>
      </c>
      <c r="D684" s="464">
        <v>0</v>
      </c>
      <c r="E684" s="465">
        <v>28</v>
      </c>
      <c r="F684" s="465">
        <v>0</v>
      </c>
      <c r="G684" s="465">
        <v>3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12</v>
      </c>
      <c r="R684" s="464">
        <v>0</v>
      </c>
      <c r="S684" s="465">
        <v>10</v>
      </c>
      <c r="T684" s="465">
        <v>0</v>
      </c>
      <c r="U684" s="465">
        <v>2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43</v>
      </c>
      <c r="AF684" s="14">
        <v>0</v>
      </c>
      <c r="AG684" s="14">
        <v>38</v>
      </c>
      <c r="AH684" s="14">
        <v>0</v>
      </c>
      <c r="AI684" s="14">
        <v>5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42</v>
      </c>
      <c r="D685" s="464">
        <v>0</v>
      </c>
      <c r="E685" s="465">
        <v>40</v>
      </c>
      <c r="F685" s="465">
        <v>0</v>
      </c>
      <c r="G685" s="465">
        <v>2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17</v>
      </c>
      <c r="R685" s="464">
        <v>0</v>
      </c>
      <c r="S685" s="465">
        <v>16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59</v>
      </c>
      <c r="AF685" s="14">
        <v>0</v>
      </c>
      <c r="AG685" s="14">
        <v>56</v>
      </c>
      <c r="AH685" s="14">
        <v>0</v>
      </c>
      <c r="AI685" s="14">
        <v>3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55</v>
      </c>
      <c r="D686" s="464">
        <v>0</v>
      </c>
      <c r="E686" s="465">
        <v>53</v>
      </c>
      <c r="F686" s="465">
        <v>0</v>
      </c>
      <c r="G686" s="465">
        <v>2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21</v>
      </c>
      <c r="R686" s="464">
        <v>0</v>
      </c>
      <c r="S686" s="465">
        <v>12</v>
      </c>
      <c r="T686" s="465">
        <v>0</v>
      </c>
      <c r="U686" s="465">
        <v>9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76</v>
      </c>
      <c r="AF686" s="14">
        <v>0</v>
      </c>
      <c r="AG686" s="14">
        <v>65</v>
      </c>
      <c r="AH686" s="14">
        <v>0</v>
      </c>
      <c r="AI686" s="14">
        <v>11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60</v>
      </c>
      <c r="D687" s="464">
        <v>2</v>
      </c>
      <c r="E687" s="465">
        <v>49</v>
      </c>
      <c r="F687" s="465">
        <v>0</v>
      </c>
      <c r="G687" s="465">
        <v>7</v>
      </c>
      <c r="H687" s="465">
        <v>1</v>
      </c>
      <c r="I687" s="465">
        <v>1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24</v>
      </c>
      <c r="R687" s="464">
        <v>1</v>
      </c>
      <c r="S687" s="465">
        <v>20</v>
      </c>
      <c r="T687" s="465">
        <v>0</v>
      </c>
      <c r="U687" s="465">
        <v>2</v>
      </c>
      <c r="V687" s="465">
        <v>0</v>
      </c>
      <c r="W687" s="465">
        <v>1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84</v>
      </c>
      <c r="AF687" s="14">
        <v>3</v>
      </c>
      <c r="AG687" s="14">
        <v>69</v>
      </c>
      <c r="AH687" s="14">
        <v>0</v>
      </c>
      <c r="AI687" s="14">
        <v>9</v>
      </c>
      <c r="AJ687" s="14">
        <v>1</v>
      </c>
      <c r="AK687" s="14">
        <v>2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58</v>
      </c>
      <c r="D688" s="464">
        <v>1</v>
      </c>
      <c r="E688" s="465">
        <v>54</v>
      </c>
      <c r="F688" s="465">
        <v>0</v>
      </c>
      <c r="G688" s="465">
        <v>2</v>
      </c>
      <c r="H688" s="465">
        <v>0</v>
      </c>
      <c r="I688" s="465">
        <v>1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23</v>
      </c>
      <c r="R688" s="464">
        <v>0</v>
      </c>
      <c r="S688" s="465">
        <v>21</v>
      </c>
      <c r="T688" s="465">
        <v>0</v>
      </c>
      <c r="U688" s="465">
        <v>2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81</v>
      </c>
      <c r="AF688" s="14">
        <v>1</v>
      </c>
      <c r="AG688" s="14">
        <v>75</v>
      </c>
      <c r="AH688" s="14">
        <v>0</v>
      </c>
      <c r="AI688" s="14">
        <v>4</v>
      </c>
      <c r="AJ688" s="14">
        <v>0</v>
      </c>
      <c r="AK688" s="14">
        <v>1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62</v>
      </c>
      <c r="D689" s="464">
        <v>0</v>
      </c>
      <c r="E689" s="465">
        <v>57</v>
      </c>
      <c r="F689" s="465">
        <v>0</v>
      </c>
      <c r="G689" s="465">
        <v>4</v>
      </c>
      <c r="H689" s="465">
        <v>0</v>
      </c>
      <c r="I689" s="465">
        <v>1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32</v>
      </c>
      <c r="R689" s="464">
        <v>0</v>
      </c>
      <c r="S689" s="465">
        <v>28</v>
      </c>
      <c r="T689" s="465">
        <v>0</v>
      </c>
      <c r="U689" s="465">
        <v>3</v>
      </c>
      <c r="V689" s="465">
        <v>0</v>
      </c>
      <c r="W689" s="465">
        <v>1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94</v>
      </c>
      <c r="AF689" s="14">
        <v>0</v>
      </c>
      <c r="AG689" s="14">
        <v>85</v>
      </c>
      <c r="AH689" s="14">
        <v>0</v>
      </c>
      <c r="AI689" s="14">
        <v>7</v>
      </c>
      <c r="AJ689" s="14">
        <v>0</v>
      </c>
      <c r="AK689" s="14">
        <v>2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89</v>
      </c>
      <c r="D690" s="464">
        <v>1</v>
      </c>
      <c r="E690" s="465">
        <v>82</v>
      </c>
      <c r="F690" s="465">
        <v>0</v>
      </c>
      <c r="G690" s="465">
        <v>3</v>
      </c>
      <c r="H690" s="465">
        <v>2</v>
      </c>
      <c r="I690" s="465">
        <v>0</v>
      </c>
      <c r="J690" s="465">
        <v>0</v>
      </c>
      <c r="K690" s="465">
        <v>1</v>
      </c>
      <c r="L690" s="465">
        <v>0</v>
      </c>
      <c r="M690" s="465">
        <v>0</v>
      </c>
      <c r="N690" s="465">
        <v>0</v>
      </c>
      <c r="O690" s="466">
        <v>0</v>
      </c>
      <c r="Q690" s="463">
        <v>60</v>
      </c>
      <c r="R690" s="464">
        <v>0</v>
      </c>
      <c r="S690" s="465">
        <v>58</v>
      </c>
      <c r="T690" s="465">
        <v>0</v>
      </c>
      <c r="U690" s="465">
        <v>1</v>
      </c>
      <c r="V690" s="465">
        <v>0</v>
      </c>
      <c r="W690" s="465">
        <v>1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149</v>
      </c>
      <c r="AF690" s="14">
        <v>1</v>
      </c>
      <c r="AG690" s="14">
        <v>140</v>
      </c>
      <c r="AH690" s="14">
        <v>0</v>
      </c>
      <c r="AI690" s="14">
        <v>4</v>
      </c>
      <c r="AJ690" s="14">
        <v>2</v>
      </c>
      <c r="AK690" s="14">
        <v>1</v>
      </c>
      <c r="AL690" s="14">
        <v>0</v>
      </c>
      <c r="AM690" s="14">
        <v>1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94</v>
      </c>
      <c r="D691" s="464">
        <v>0</v>
      </c>
      <c r="E691" s="465">
        <v>88</v>
      </c>
      <c r="F691" s="465">
        <v>0</v>
      </c>
      <c r="G691" s="465">
        <v>3</v>
      </c>
      <c r="H691" s="465">
        <v>3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50</v>
      </c>
      <c r="R691" s="464">
        <v>2</v>
      </c>
      <c r="S691" s="465">
        <v>43</v>
      </c>
      <c r="T691" s="465">
        <v>0</v>
      </c>
      <c r="U691" s="465">
        <v>5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144</v>
      </c>
      <c r="AF691" s="14">
        <v>2</v>
      </c>
      <c r="AG691" s="14">
        <v>131</v>
      </c>
      <c r="AH691" s="14">
        <v>0</v>
      </c>
      <c r="AI691" s="14">
        <v>8</v>
      </c>
      <c r="AJ691" s="14">
        <v>3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121</v>
      </c>
      <c r="D692" s="464">
        <v>0</v>
      </c>
      <c r="E692" s="465">
        <v>115</v>
      </c>
      <c r="F692" s="465">
        <v>1</v>
      </c>
      <c r="G692" s="465">
        <v>4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1</v>
      </c>
      <c r="N692" s="465">
        <v>0</v>
      </c>
      <c r="O692" s="466">
        <v>0</v>
      </c>
      <c r="Q692" s="463">
        <v>69</v>
      </c>
      <c r="R692" s="464">
        <v>0</v>
      </c>
      <c r="S692" s="465">
        <v>64</v>
      </c>
      <c r="T692" s="465">
        <v>0</v>
      </c>
      <c r="U692" s="465">
        <v>5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190</v>
      </c>
      <c r="AF692" s="14">
        <v>0</v>
      </c>
      <c r="AG692" s="14">
        <v>179</v>
      </c>
      <c r="AH692" s="14">
        <v>1</v>
      </c>
      <c r="AI692" s="14">
        <v>9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1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149</v>
      </c>
      <c r="D693" s="464">
        <v>1</v>
      </c>
      <c r="E693" s="465">
        <v>137</v>
      </c>
      <c r="F693" s="465">
        <v>2</v>
      </c>
      <c r="G693" s="465">
        <v>8</v>
      </c>
      <c r="H693" s="465">
        <v>1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72</v>
      </c>
      <c r="R693" s="464">
        <v>0</v>
      </c>
      <c r="S693" s="465">
        <v>64</v>
      </c>
      <c r="T693" s="465">
        <v>0</v>
      </c>
      <c r="U693" s="465">
        <v>6</v>
      </c>
      <c r="V693" s="465">
        <v>1</v>
      </c>
      <c r="W693" s="465">
        <v>0</v>
      </c>
      <c r="X693" s="465">
        <v>0</v>
      </c>
      <c r="Y693" s="465">
        <v>1</v>
      </c>
      <c r="Z693" s="465">
        <v>0</v>
      </c>
      <c r="AA693" s="465">
        <v>0</v>
      </c>
      <c r="AB693" s="465">
        <v>0</v>
      </c>
      <c r="AC693" s="466">
        <v>0</v>
      </c>
      <c r="AE693" s="463">
        <v>221</v>
      </c>
      <c r="AF693" s="14">
        <v>1</v>
      </c>
      <c r="AG693" s="14">
        <v>201</v>
      </c>
      <c r="AH693" s="14">
        <v>2</v>
      </c>
      <c r="AI693" s="14">
        <v>14</v>
      </c>
      <c r="AJ693" s="14">
        <v>2</v>
      </c>
      <c r="AK693" s="14">
        <v>0</v>
      </c>
      <c r="AL693" s="14">
        <v>0</v>
      </c>
      <c r="AM693" s="14">
        <v>1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161</v>
      </c>
      <c r="D694" s="464">
        <v>3</v>
      </c>
      <c r="E694" s="465">
        <v>153</v>
      </c>
      <c r="F694" s="465">
        <v>2</v>
      </c>
      <c r="G694" s="465">
        <v>2</v>
      </c>
      <c r="H694" s="465">
        <v>1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84</v>
      </c>
      <c r="R694" s="464">
        <v>0</v>
      </c>
      <c r="S694" s="465">
        <v>77</v>
      </c>
      <c r="T694" s="465">
        <v>1</v>
      </c>
      <c r="U694" s="465">
        <v>6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245</v>
      </c>
      <c r="AF694" s="14">
        <v>3</v>
      </c>
      <c r="AG694" s="14">
        <v>230</v>
      </c>
      <c r="AH694" s="14">
        <v>3</v>
      </c>
      <c r="AI694" s="14">
        <v>8</v>
      </c>
      <c r="AJ694" s="14">
        <v>1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142</v>
      </c>
      <c r="D695" s="464">
        <v>1</v>
      </c>
      <c r="E695" s="465">
        <v>131</v>
      </c>
      <c r="F695" s="465">
        <v>2</v>
      </c>
      <c r="G695" s="465">
        <v>7</v>
      </c>
      <c r="H695" s="465">
        <v>1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94</v>
      </c>
      <c r="R695" s="464">
        <v>0</v>
      </c>
      <c r="S695" s="465">
        <v>87</v>
      </c>
      <c r="T695" s="465">
        <v>0</v>
      </c>
      <c r="U695" s="465">
        <v>7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236</v>
      </c>
      <c r="AF695" s="14">
        <v>1</v>
      </c>
      <c r="AG695" s="14">
        <v>218</v>
      </c>
      <c r="AH695" s="14">
        <v>2</v>
      </c>
      <c r="AI695" s="14">
        <v>14</v>
      </c>
      <c r="AJ695" s="14">
        <v>1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164</v>
      </c>
      <c r="D696" s="464">
        <v>1</v>
      </c>
      <c r="E696" s="465">
        <v>155</v>
      </c>
      <c r="F696" s="465">
        <v>4</v>
      </c>
      <c r="G696" s="465">
        <v>4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110</v>
      </c>
      <c r="R696" s="464">
        <v>2</v>
      </c>
      <c r="S696" s="465">
        <v>99</v>
      </c>
      <c r="T696" s="465">
        <v>0</v>
      </c>
      <c r="U696" s="465">
        <v>8</v>
      </c>
      <c r="V696" s="465">
        <v>1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274</v>
      </c>
      <c r="AF696" s="14">
        <v>3</v>
      </c>
      <c r="AG696" s="14">
        <v>254</v>
      </c>
      <c r="AH696" s="14">
        <v>4</v>
      </c>
      <c r="AI696" s="14">
        <v>12</v>
      </c>
      <c r="AJ696" s="14">
        <v>1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144</v>
      </c>
      <c r="D697" s="464">
        <v>0</v>
      </c>
      <c r="E697" s="465">
        <v>137</v>
      </c>
      <c r="F697" s="465">
        <v>0</v>
      </c>
      <c r="G697" s="465">
        <v>6</v>
      </c>
      <c r="H697" s="465">
        <v>1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112</v>
      </c>
      <c r="R697" s="464">
        <v>0</v>
      </c>
      <c r="S697" s="465">
        <v>106</v>
      </c>
      <c r="T697" s="465">
        <v>0</v>
      </c>
      <c r="U697" s="465">
        <v>6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256</v>
      </c>
      <c r="AF697" s="14">
        <v>0</v>
      </c>
      <c r="AG697" s="14">
        <v>243</v>
      </c>
      <c r="AH697" s="14">
        <v>0</v>
      </c>
      <c r="AI697" s="14">
        <v>12</v>
      </c>
      <c r="AJ697" s="14">
        <v>1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188</v>
      </c>
      <c r="D698" s="464">
        <v>0</v>
      </c>
      <c r="E698" s="465">
        <v>182</v>
      </c>
      <c r="F698" s="465">
        <v>2</v>
      </c>
      <c r="G698" s="465">
        <v>2</v>
      </c>
      <c r="H698" s="465">
        <v>0</v>
      </c>
      <c r="I698" s="465">
        <v>1</v>
      </c>
      <c r="J698" s="465">
        <v>0</v>
      </c>
      <c r="K698" s="465">
        <v>0</v>
      </c>
      <c r="L698" s="465">
        <v>0</v>
      </c>
      <c r="M698" s="465">
        <v>1</v>
      </c>
      <c r="N698" s="465">
        <v>0</v>
      </c>
      <c r="O698" s="466">
        <v>0</v>
      </c>
      <c r="Q698" s="463">
        <v>127</v>
      </c>
      <c r="R698" s="464">
        <v>0</v>
      </c>
      <c r="S698" s="465">
        <v>117</v>
      </c>
      <c r="T698" s="465">
        <v>0</v>
      </c>
      <c r="U698" s="465">
        <v>7</v>
      </c>
      <c r="V698" s="465">
        <v>1</v>
      </c>
      <c r="W698" s="465">
        <v>1</v>
      </c>
      <c r="X698" s="465">
        <v>0</v>
      </c>
      <c r="Y698" s="465">
        <v>0</v>
      </c>
      <c r="Z698" s="465">
        <v>0</v>
      </c>
      <c r="AA698" s="465">
        <v>1</v>
      </c>
      <c r="AB698" s="465">
        <v>0</v>
      </c>
      <c r="AC698" s="466">
        <v>0</v>
      </c>
      <c r="AE698" s="463">
        <v>315</v>
      </c>
      <c r="AF698" s="14">
        <v>0</v>
      </c>
      <c r="AG698" s="14">
        <v>299</v>
      </c>
      <c r="AH698" s="14">
        <v>2</v>
      </c>
      <c r="AI698" s="14">
        <v>9</v>
      </c>
      <c r="AJ698" s="14">
        <v>1</v>
      </c>
      <c r="AK698" s="14">
        <v>2</v>
      </c>
      <c r="AL698" s="14">
        <v>0</v>
      </c>
      <c r="AM698" s="14">
        <v>0</v>
      </c>
      <c r="AN698" s="14">
        <v>0</v>
      </c>
      <c r="AO698" s="14">
        <v>2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163</v>
      </c>
      <c r="D699" s="464">
        <v>0</v>
      </c>
      <c r="E699" s="465">
        <v>159</v>
      </c>
      <c r="F699" s="465">
        <v>0</v>
      </c>
      <c r="G699" s="465">
        <v>4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132</v>
      </c>
      <c r="R699" s="464">
        <v>0</v>
      </c>
      <c r="S699" s="465">
        <v>125</v>
      </c>
      <c r="T699" s="465">
        <v>1</v>
      </c>
      <c r="U699" s="465">
        <v>6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295</v>
      </c>
      <c r="AF699" s="14">
        <v>0</v>
      </c>
      <c r="AG699" s="14">
        <v>284</v>
      </c>
      <c r="AH699" s="14">
        <v>1</v>
      </c>
      <c r="AI699" s="14">
        <v>10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151</v>
      </c>
      <c r="D700" s="464">
        <v>1</v>
      </c>
      <c r="E700" s="465">
        <v>142</v>
      </c>
      <c r="F700" s="465">
        <v>0</v>
      </c>
      <c r="G700" s="465">
        <v>8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155</v>
      </c>
      <c r="R700" s="464">
        <v>2</v>
      </c>
      <c r="S700" s="465">
        <v>144</v>
      </c>
      <c r="T700" s="465">
        <v>1</v>
      </c>
      <c r="U700" s="465">
        <v>5</v>
      </c>
      <c r="V700" s="465">
        <v>0</v>
      </c>
      <c r="W700" s="465">
        <v>3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306</v>
      </c>
      <c r="AF700" s="14">
        <v>3</v>
      </c>
      <c r="AG700" s="14">
        <v>286</v>
      </c>
      <c r="AH700" s="14">
        <v>1</v>
      </c>
      <c r="AI700" s="14">
        <v>13</v>
      </c>
      <c r="AJ700" s="14">
        <v>0</v>
      </c>
      <c r="AK700" s="14">
        <v>3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149</v>
      </c>
      <c r="D701" s="464">
        <v>0</v>
      </c>
      <c r="E701" s="465">
        <v>141</v>
      </c>
      <c r="F701" s="465">
        <v>2</v>
      </c>
      <c r="G701" s="465">
        <v>5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1</v>
      </c>
      <c r="N701" s="465">
        <v>0</v>
      </c>
      <c r="O701" s="466">
        <v>0</v>
      </c>
      <c r="Q701" s="463">
        <v>152</v>
      </c>
      <c r="R701" s="464">
        <v>1</v>
      </c>
      <c r="S701" s="465">
        <v>144</v>
      </c>
      <c r="T701" s="465">
        <v>0</v>
      </c>
      <c r="U701" s="465">
        <v>6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1</v>
      </c>
      <c r="AB701" s="465">
        <v>0</v>
      </c>
      <c r="AC701" s="466">
        <v>0</v>
      </c>
      <c r="AE701" s="463">
        <v>301</v>
      </c>
      <c r="AF701" s="14">
        <v>1</v>
      </c>
      <c r="AG701" s="14">
        <v>285</v>
      </c>
      <c r="AH701" s="14">
        <v>2</v>
      </c>
      <c r="AI701" s="14">
        <v>11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2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173</v>
      </c>
      <c r="D702" s="464">
        <v>0</v>
      </c>
      <c r="E702" s="465">
        <v>158</v>
      </c>
      <c r="F702" s="465">
        <v>2</v>
      </c>
      <c r="G702" s="465">
        <v>11</v>
      </c>
      <c r="H702" s="465">
        <v>1</v>
      </c>
      <c r="I702" s="465">
        <v>1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140</v>
      </c>
      <c r="R702" s="464">
        <v>1</v>
      </c>
      <c r="S702" s="465">
        <v>133</v>
      </c>
      <c r="T702" s="465">
        <v>1</v>
      </c>
      <c r="U702" s="465">
        <v>5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313</v>
      </c>
      <c r="AF702" s="14">
        <v>1</v>
      </c>
      <c r="AG702" s="14">
        <v>291</v>
      </c>
      <c r="AH702" s="14">
        <v>3</v>
      </c>
      <c r="AI702" s="14">
        <v>16</v>
      </c>
      <c r="AJ702" s="14">
        <v>1</v>
      </c>
      <c r="AK702" s="14">
        <v>1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137</v>
      </c>
      <c r="D703" s="464">
        <v>0</v>
      </c>
      <c r="E703" s="465">
        <v>133</v>
      </c>
      <c r="F703" s="465">
        <v>2</v>
      </c>
      <c r="G703" s="465">
        <v>1</v>
      </c>
      <c r="H703" s="465">
        <v>0</v>
      </c>
      <c r="I703" s="465">
        <v>1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143</v>
      </c>
      <c r="R703" s="464">
        <v>1</v>
      </c>
      <c r="S703" s="465">
        <v>138</v>
      </c>
      <c r="T703" s="465">
        <v>0</v>
      </c>
      <c r="U703" s="465">
        <v>3</v>
      </c>
      <c r="V703" s="465">
        <v>1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280</v>
      </c>
      <c r="AF703" s="14">
        <v>1</v>
      </c>
      <c r="AG703" s="14">
        <v>271</v>
      </c>
      <c r="AH703" s="14">
        <v>2</v>
      </c>
      <c r="AI703" s="14">
        <v>4</v>
      </c>
      <c r="AJ703" s="14">
        <v>1</v>
      </c>
      <c r="AK703" s="14">
        <v>1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167</v>
      </c>
      <c r="D704" s="464">
        <v>3</v>
      </c>
      <c r="E704" s="465">
        <v>154</v>
      </c>
      <c r="F704" s="465">
        <v>2</v>
      </c>
      <c r="G704" s="465">
        <v>6</v>
      </c>
      <c r="H704" s="465">
        <v>1</v>
      </c>
      <c r="I704" s="465">
        <v>1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142</v>
      </c>
      <c r="R704" s="464">
        <v>1</v>
      </c>
      <c r="S704" s="465">
        <v>136</v>
      </c>
      <c r="T704" s="465">
        <v>0</v>
      </c>
      <c r="U704" s="465">
        <v>5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309</v>
      </c>
      <c r="AF704" s="14">
        <v>4</v>
      </c>
      <c r="AG704" s="14">
        <v>290</v>
      </c>
      <c r="AH704" s="14">
        <v>2</v>
      </c>
      <c r="AI704" s="14">
        <v>11</v>
      </c>
      <c r="AJ704" s="14">
        <v>1</v>
      </c>
      <c r="AK704" s="14">
        <v>1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167</v>
      </c>
      <c r="D705" s="464">
        <v>3</v>
      </c>
      <c r="E705" s="465">
        <v>154</v>
      </c>
      <c r="F705" s="465">
        <v>1</v>
      </c>
      <c r="G705" s="465">
        <v>6</v>
      </c>
      <c r="H705" s="465">
        <v>2</v>
      </c>
      <c r="I705" s="465">
        <v>1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165</v>
      </c>
      <c r="R705" s="464">
        <v>1</v>
      </c>
      <c r="S705" s="465">
        <v>156</v>
      </c>
      <c r="T705" s="465">
        <v>0</v>
      </c>
      <c r="U705" s="465">
        <v>8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332</v>
      </c>
      <c r="AF705" s="14">
        <v>4</v>
      </c>
      <c r="AG705" s="14">
        <v>310</v>
      </c>
      <c r="AH705" s="14">
        <v>1</v>
      </c>
      <c r="AI705" s="14">
        <v>14</v>
      </c>
      <c r="AJ705" s="14">
        <v>2</v>
      </c>
      <c r="AK705" s="14">
        <v>1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149</v>
      </c>
      <c r="D706" s="464">
        <v>2</v>
      </c>
      <c r="E706" s="465">
        <v>137</v>
      </c>
      <c r="F706" s="465">
        <v>3</v>
      </c>
      <c r="G706" s="465">
        <v>6</v>
      </c>
      <c r="H706" s="465">
        <v>0</v>
      </c>
      <c r="I706" s="465">
        <v>1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144</v>
      </c>
      <c r="R706" s="464">
        <v>0</v>
      </c>
      <c r="S706" s="465">
        <v>138</v>
      </c>
      <c r="T706" s="465">
        <v>0</v>
      </c>
      <c r="U706" s="465">
        <v>5</v>
      </c>
      <c r="V706" s="465">
        <v>0</v>
      </c>
      <c r="W706" s="465">
        <v>1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293</v>
      </c>
      <c r="AF706" s="14">
        <v>2</v>
      </c>
      <c r="AG706" s="14">
        <v>275</v>
      </c>
      <c r="AH706" s="14">
        <v>3</v>
      </c>
      <c r="AI706" s="14">
        <v>11</v>
      </c>
      <c r="AJ706" s="14">
        <v>0</v>
      </c>
      <c r="AK706" s="14">
        <v>2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168</v>
      </c>
      <c r="D707" s="464">
        <v>2</v>
      </c>
      <c r="E707" s="465">
        <v>152</v>
      </c>
      <c r="F707" s="465">
        <v>3</v>
      </c>
      <c r="G707" s="465">
        <v>6</v>
      </c>
      <c r="H707" s="465">
        <v>2</v>
      </c>
      <c r="I707" s="465">
        <v>0</v>
      </c>
      <c r="J707" s="465">
        <v>0</v>
      </c>
      <c r="K707" s="465">
        <v>0</v>
      </c>
      <c r="L707" s="465">
        <v>0</v>
      </c>
      <c r="M707" s="465">
        <v>3</v>
      </c>
      <c r="N707" s="465">
        <v>0</v>
      </c>
      <c r="O707" s="466">
        <v>0</v>
      </c>
      <c r="Q707" s="463">
        <v>166</v>
      </c>
      <c r="R707" s="464">
        <v>3</v>
      </c>
      <c r="S707" s="465">
        <v>155</v>
      </c>
      <c r="T707" s="465">
        <v>1</v>
      </c>
      <c r="U707" s="465">
        <v>7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334</v>
      </c>
      <c r="AF707" s="465">
        <v>5</v>
      </c>
      <c r="AG707" s="14">
        <v>307</v>
      </c>
      <c r="AH707" s="14">
        <v>4</v>
      </c>
      <c r="AI707" s="14">
        <v>13</v>
      </c>
      <c r="AJ707" s="14">
        <v>2</v>
      </c>
      <c r="AK707" s="14">
        <v>0</v>
      </c>
      <c r="AL707" s="14">
        <v>0</v>
      </c>
      <c r="AM707" s="14">
        <v>0</v>
      </c>
      <c r="AN707" s="14">
        <v>0</v>
      </c>
      <c r="AO707" s="14">
        <v>3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153</v>
      </c>
      <c r="D708" s="464">
        <v>1</v>
      </c>
      <c r="E708" s="465">
        <v>143</v>
      </c>
      <c r="F708" s="465">
        <v>2</v>
      </c>
      <c r="G708" s="465">
        <v>6</v>
      </c>
      <c r="H708" s="465">
        <v>0</v>
      </c>
      <c r="I708" s="465">
        <v>0</v>
      </c>
      <c r="J708" s="465">
        <v>0</v>
      </c>
      <c r="K708" s="465">
        <v>0</v>
      </c>
      <c r="L708" s="465">
        <v>1</v>
      </c>
      <c r="M708" s="465">
        <v>0</v>
      </c>
      <c r="N708" s="465">
        <v>0</v>
      </c>
      <c r="O708" s="466">
        <v>0</v>
      </c>
      <c r="Q708" s="463">
        <v>191</v>
      </c>
      <c r="R708" s="464">
        <v>2</v>
      </c>
      <c r="S708" s="465">
        <v>178</v>
      </c>
      <c r="T708" s="465">
        <v>0</v>
      </c>
      <c r="U708" s="465">
        <v>10</v>
      </c>
      <c r="V708" s="465">
        <v>1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344</v>
      </c>
      <c r="AF708" s="14">
        <v>3</v>
      </c>
      <c r="AG708" s="14">
        <v>321</v>
      </c>
      <c r="AH708" s="14">
        <v>2</v>
      </c>
      <c r="AI708" s="14">
        <v>16</v>
      </c>
      <c r="AJ708" s="14">
        <v>1</v>
      </c>
      <c r="AK708" s="14">
        <v>0</v>
      </c>
      <c r="AL708" s="14">
        <v>0</v>
      </c>
      <c r="AM708" s="14">
        <v>0</v>
      </c>
      <c r="AN708" s="14">
        <v>1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146</v>
      </c>
      <c r="D709" s="464">
        <v>1</v>
      </c>
      <c r="E709" s="465">
        <v>137</v>
      </c>
      <c r="F709" s="465">
        <v>1</v>
      </c>
      <c r="G709" s="465">
        <v>7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171</v>
      </c>
      <c r="R709" s="464">
        <v>2</v>
      </c>
      <c r="S709" s="465">
        <v>161</v>
      </c>
      <c r="T709" s="465">
        <v>0</v>
      </c>
      <c r="U709" s="465">
        <v>7</v>
      </c>
      <c r="V709" s="465">
        <v>0</v>
      </c>
      <c r="W709" s="465">
        <v>0</v>
      </c>
      <c r="X709" s="465">
        <v>0</v>
      </c>
      <c r="Y709" s="465">
        <v>1</v>
      </c>
      <c r="Z709" s="465">
        <v>0</v>
      </c>
      <c r="AA709" s="465">
        <v>0</v>
      </c>
      <c r="AB709" s="465">
        <v>0</v>
      </c>
      <c r="AC709" s="466">
        <v>0</v>
      </c>
      <c r="AE709" s="463">
        <v>317</v>
      </c>
      <c r="AF709" s="14">
        <v>3</v>
      </c>
      <c r="AG709" s="14">
        <v>298</v>
      </c>
      <c r="AH709" s="14">
        <v>1</v>
      </c>
      <c r="AI709" s="14">
        <v>14</v>
      </c>
      <c r="AJ709" s="14">
        <v>0</v>
      </c>
      <c r="AK709" s="14">
        <v>0</v>
      </c>
      <c r="AL709" s="14">
        <v>0</v>
      </c>
      <c r="AM709" s="14">
        <v>1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141</v>
      </c>
      <c r="D710" s="464">
        <v>1</v>
      </c>
      <c r="E710" s="465">
        <v>131</v>
      </c>
      <c r="F710" s="465">
        <v>2</v>
      </c>
      <c r="G710" s="465">
        <v>6</v>
      </c>
      <c r="H710" s="465">
        <v>1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137</v>
      </c>
      <c r="R710" s="464">
        <v>1</v>
      </c>
      <c r="S710" s="465">
        <v>128</v>
      </c>
      <c r="T710" s="465">
        <v>0</v>
      </c>
      <c r="U710" s="465">
        <v>8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278</v>
      </c>
      <c r="AF710" s="14">
        <v>2</v>
      </c>
      <c r="AG710" s="14">
        <v>259</v>
      </c>
      <c r="AH710" s="14">
        <v>2</v>
      </c>
      <c r="AI710" s="14">
        <v>14</v>
      </c>
      <c r="AJ710" s="14">
        <v>1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162</v>
      </c>
      <c r="D711" s="464">
        <v>0</v>
      </c>
      <c r="E711" s="465">
        <v>150</v>
      </c>
      <c r="F711" s="465">
        <v>3</v>
      </c>
      <c r="G711" s="465">
        <v>7</v>
      </c>
      <c r="H711" s="465">
        <v>1</v>
      </c>
      <c r="I711" s="465">
        <v>1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158</v>
      </c>
      <c r="R711" s="464">
        <v>2</v>
      </c>
      <c r="S711" s="465">
        <v>145</v>
      </c>
      <c r="T711" s="465">
        <v>2</v>
      </c>
      <c r="U711" s="465">
        <v>7</v>
      </c>
      <c r="V711" s="465">
        <v>2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320</v>
      </c>
      <c r="AF711" s="14">
        <v>2</v>
      </c>
      <c r="AG711" s="14">
        <v>295</v>
      </c>
      <c r="AH711" s="14">
        <v>5</v>
      </c>
      <c r="AI711" s="14">
        <v>14</v>
      </c>
      <c r="AJ711" s="14">
        <v>3</v>
      </c>
      <c r="AK711" s="14">
        <v>1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152</v>
      </c>
      <c r="D712" s="464">
        <v>0</v>
      </c>
      <c r="E712" s="465">
        <v>143</v>
      </c>
      <c r="F712" s="465">
        <v>1</v>
      </c>
      <c r="G712" s="465">
        <v>8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191</v>
      </c>
      <c r="R712" s="464">
        <v>5</v>
      </c>
      <c r="S712" s="465">
        <v>178</v>
      </c>
      <c r="T712" s="465">
        <v>0</v>
      </c>
      <c r="U712" s="465">
        <v>8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343</v>
      </c>
      <c r="AF712" s="14">
        <v>5</v>
      </c>
      <c r="AG712" s="14">
        <v>321</v>
      </c>
      <c r="AH712" s="14">
        <v>1</v>
      </c>
      <c r="AI712" s="14">
        <v>16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157</v>
      </c>
      <c r="D713" s="464">
        <v>2</v>
      </c>
      <c r="E713" s="465">
        <v>143</v>
      </c>
      <c r="F713" s="465">
        <v>2</v>
      </c>
      <c r="G713" s="465">
        <v>8</v>
      </c>
      <c r="H713" s="465">
        <v>0</v>
      </c>
      <c r="I713" s="465">
        <v>0</v>
      </c>
      <c r="J713" s="465">
        <v>0</v>
      </c>
      <c r="K713" s="465">
        <v>1</v>
      </c>
      <c r="L713" s="465">
        <v>1</v>
      </c>
      <c r="M713" s="465">
        <v>0</v>
      </c>
      <c r="N713" s="465">
        <v>0</v>
      </c>
      <c r="O713" s="466">
        <v>0</v>
      </c>
      <c r="Q713" s="463">
        <v>144</v>
      </c>
      <c r="R713" s="464">
        <v>1</v>
      </c>
      <c r="S713" s="465">
        <v>137</v>
      </c>
      <c r="T713" s="465">
        <v>0</v>
      </c>
      <c r="U713" s="465">
        <v>5</v>
      </c>
      <c r="V713" s="465">
        <v>0</v>
      </c>
      <c r="W713" s="465">
        <v>1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301</v>
      </c>
      <c r="AF713" s="14">
        <v>3</v>
      </c>
      <c r="AG713" s="14">
        <v>280</v>
      </c>
      <c r="AH713" s="14">
        <v>2</v>
      </c>
      <c r="AI713" s="14">
        <v>13</v>
      </c>
      <c r="AJ713" s="14">
        <v>0</v>
      </c>
      <c r="AK713" s="14">
        <v>1</v>
      </c>
      <c r="AL713" s="14">
        <v>0</v>
      </c>
      <c r="AM713" s="14">
        <v>1</v>
      </c>
      <c r="AN713" s="14">
        <v>1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121</v>
      </c>
      <c r="D714" s="464">
        <v>0</v>
      </c>
      <c r="E714" s="465">
        <v>118</v>
      </c>
      <c r="F714" s="465">
        <v>0</v>
      </c>
      <c r="G714" s="465">
        <v>3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182</v>
      </c>
      <c r="R714" s="464">
        <v>0</v>
      </c>
      <c r="S714" s="465">
        <v>173</v>
      </c>
      <c r="T714" s="465">
        <v>2</v>
      </c>
      <c r="U714" s="465">
        <v>6</v>
      </c>
      <c r="V714" s="465">
        <v>1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303</v>
      </c>
      <c r="AF714" s="14">
        <v>0</v>
      </c>
      <c r="AG714" s="14">
        <v>291</v>
      </c>
      <c r="AH714" s="14">
        <v>2</v>
      </c>
      <c r="AI714" s="14">
        <v>9</v>
      </c>
      <c r="AJ714" s="14">
        <v>1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142</v>
      </c>
      <c r="D715" s="464">
        <v>0</v>
      </c>
      <c r="E715" s="465">
        <v>131</v>
      </c>
      <c r="F715" s="465">
        <v>5</v>
      </c>
      <c r="G715" s="465">
        <v>5</v>
      </c>
      <c r="H715" s="465">
        <v>0</v>
      </c>
      <c r="I715" s="465">
        <v>1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159</v>
      </c>
      <c r="R715" s="464">
        <v>0</v>
      </c>
      <c r="S715" s="465">
        <v>150</v>
      </c>
      <c r="T715" s="465">
        <v>0</v>
      </c>
      <c r="U715" s="465">
        <v>9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301</v>
      </c>
      <c r="AF715" s="14">
        <v>0</v>
      </c>
      <c r="AG715" s="14">
        <v>281</v>
      </c>
      <c r="AH715" s="14">
        <v>5</v>
      </c>
      <c r="AI715" s="14">
        <v>14</v>
      </c>
      <c r="AJ715" s="14">
        <v>0</v>
      </c>
      <c r="AK715" s="14">
        <v>1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138</v>
      </c>
      <c r="D716" s="464">
        <v>1</v>
      </c>
      <c r="E716" s="465">
        <v>131</v>
      </c>
      <c r="F716" s="465">
        <v>0</v>
      </c>
      <c r="G716" s="465">
        <v>5</v>
      </c>
      <c r="H716" s="465">
        <v>1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152</v>
      </c>
      <c r="R716" s="464">
        <v>1</v>
      </c>
      <c r="S716" s="465">
        <v>147</v>
      </c>
      <c r="T716" s="465">
        <v>0</v>
      </c>
      <c r="U716" s="465">
        <v>4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290</v>
      </c>
      <c r="AF716" s="14">
        <v>2</v>
      </c>
      <c r="AG716" s="14">
        <v>278</v>
      </c>
      <c r="AH716" s="14">
        <v>0</v>
      </c>
      <c r="AI716" s="14">
        <v>9</v>
      </c>
      <c r="AJ716" s="14">
        <v>1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126</v>
      </c>
      <c r="D717" s="464">
        <v>1</v>
      </c>
      <c r="E717" s="465">
        <v>121</v>
      </c>
      <c r="F717" s="465">
        <v>1</v>
      </c>
      <c r="G717" s="465">
        <v>3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165</v>
      </c>
      <c r="R717" s="464">
        <v>2</v>
      </c>
      <c r="S717" s="465">
        <v>159</v>
      </c>
      <c r="T717" s="465">
        <v>1</v>
      </c>
      <c r="U717" s="465">
        <v>1</v>
      </c>
      <c r="V717" s="465">
        <v>0</v>
      </c>
      <c r="W717" s="465">
        <v>2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291</v>
      </c>
      <c r="AF717" s="14">
        <v>3</v>
      </c>
      <c r="AG717" s="14">
        <v>280</v>
      </c>
      <c r="AH717" s="14">
        <v>2</v>
      </c>
      <c r="AI717" s="14">
        <v>4</v>
      </c>
      <c r="AJ717" s="14">
        <v>0</v>
      </c>
      <c r="AK717" s="14">
        <v>2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110</v>
      </c>
      <c r="D718" s="464">
        <v>2</v>
      </c>
      <c r="E718" s="465">
        <v>104</v>
      </c>
      <c r="F718" s="465">
        <v>0</v>
      </c>
      <c r="G718" s="465">
        <v>4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166</v>
      </c>
      <c r="R718" s="464">
        <v>3</v>
      </c>
      <c r="S718" s="465">
        <v>155</v>
      </c>
      <c r="T718" s="465">
        <v>0</v>
      </c>
      <c r="U718" s="465">
        <v>7</v>
      </c>
      <c r="V718" s="465">
        <v>0</v>
      </c>
      <c r="W718" s="465">
        <v>0</v>
      </c>
      <c r="X718" s="465">
        <v>0</v>
      </c>
      <c r="Y718" s="465">
        <v>1</v>
      </c>
      <c r="Z718" s="465">
        <v>0</v>
      </c>
      <c r="AA718" s="465">
        <v>0</v>
      </c>
      <c r="AB718" s="465">
        <v>0</v>
      </c>
      <c r="AC718" s="466">
        <v>0</v>
      </c>
      <c r="AE718" s="463">
        <v>276</v>
      </c>
      <c r="AF718" s="14">
        <v>5</v>
      </c>
      <c r="AG718" s="14">
        <v>259</v>
      </c>
      <c r="AH718" s="14">
        <v>0</v>
      </c>
      <c r="AI718" s="14">
        <v>11</v>
      </c>
      <c r="AJ718" s="14">
        <v>0</v>
      </c>
      <c r="AK718" s="14">
        <v>0</v>
      </c>
      <c r="AL718" s="14">
        <v>0</v>
      </c>
      <c r="AM718" s="14">
        <v>1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114</v>
      </c>
      <c r="D719" s="464">
        <v>1</v>
      </c>
      <c r="E719" s="465">
        <v>109</v>
      </c>
      <c r="F719" s="465">
        <v>0</v>
      </c>
      <c r="G719" s="465">
        <v>4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152</v>
      </c>
      <c r="R719" s="464">
        <v>1</v>
      </c>
      <c r="S719" s="465">
        <v>145</v>
      </c>
      <c r="T719" s="465">
        <v>0</v>
      </c>
      <c r="U719" s="465">
        <v>4</v>
      </c>
      <c r="V719" s="465">
        <v>0</v>
      </c>
      <c r="W719" s="465">
        <v>2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266</v>
      </c>
      <c r="AF719" s="14">
        <v>2</v>
      </c>
      <c r="AG719" s="14">
        <v>254</v>
      </c>
      <c r="AH719" s="14">
        <v>0</v>
      </c>
      <c r="AI719" s="14">
        <v>8</v>
      </c>
      <c r="AJ719" s="14">
        <v>0</v>
      </c>
      <c r="AK719" s="14">
        <v>2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114</v>
      </c>
      <c r="D720" s="464">
        <v>0</v>
      </c>
      <c r="E720" s="465">
        <v>111</v>
      </c>
      <c r="F720" s="465">
        <v>1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166</v>
      </c>
      <c r="R720" s="464">
        <v>1</v>
      </c>
      <c r="S720" s="465">
        <v>163</v>
      </c>
      <c r="T720" s="465">
        <v>0</v>
      </c>
      <c r="U720" s="465">
        <v>2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280</v>
      </c>
      <c r="AF720" s="14">
        <v>1</v>
      </c>
      <c r="AG720" s="14">
        <v>274</v>
      </c>
      <c r="AH720" s="14">
        <v>1</v>
      </c>
      <c r="AI720" s="14">
        <v>4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122</v>
      </c>
      <c r="D721" s="464">
        <v>1</v>
      </c>
      <c r="E721" s="465">
        <v>117</v>
      </c>
      <c r="F721" s="465">
        <v>0</v>
      </c>
      <c r="G721" s="465">
        <v>4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146</v>
      </c>
      <c r="R721" s="464">
        <v>0</v>
      </c>
      <c r="S721" s="465">
        <v>142</v>
      </c>
      <c r="T721" s="465">
        <v>0</v>
      </c>
      <c r="U721" s="465">
        <v>4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268</v>
      </c>
      <c r="AF721" s="14">
        <v>1</v>
      </c>
      <c r="AG721" s="14">
        <v>259</v>
      </c>
      <c r="AH721" s="14">
        <v>0</v>
      </c>
      <c r="AI721" s="14">
        <v>8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108</v>
      </c>
      <c r="D722" s="464">
        <v>3</v>
      </c>
      <c r="E722" s="465">
        <v>98</v>
      </c>
      <c r="F722" s="465">
        <v>1</v>
      </c>
      <c r="G722" s="465">
        <v>6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165</v>
      </c>
      <c r="R722" s="464">
        <v>1</v>
      </c>
      <c r="S722" s="465">
        <v>157</v>
      </c>
      <c r="T722" s="465">
        <v>0</v>
      </c>
      <c r="U722" s="465">
        <v>5</v>
      </c>
      <c r="V722" s="465">
        <v>0</v>
      </c>
      <c r="W722" s="465">
        <v>2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273</v>
      </c>
      <c r="AF722" s="14">
        <v>4</v>
      </c>
      <c r="AG722" s="14">
        <v>255</v>
      </c>
      <c r="AH722" s="14">
        <v>1</v>
      </c>
      <c r="AI722" s="14">
        <v>11</v>
      </c>
      <c r="AJ722" s="14">
        <v>0</v>
      </c>
      <c r="AK722" s="14">
        <v>2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103</v>
      </c>
      <c r="D723" s="464">
        <v>1</v>
      </c>
      <c r="E723" s="465">
        <v>95</v>
      </c>
      <c r="F723" s="465">
        <v>0</v>
      </c>
      <c r="G723" s="465">
        <v>6</v>
      </c>
      <c r="H723" s="465">
        <v>1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160</v>
      </c>
      <c r="R723" s="464">
        <v>1</v>
      </c>
      <c r="S723" s="465">
        <v>152</v>
      </c>
      <c r="T723" s="465">
        <v>0</v>
      </c>
      <c r="U723" s="465">
        <v>7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263</v>
      </c>
      <c r="AF723" s="14">
        <v>2</v>
      </c>
      <c r="AG723" s="14">
        <v>247</v>
      </c>
      <c r="AH723" s="14">
        <v>0</v>
      </c>
      <c r="AI723" s="14">
        <v>13</v>
      </c>
      <c r="AJ723" s="14">
        <v>1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121</v>
      </c>
      <c r="D724" s="464">
        <v>1</v>
      </c>
      <c r="E724" s="465">
        <v>112</v>
      </c>
      <c r="F724" s="465">
        <v>3</v>
      </c>
      <c r="G724" s="465">
        <v>4</v>
      </c>
      <c r="H724" s="465">
        <v>1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166</v>
      </c>
      <c r="R724" s="464">
        <v>3</v>
      </c>
      <c r="S724" s="465">
        <v>156</v>
      </c>
      <c r="T724" s="465">
        <v>0</v>
      </c>
      <c r="U724" s="465">
        <v>6</v>
      </c>
      <c r="V724" s="465">
        <v>1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287</v>
      </c>
      <c r="AF724" s="14">
        <v>4</v>
      </c>
      <c r="AG724" s="14">
        <v>268</v>
      </c>
      <c r="AH724" s="14">
        <v>3</v>
      </c>
      <c r="AI724" s="14">
        <v>10</v>
      </c>
      <c r="AJ724" s="14">
        <v>2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119</v>
      </c>
      <c r="D725" s="464">
        <v>3</v>
      </c>
      <c r="E725" s="465">
        <v>111</v>
      </c>
      <c r="F725" s="465">
        <v>0</v>
      </c>
      <c r="G725" s="465">
        <v>5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140</v>
      </c>
      <c r="R725" s="464">
        <v>1</v>
      </c>
      <c r="S725" s="465">
        <v>131</v>
      </c>
      <c r="T725" s="465">
        <v>1</v>
      </c>
      <c r="U725" s="465">
        <v>6</v>
      </c>
      <c r="V725" s="465">
        <v>0</v>
      </c>
      <c r="W725" s="465">
        <v>1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259</v>
      </c>
      <c r="AF725" s="14">
        <v>4</v>
      </c>
      <c r="AG725" s="14">
        <v>242</v>
      </c>
      <c r="AH725" s="14">
        <v>1</v>
      </c>
      <c r="AI725" s="14">
        <v>11</v>
      </c>
      <c r="AJ725" s="14">
        <v>0</v>
      </c>
      <c r="AK725" s="14">
        <v>1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123</v>
      </c>
      <c r="D726" s="464">
        <v>0</v>
      </c>
      <c r="E726" s="465">
        <v>117</v>
      </c>
      <c r="F726" s="465">
        <v>0</v>
      </c>
      <c r="G726" s="465">
        <v>6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148</v>
      </c>
      <c r="R726" s="464">
        <v>1</v>
      </c>
      <c r="S726" s="465">
        <v>144</v>
      </c>
      <c r="T726" s="465">
        <v>0</v>
      </c>
      <c r="U726" s="465">
        <v>3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271</v>
      </c>
      <c r="AF726" s="14">
        <v>1</v>
      </c>
      <c r="AG726" s="14">
        <v>261</v>
      </c>
      <c r="AH726" s="14">
        <v>0</v>
      </c>
      <c r="AI726" s="14">
        <v>9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110</v>
      </c>
      <c r="D727" s="464">
        <v>1</v>
      </c>
      <c r="E727" s="465">
        <v>104</v>
      </c>
      <c r="F727" s="465">
        <v>0</v>
      </c>
      <c r="G727" s="465">
        <v>3</v>
      </c>
      <c r="H727" s="465">
        <v>0</v>
      </c>
      <c r="I727" s="465">
        <v>1</v>
      </c>
      <c r="J727" s="465">
        <v>1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158</v>
      </c>
      <c r="R727" s="464">
        <v>0</v>
      </c>
      <c r="S727" s="465">
        <v>151</v>
      </c>
      <c r="T727" s="465">
        <v>0</v>
      </c>
      <c r="U727" s="465">
        <v>6</v>
      </c>
      <c r="V727" s="465">
        <v>0</v>
      </c>
      <c r="W727" s="465">
        <v>1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268</v>
      </c>
      <c r="AF727" s="14">
        <v>1</v>
      </c>
      <c r="AG727" s="14">
        <v>255</v>
      </c>
      <c r="AH727" s="14">
        <v>0</v>
      </c>
      <c r="AI727" s="14">
        <v>9</v>
      </c>
      <c r="AJ727" s="14">
        <v>0</v>
      </c>
      <c r="AK727" s="14">
        <v>2</v>
      </c>
      <c r="AL727" s="14">
        <v>1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129</v>
      </c>
      <c r="D728" s="464">
        <v>0</v>
      </c>
      <c r="E728" s="465">
        <v>124</v>
      </c>
      <c r="F728" s="465">
        <v>0</v>
      </c>
      <c r="G728" s="465">
        <v>5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186</v>
      </c>
      <c r="R728" s="464">
        <v>3</v>
      </c>
      <c r="S728" s="465">
        <v>173</v>
      </c>
      <c r="T728" s="465">
        <v>0</v>
      </c>
      <c r="U728" s="465">
        <v>9</v>
      </c>
      <c r="V728" s="465">
        <v>0</v>
      </c>
      <c r="W728" s="465">
        <v>1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315</v>
      </c>
      <c r="AF728" s="14">
        <v>3</v>
      </c>
      <c r="AG728" s="14">
        <v>297</v>
      </c>
      <c r="AH728" s="14">
        <v>0</v>
      </c>
      <c r="AI728" s="14">
        <v>14</v>
      </c>
      <c r="AJ728" s="14">
        <v>0</v>
      </c>
      <c r="AK728" s="14">
        <v>1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101</v>
      </c>
      <c r="D729" s="464">
        <v>1</v>
      </c>
      <c r="E729" s="465">
        <v>97</v>
      </c>
      <c r="F729" s="465">
        <v>0</v>
      </c>
      <c r="G729" s="465">
        <v>3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153</v>
      </c>
      <c r="R729" s="464">
        <v>1</v>
      </c>
      <c r="S729" s="465">
        <v>145</v>
      </c>
      <c r="T729" s="465">
        <v>0</v>
      </c>
      <c r="U729" s="465">
        <v>7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254</v>
      </c>
      <c r="AF729" s="14">
        <v>2</v>
      </c>
      <c r="AG729" s="14">
        <v>242</v>
      </c>
      <c r="AH729" s="14">
        <v>0</v>
      </c>
      <c r="AI729" s="14">
        <v>10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99</v>
      </c>
      <c r="D730" s="464">
        <v>0</v>
      </c>
      <c r="E730" s="465">
        <v>93</v>
      </c>
      <c r="F730" s="465">
        <v>1</v>
      </c>
      <c r="G730" s="465">
        <v>5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172</v>
      </c>
      <c r="R730" s="464">
        <v>0</v>
      </c>
      <c r="S730" s="465">
        <v>167</v>
      </c>
      <c r="T730" s="465">
        <v>0</v>
      </c>
      <c r="U730" s="465">
        <v>5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271</v>
      </c>
      <c r="AF730" s="14">
        <v>0</v>
      </c>
      <c r="AG730" s="14">
        <v>260</v>
      </c>
      <c r="AH730" s="14">
        <v>1</v>
      </c>
      <c r="AI730" s="14">
        <v>10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114</v>
      </c>
      <c r="D731" s="464">
        <v>1</v>
      </c>
      <c r="E731" s="465">
        <v>110</v>
      </c>
      <c r="F731" s="465">
        <v>0</v>
      </c>
      <c r="G731" s="465">
        <v>3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129</v>
      </c>
      <c r="R731" s="464">
        <v>3</v>
      </c>
      <c r="S731" s="465">
        <v>121</v>
      </c>
      <c r="T731" s="465">
        <v>0</v>
      </c>
      <c r="U731" s="465">
        <v>5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243</v>
      </c>
      <c r="AF731" s="465">
        <v>4</v>
      </c>
      <c r="AG731" s="14">
        <v>231</v>
      </c>
      <c r="AH731" s="14">
        <v>0</v>
      </c>
      <c r="AI731" s="14">
        <v>8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131</v>
      </c>
      <c r="D732" s="464">
        <v>1</v>
      </c>
      <c r="E732" s="465">
        <v>125</v>
      </c>
      <c r="F732" s="465">
        <v>1</v>
      </c>
      <c r="G732" s="465">
        <v>3</v>
      </c>
      <c r="H732" s="465">
        <v>0</v>
      </c>
      <c r="I732" s="465">
        <v>1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120</v>
      </c>
      <c r="R732" s="464">
        <v>1</v>
      </c>
      <c r="S732" s="465">
        <v>109</v>
      </c>
      <c r="T732" s="465">
        <v>0</v>
      </c>
      <c r="U732" s="465">
        <v>8</v>
      </c>
      <c r="V732" s="465">
        <v>1</v>
      </c>
      <c r="W732" s="465">
        <v>1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251</v>
      </c>
      <c r="AF732" s="14">
        <v>2</v>
      </c>
      <c r="AG732" s="14">
        <v>234</v>
      </c>
      <c r="AH732" s="14">
        <v>1</v>
      </c>
      <c r="AI732" s="14">
        <v>11</v>
      </c>
      <c r="AJ732" s="14">
        <v>1</v>
      </c>
      <c r="AK732" s="14">
        <v>2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111</v>
      </c>
      <c r="D733" s="464">
        <v>1</v>
      </c>
      <c r="E733" s="465">
        <v>108</v>
      </c>
      <c r="F733" s="465">
        <v>0</v>
      </c>
      <c r="G733" s="465">
        <v>2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133</v>
      </c>
      <c r="R733" s="464">
        <v>2</v>
      </c>
      <c r="S733" s="465">
        <v>128</v>
      </c>
      <c r="T733" s="465">
        <v>1</v>
      </c>
      <c r="U733" s="465">
        <v>2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244</v>
      </c>
      <c r="AF733" s="14">
        <v>3</v>
      </c>
      <c r="AG733" s="14">
        <v>236</v>
      </c>
      <c r="AH733" s="14">
        <v>1</v>
      </c>
      <c r="AI733" s="14">
        <v>4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96</v>
      </c>
      <c r="D734" s="464">
        <v>0</v>
      </c>
      <c r="E734" s="465">
        <v>94</v>
      </c>
      <c r="F734" s="465">
        <v>0</v>
      </c>
      <c r="G734" s="465">
        <v>2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105</v>
      </c>
      <c r="R734" s="464">
        <v>0</v>
      </c>
      <c r="S734" s="465">
        <v>101</v>
      </c>
      <c r="T734" s="465">
        <v>1</v>
      </c>
      <c r="U734" s="465">
        <v>3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201</v>
      </c>
      <c r="AF734" s="14">
        <v>0</v>
      </c>
      <c r="AG734" s="14">
        <v>195</v>
      </c>
      <c r="AH734" s="14">
        <v>1</v>
      </c>
      <c r="AI734" s="14">
        <v>5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107</v>
      </c>
      <c r="D735" s="464">
        <v>0</v>
      </c>
      <c r="E735" s="465">
        <v>103</v>
      </c>
      <c r="F735" s="465">
        <v>1</v>
      </c>
      <c r="G735" s="465">
        <v>2</v>
      </c>
      <c r="H735" s="465">
        <v>0</v>
      </c>
      <c r="I735" s="465">
        <v>1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104</v>
      </c>
      <c r="R735" s="464">
        <v>1</v>
      </c>
      <c r="S735" s="465">
        <v>98</v>
      </c>
      <c r="T735" s="465">
        <v>0</v>
      </c>
      <c r="U735" s="465">
        <v>5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211</v>
      </c>
      <c r="AF735" s="14">
        <v>1</v>
      </c>
      <c r="AG735" s="14">
        <v>201</v>
      </c>
      <c r="AH735" s="14">
        <v>1</v>
      </c>
      <c r="AI735" s="14">
        <v>7</v>
      </c>
      <c r="AJ735" s="14">
        <v>0</v>
      </c>
      <c r="AK735" s="14">
        <v>1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85</v>
      </c>
      <c r="D736" s="464">
        <v>1</v>
      </c>
      <c r="E736" s="465">
        <v>79</v>
      </c>
      <c r="F736" s="465">
        <v>0</v>
      </c>
      <c r="G736" s="465">
        <v>3</v>
      </c>
      <c r="H736" s="465">
        <v>1</v>
      </c>
      <c r="I736" s="465">
        <v>1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69</v>
      </c>
      <c r="R736" s="464">
        <v>0</v>
      </c>
      <c r="S736" s="465">
        <v>65</v>
      </c>
      <c r="T736" s="465">
        <v>0</v>
      </c>
      <c r="U736" s="465">
        <v>4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154</v>
      </c>
      <c r="AF736" s="14">
        <v>1</v>
      </c>
      <c r="AG736" s="14">
        <v>144</v>
      </c>
      <c r="AH736" s="14">
        <v>0</v>
      </c>
      <c r="AI736" s="14">
        <v>7</v>
      </c>
      <c r="AJ736" s="14">
        <v>1</v>
      </c>
      <c r="AK736" s="14">
        <v>1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59</v>
      </c>
      <c r="D737" s="464">
        <v>0</v>
      </c>
      <c r="E737" s="465">
        <v>56</v>
      </c>
      <c r="F737" s="465">
        <v>0</v>
      </c>
      <c r="G737" s="465">
        <v>3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80</v>
      </c>
      <c r="R737" s="464">
        <v>0</v>
      </c>
      <c r="S737" s="465">
        <v>76</v>
      </c>
      <c r="T737" s="465">
        <v>0</v>
      </c>
      <c r="U737" s="465">
        <v>4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139</v>
      </c>
      <c r="AF737" s="14">
        <v>0</v>
      </c>
      <c r="AG737" s="14">
        <v>132</v>
      </c>
      <c r="AH737" s="14">
        <v>0</v>
      </c>
      <c r="AI737" s="14">
        <v>7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64</v>
      </c>
      <c r="D738" s="464">
        <v>0</v>
      </c>
      <c r="E738" s="465">
        <v>61</v>
      </c>
      <c r="F738" s="465">
        <v>0</v>
      </c>
      <c r="G738" s="465">
        <v>3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77</v>
      </c>
      <c r="R738" s="464">
        <v>0</v>
      </c>
      <c r="S738" s="465">
        <v>73</v>
      </c>
      <c r="T738" s="465">
        <v>0</v>
      </c>
      <c r="U738" s="465">
        <v>3</v>
      </c>
      <c r="V738" s="465">
        <v>0</v>
      </c>
      <c r="W738" s="465">
        <v>1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141</v>
      </c>
      <c r="AF738" s="14">
        <v>0</v>
      </c>
      <c r="AG738" s="14">
        <v>134</v>
      </c>
      <c r="AH738" s="14">
        <v>0</v>
      </c>
      <c r="AI738" s="14">
        <v>6</v>
      </c>
      <c r="AJ738" s="14">
        <v>0</v>
      </c>
      <c r="AK738" s="14">
        <v>1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60</v>
      </c>
      <c r="D739" s="464">
        <v>0</v>
      </c>
      <c r="E739" s="465">
        <v>58</v>
      </c>
      <c r="F739" s="465">
        <v>0</v>
      </c>
      <c r="G739" s="465">
        <v>2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78</v>
      </c>
      <c r="R739" s="464">
        <v>2</v>
      </c>
      <c r="S739" s="465">
        <v>71</v>
      </c>
      <c r="T739" s="465">
        <v>0</v>
      </c>
      <c r="U739" s="465">
        <v>5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138</v>
      </c>
      <c r="AF739" s="14">
        <v>2</v>
      </c>
      <c r="AG739" s="14">
        <v>129</v>
      </c>
      <c r="AH739" s="14">
        <v>0</v>
      </c>
      <c r="AI739" s="14">
        <v>7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58</v>
      </c>
      <c r="D740" s="464">
        <v>0</v>
      </c>
      <c r="E740" s="465">
        <v>55</v>
      </c>
      <c r="F740" s="465">
        <v>0</v>
      </c>
      <c r="G740" s="465">
        <v>1</v>
      </c>
      <c r="H740" s="465">
        <v>0</v>
      </c>
      <c r="I740" s="465">
        <v>2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60</v>
      </c>
      <c r="R740" s="464">
        <v>1</v>
      </c>
      <c r="S740" s="465">
        <v>58</v>
      </c>
      <c r="T740" s="465">
        <v>0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118</v>
      </c>
      <c r="AF740" s="14">
        <v>1</v>
      </c>
      <c r="AG740" s="14">
        <v>113</v>
      </c>
      <c r="AH740" s="14">
        <v>0</v>
      </c>
      <c r="AI740" s="14">
        <v>2</v>
      </c>
      <c r="AJ740" s="14">
        <v>0</v>
      </c>
      <c r="AK740" s="14">
        <v>2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54</v>
      </c>
      <c r="D741" s="464">
        <v>0</v>
      </c>
      <c r="E741" s="465">
        <v>49</v>
      </c>
      <c r="F741" s="465">
        <v>0</v>
      </c>
      <c r="G741" s="465">
        <v>4</v>
      </c>
      <c r="H741" s="465">
        <v>1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58</v>
      </c>
      <c r="R741" s="464">
        <v>0</v>
      </c>
      <c r="S741" s="465">
        <v>54</v>
      </c>
      <c r="T741" s="465">
        <v>0</v>
      </c>
      <c r="U741" s="465">
        <v>4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112</v>
      </c>
      <c r="AF741" s="14">
        <v>0</v>
      </c>
      <c r="AG741" s="14">
        <v>103</v>
      </c>
      <c r="AH741" s="14">
        <v>0</v>
      </c>
      <c r="AI741" s="14">
        <v>8</v>
      </c>
      <c r="AJ741" s="14">
        <v>1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40</v>
      </c>
      <c r="D742" s="464">
        <v>0</v>
      </c>
      <c r="E742" s="465">
        <v>38</v>
      </c>
      <c r="F742" s="465">
        <v>0</v>
      </c>
      <c r="G742" s="465">
        <v>2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66</v>
      </c>
      <c r="R742" s="464">
        <v>0</v>
      </c>
      <c r="S742" s="465">
        <v>61</v>
      </c>
      <c r="T742" s="465">
        <v>0</v>
      </c>
      <c r="U742" s="465">
        <v>5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106</v>
      </c>
      <c r="AF742" s="14">
        <v>0</v>
      </c>
      <c r="AG742" s="14">
        <v>99</v>
      </c>
      <c r="AH742" s="14">
        <v>0</v>
      </c>
      <c r="AI742" s="14">
        <v>7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30</v>
      </c>
      <c r="D743" s="464">
        <v>0</v>
      </c>
      <c r="E743" s="465">
        <v>29</v>
      </c>
      <c r="F743" s="465">
        <v>0</v>
      </c>
      <c r="G743" s="465">
        <v>1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49</v>
      </c>
      <c r="R743" s="464">
        <v>0</v>
      </c>
      <c r="S743" s="465">
        <v>46</v>
      </c>
      <c r="T743" s="465">
        <v>0</v>
      </c>
      <c r="U743" s="465">
        <v>2</v>
      </c>
      <c r="V743" s="465">
        <v>1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79</v>
      </c>
      <c r="AF743" s="14">
        <v>0</v>
      </c>
      <c r="AG743" s="14">
        <v>75</v>
      </c>
      <c r="AH743" s="14">
        <v>0</v>
      </c>
      <c r="AI743" s="14">
        <v>3</v>
      </c>
      <c r="AJ743" s="14">
        <v>1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37</v>
      </c>
      <c r="D744" s="464">
        <v>0</v>
      </c>
      <c r="E744" s="465">
        <v>35</v>
      </c>
      <c r="F744" s="465">
        <v>0</v>
      </c>
      <c r="G744" s="465">
        <v>1</v>
      </c>
      <c r="H744" s="465">
        <v>1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66</v>
      </c>
      <c r="R744" s="464">
        <v>1</v>
      </c>
      <c r="S744" s="465">
        <v>62</v>
      </c>
      <c r="T744" s="465">
        <v>0</v>
      </c>
      <c r="U744" s="465">
        <v>2</v>
      </c>
      <c r="V744" s="465">
        <v>1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103</v>
      </c>
      <c r="AF744" s="14">
        <v>1</v>
      </c>
      <c r="AG744" s="14">
        <v>97</v>
      </c>
      <c r="AH744" s="14">
        <v>0</v>
      </c>
      <c r="AI744" s="14">
        <v>3</v>
      </c>
      <c r="AJ744" s="14">
        <v>2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30</v>
      </c>
      <c r="D745" s="464">
        <v>0</v>
      </c>
      <c r="E745" s="465">
        <v>28</v>
      </c>
      <c r="F745" s="465">
        <v>0</v>
      </c>
      <c r="G745" s="465">
        <v>2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38</v>
      </c>
      <c r="R745" s="464">
        <v>0</v>
      </c>
      <c r="S745" s="465">
        <v>36</v>
      </c>
      <c r="T745" s="465">
        <v>0</v>
      </c>
      <c r="U745" s="465">
        <v>2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68</v>
      </c>
      <c r="AF745" s="14">
        <v>0</v>
      </c>
      <c r="AG745" s="14">
        <v>64</v>
      </c>
      <c r="AH745" s="14">
        <v>0</v>
      </c>
      <c r="AI745" s="14">
        <v>4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28</v>
      </c>
      <c r="D746" s="464">
        <v>0</v>
      </c>
      <c r="E746" s="465">
        <v>28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63</v>
      </c>
      <c r="R746" s="464">
        <v>0</v>
      </c>
      <c r="S746" s="465">
        <v>60</v>
      </c>
      <c r="T746" s="465">
        <v>0</v>
      </c>
      <c r="U746" s="465">
        <v>2</v>
      </c>
      <c r="V746" s="465">
        <v>1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91</v>
      </c>
      <c r="AF746" s="14">
        <v>0</v>
      </c>
      <c r="AG746" s="14">
        <v>88</v>
      </c>
      <c r="AH746" s="14">
        <v>0</v>
      </c>
      <c r="AI746" s="14">
        <v>2</v>
      </c>
      <c r="AJ746" s="14">
        <v>1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35</v>
      </c>
      <c r="D747" s="464">
        <v>0</v>
      </c>
      <c r="E747" s="465">
        <v>34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1</v>
      </c>
      <c r="L747" s="465">
        <v>0</v>
      </c>
      <c r="M747" s="465">
        <v>0</v>
      </c>
      <c r="N747" s="465">
        <v>0</v>
      </c>
      <c r="O747" s="466">
        <v>0</v>
      </c>
      <c r="Q747" s="463">
        <v>76</v>
      </c>
      <c r="R747" s="464">
        <v>0</v>
      </c>
      <c r="S747" s="465">
        <v>75</v>
      </c>
      <c r="T747" s="465">
        <v>0</v>
      </c>
      <c r="U747" s="465">
        <v>0</v>
      </c>
      <c r="V747" s="465">
        <v>0</v>
      </c>
      <c r="W747" s="465">
        <v>1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111</v>
      </c>
      <c r="AF747" s="14">
        <v>0</v>
      </c>
      <c r="AG747" s="14">
        <v>109</v>
      </c>
      <c r="AH747" s="14">
        <v>0</v>
      </c>
      <c r="AI747" s="14">
        <v>0</v>
      </c>
      <c r="AJ747" s="14">
        <v>0</v>
      </c>
      <c r="AK747" s="14">
        <v>1</v>
      </c>
      <c r="AL747" s="14">
        <v>0</v>
      </c>
      <c r="AM747" s="14">
        <v>1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36</v>
      </c>
      <c r="D748" s="464">
        <v>0</v>
      </c>
      <c r="E748" s="465">
        <v>35</v>
      </c>
      <c r="F748" s="465">
        <v>0</v>
      </c>
      <c r="G748" s="465">
        <v>1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67</v>
      </c>
      <c r="R748" s="464">
        <v>0</v>
      </c>
      <c r="S748" s="465">
        <v>63</v>
      </c>
      <c r="T748" s="465">
        <v>0</v>
      </c>
      <c r="U748" s="465">
        <v>4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103</v>
      </c>
      <c r="AF748" s="14">
        <v>0</v>
      </c>
      <c r="AG748" s="14">
        <v>98</v>
      </c>
      <c r="AH748" s="14">
        <v>0</v>
      </c>
      <c r="AI748" s="14">
        <v>5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28</v>
      </c>
      <c r="D749" s="464">
        <v>0</v>
      </c>
      <c r="E749" s="465">
        <v>28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60</v>
      </c>
      <c r="R749" s="464">
        <v>0</v>
      </c>
      <c r="S749" s="465">
        <v>59</v>
      </c>
      <c r="T749" s="465">
        <v>0</v>
      </c>
      <c r="U749" s="465">
        <v>1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88</v>
      </c>
      <c r="AF749" s="14">
        <v>0</v>
      </c>
      <c r="AG749" s="14">
        <v>87</v>
      </c>
      <c r="AH749" s="14">
        <v>0</v>
      </c>
      <c r="AI749" s="14">
        <v>1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28</v>
      </c>
      <c r="D750" s="464">
        <v>0</v>
      </c>
      <c r="E750" s="465">
        <v>28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58</v>
      </c>
      <c r="R750" s="464">
        <v>1</v>
      </c>
      <c r="S750" s="465">
        <v>56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86</v>
      </c>
      <c r="AF750" s="14">
        <v>1</v>
      </c>
      <c r="AG750" s="14">
        <v>84</v>
      </c>
      <c r="AH750" s="14">
        <v>0</v>
      </c>
      <c r="AI750" s="14">
        <v>1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16</v>
      </c>
      <c r="D751" s="464">
        <v>0</v>
      </c>
      <c r="E751" s="465">
        <v>15</v>
      </c>
      <c r="F751" s="465">
        <v>0</v>
      </c>
      <c r="G751" s="465">
        <v>1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49</v>
      </c>
      <c r="R751" s="464">
        <v>0</v>
      </c>
      <c r="S751" s="465">
        <v>47</v>
      </c>
      <c r="T751" s="465">
        <v>0</v>
      </c>
      <c r="U751" s="465">
        <v>2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65</v>
      </c>
      <c r="AF751" s="14">
        <v>0</v>
      </c>
      <c r="AG751" s="14">
        <v>62</v>
      </c>
      <c r="AH751" s="14">
        <v>0</v>
      </c>
      <c r="AI751" s="14">
        <v>3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21</v>
      </c>
      <c r="D752" s="464">
        <v>0</v>
      </c>
      <c r="E752" s="465">
        <v>20</v>
      </c>
      <c r="F752" s="465">
        <v>1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45</v>
      </c>
      <c r="R752" s="464">
        <v>0</v>
      </c>
      <c r="S752" s="465">
        <v>43</v>
      </c>
      <c r="T752" s="465">
        <v>0</v>
      </c>
      <c r="U752" s="465">
        <v>2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66</v>
      </c>
      <c r="AF752" s="14">
        <v>0</v>
      </c>
      <c r="AG752" s="14">
        <v>63</v>
      </c>
      <c r="AH752" s="14">
        <v>1</v>
      </c>
      <c r="AI752" s="14">
        <v>2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17</v>
      </c>
      <c r="D753" s="464">
        <v>0</v>
      </c>
      <c r="E753" s="465">
        <v>12</v>
      </c>
      <c r="F753" s="465">
        <v>0</v>
      </c>
      <c r="G753" s="465">
        <v>5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55</v>
      </c>
      <c r="R753" s="464">
        <v>2</v>
      </c>
      <c r="S753" s="465">
        <v>53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72</v>
      </c>
      <c r="AF753" s="14">
        <v>2</v>
      </c>
      <c r="AG753" s="14">
        <v>65</v>
      </c>
      <c r="AH753" s="14">
        <v>0</v>
      </c>
      <c r="AI753" s="14">
        <v>5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24</v>
      </c>
      <c r="D754" s="469">
        <v>0</v>
      </c>
      <c r="E754" s="470">
        <v>23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37</v>
      </c>
      <c r="R754" s="469">
        <v>0</v>
      </c>
      <c r="S754" s="470">
        <v>35</v>
      </c>
      <c r="T754" s="470">
        <v>0</v>
      </c>
      <c r="U754" s="470">
        <v>2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61</v>
      </c>
      <c r="AF754" s="15">
        <v>0</v>
      </c>
      <c r="AG754" s="15">
        <v>58</v>
      </c>
      <c r="AH754" s="15">
        <v>0</v>
      </c>
      <c r="AI754" s="15">
        <v>3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6219</v>
      </c>
      <c r="D755" s="385">
        <v>45</v>
      </c>
      <c r="E755" s="385">
        <v>5847</v>
      </c>
      <c r="F755" s="385">
        <v>52</v>
      </c>
      <c r="G755" s="385">
        <v>230</v>
      </c>
      <c r="H755" s="385">
        <v>21</v>
      </c>
      <c r="I755" s="385">
        <v>13</v>
      </c>
      <c r="J755" s="385">
        <v>1</v>
      </c>
      <c r="K755" s="385">
        <v>2</v>
      </c>
      <c r="L755" s="385">
        <v>2</v>
      </c>
      <c r="M755" s="385">
        <v>6</v>
      </c>
      <c r="N755" s="385">
        <v>0</v>
      </c>
      <c r="O755" s="386">
        <v>0</v>
      </c>
      <c r="P755" s="9"/>
      <c r="Q755" s="387">
        <v>6411</v>
      </c>
      <c r="R755" s="385">
        <v>53</v>
      </c>
      <c r="S755" s="385">
        <v>6049</v>
      </c>
      <c r="T755" s="385">
        <v>13</v>
      </c>
      <c r="U755" s="385">
        <v>262</v>
      </c>
      <c r="V755" s="385">
        <v>10</v>
      </c>
      <c r="W755" s="385">
        <v>19</v>
      </c>
      <c r="X755" s="385">
        <v>0</v>
      </c>
      <c r="Y755" s="385">
        <v>3</v>
      </c>
      <c r="Z755" s="385">
        <v>0</v>
      </c>
      <c r="AA755" s="385">
        <v>2</v>
      </c>
      <c r="AB755" s="385">
        <v>0</v>
      </c>
      <c r="AC755" s="386">
        <v>0</v>
      </c>
      <c r="AD755" s="9"/>
      <c r="AE755" s="387">
        <v>12630</v>
      </c>
      <c r="AF755" s="385">
        <v>98</v>
      </c>
      <c r="AG755" s="385">
        <v>11896</v>
      </c>
      <c r="AH755" s="385">
        <v>65</v>
      </c>
      <c r="AI755" s="385">
        <v>492</v>
      </c>
      <c r="AJ755" s="385">
        <v>31</v>
      </c>
      <c r="AK755" s="385">
        <v>32</v>
      </c>
      <c r="AL755" s="385">
        <v>1</v>
      </c>
      <c r="AM755" s="385">
        <v>5</v>
      </c>
      <c r="AN755" s="385">
        <v>2</v>
      </c>
      <c r="AO755" s="385">
        <v>8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7021</v>
      </c>
      <c r="D756" s="390">
        <v>46</v>
      </c>
      <c r="E756" s="390">
        <v>6608</v>
      </c>
      <c r="F756" s="390">
        <v>54</v>
      </c>
      <c r="G756" s="390">
        <v>261</v>
      </c>
      <c r="H756" s="390">
        <v>24</v>
      </c>
      <c r="I756" s="390">
        <v>17</v>
      </c>
      <c r="J756" s="390">
        <v>1</v>
      </c>
      <c r="K756" s="390">
        <v>2</v>
      </c>
      <c r="L756" s="390">
        <v>2</v>
      </c>
      <c r="M756" s="390">
        <v>6</v>
      </c>
      <c r="N756" s="390">
        <v>0</v>
      </c>
      <c r="O756" s="391">
        <v>0</v>
      </c>
      <c r="P756" s="9"/>
      <c r="Q756" s="392">
        <v>7283</v>
      </c>
      <c r="R756" s="390">
        <v>58</v>
      </c>
      <c r="S756" s="390">
        <v>6860</v>
      </c>
      <c r="T756" s="390">
        <v>13</v>
      </c>
      <c r="U756" s="390">
        <v>314</v>
      </c>
      <c r="V756" s="390">
        <v>13</v>
      </c>
      <c r="W756" s="390">
        <v>20</v>
      </c>
      <c r="X756" s="390">
        <v>0</v>
      </c>
      <c r="Y756" s="390">
        <v>3</v>
      </c>
      <c r="Z756" s="390">
        <v>0</v>
      </c>
      <c r="AA756" s="390">
        <v>2</v>
      </c>
      <c r="AB756" s="390">
        <v>0</v>
      </c>
      <c r="AC756" s="391">
        <v>0</v>
      </c>
      <c r="AD756" s="9"/>
      <c r="AE756" s="392">
        <v>14304</v>
      </c>
      <c r="AF756" s="390">
        <v>104</v>
      </c>
      <c r="AG756" s="390">
        <v>13468</v>
      </c>
      <c r="AH756" s="390">
        <v>67</v>
      </c>
      <c r="AI756" s="390">
        <v>575</v>
      </c>
      <c r="AJ756" s="390">
        <v>37</v>
      </c>
      <c r="AK756" s="390">
        <v>37</v>
      </c>
      <c r="AL756" s="390">
        <v>1</v>
      </c>
      <c r="AM756" s="390">
        <v>5</v>
      </c>
      <c r="AN756" s="390">
        <v>2</v>
      </c>
      <c r="AO756" s="390">
        <v>8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7226</v>
      </c>
      <c r="D757" s="395">
        <v>46</v>
      </c>
      <c r="E757" s="395">
        <v>6803</v>
      </c>
      <c r="F757" s="395">
        <v>55</v>
      </c>
      <c r="G757" s="395">
        <v>269</v>
      </c>
      <c r="H757" s="395">
        <v>24</v>
      </c>
      <c r="I757" s="395">
        <v>17</v>
      </c>
      <c r="J757" s="395">
        <v>1</v>
      </c>
      <c r="K757" s="395">
        <v>3</v>
      </c>
      <c r="L757" s="395">
        <v>2</v>
      </c>
      <c r="M757" s="395">
        <v>6</v>
      </c>
      <c r="N757" s="395">
        <v>0</v>
      </c>
      <c r="O757" s="396">
        <v>0</v>
      </c>
      <c r="P757" s="9"/>
      <c r="Q757" s="397">
        <v>7730</v>
      </c>
      <c r="R757" s="395">
        <v>61</v>
      </c>
      <c r="S757" s="395">
        <v>7291</v>
      </c>
      <c r="T757" s="395">
        <v>13</v>
      </c>
      <c r="U757" s="395">
        <v>326</v>
      </c>
      <c r="V757" s="395">
        <v>13</v>
      </c>
      <c r="W757" s="395">
        <v>21</v>
      </c>
      <c r="X757" s="395">
        <v>0</v>
      </c>
      <c r="Y757" s="395">
        <v>3</v>
      </c>
      <c r="Z757" s="395">
        <v>0</v>
      </c>
      <c r="AA757" s="395">
        <v>2</v>
      </c>
      <c r="AB757" s="395">
        <v>0</v>
      </c>
      <c r="AC757" s="396">
        <v>0</v>
      </c>
      <c r="AD757" s="9"/>
      <c r="AE757" s="397">
        <v>14956</v>
      </c>
      <c r="AF757" s="395">
        <v>107</v>
      </c>
      <c r="AG757" s="395">
        <v>14094</v>
      </c>
      <c r="AH757" s="395">
        <v>68</v>
      </c>
      <c r="AI757" s="395">
        <v>595</v>
      </c>
      <c r="AJ757" s="395">
        <v>37</v>
      </c>
      <c r="AK757" s="395">
        <v>38</v>
      </c>
      <c r="AL757" s="395">
        <v>1</v>
      </c>
      <c r="AM757" s="395">
        <v>6</v>
      </c>
      <c r="AN757" s="395">
        <v>2</v>
      </c>
      <c r="AO757" s="395">
        <v>8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7444</v>
      </c>
      <c r="D758" s="400">
        <v>53</v>
      </c>
      <c r="E758" s="400">
        <v>6991</v>
      </c>
      <c r="F758" s="400">
        <v>55</v>
      </c>
      <c r="G758" s="400">
        <v>284</v>
      </c>
      <c r="H758" s="400">
        <v>24</v>
      </c>
      <c r="I758" s="400">
        <v>20</v>
      </c>
      <c r="J758" s="400">
        <v>1</v>
      </c>
      <c r="K758" s="400">
        <v>3</v>
      </c>
      <c r="L758" s="400">
        <v>3</v>
      </c>
      <c r="M758" s="400">
        <v>10</v>
      </c>
      <c r="N758" s="400">
        <v>0</v>
      </c>
      <c r="O758" s="401">
        <v>0</v>
      </c>
      <c r="P758" s="9"/>
      <c r="Q758" s="402">
        <v>7988</v>
      </c>
      <c r="R758" s="400">
        <v>67</v>
      </c>
      <c r="S758" s="400">
        <v>7528</v>
      </c>
      <c r="T758" s="400">
        <v>13</v>
      </c>
      <c r="U758" s="400">
        <v>335</v>
      </c>
      <c r="V758" s="400">
        <v>14</v>
      </c>
      <c r="W758" s="400">
        <v>21</v>
      </c>
      <c r="X758" s="400">
        <v>0</v>
      </c>
      <c r="Y758" s="400">
        <v>4</v>
      </c>
      <c r="Z758" s="400">
        <v>3</v>
      </c>
      <c r="AA758" s="400">
        <v>3</v>
      </c>
      <c r="AB758" s="400">
        <v>0</v>
      </c>
      <c r="AC758" s="401">
        <v>0</v>
      </c>
      <c r="AD758" s="9"/>
      <c r="AE758" s="402">
        <v>15432</v>
      </c>
      <c r="AF758" s="400">
        <v>120</v>
      </c>
      <c r="AG758" s="400">
        <v>14519</v>
      </c>
      <c r="AH758" s="400">
        <v>68</v>
      </c>
      <c r="AI758" s="400">
        <v>619</v>
      </c>
      <c r="AJ758" s="400">
        <v>38</v>
      </c>
      <c r="AK758" s="400">
        <v>41</v>
      </c>
      <c r="AL758" s="400">
        <v>1</v>
      </c>
      <c r="AM758" s="400">
        <v>7</v>
      </c>
      <c r="AN758" s="400">
        <v>6</v>
      </c>
      <c r="AO758" s="400">
        <v>13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22</v>
      </c>
      <c r="D761" s="458">
        <v>0</v>
      </c>
      <c r="E761" s="459">
        <v>21</v>
      </c>
      <c r="F761" s="459">
        <v>0</v>
      </c>
      <c r="G761" s="459">
        <v>0</v>
      </c>
      <c r="H761" s="459">
        <v>1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35</v>
      </c>
      <c r="R761" s="458">
        <v>0</v>
      </c>
      <c r="S761" s="459">
        <v>33</v>
      </c>
      <c r="T761" s="459">
        <v>0</v>
      </c>
      <c r="U761" s="459">
        <v>1</v>
      </c>
      <c r="V761" s="459">
        <v>1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57</v>
      </c>
      <c r="AF761" s="459">
        <v>0</v>
      </c>
      <c r="AG761" s="461">
        <v>54</v>
      </c>
      <c r="AH761" s="461">
        <v>0</v>
      </c>
      <c r="AI761" s="461">
        <v>1</v>
      </c>
      <c r="AJ761" s="461">
        <v>2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24</v>
      </c>
      <c r="D762" s="464">
        <v>0</v>
      </c>
      <c r="E762" s="465">
        <v>24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36</v>
      </c>
      <c r="R762" s="464">
        <v>2</v>
      </c>
      <c r="S762" s="465">
        <v>32</v>
      </c>
      <c r="T762" s="465">
        <v>0</v>
      </c>
      <c r="U762" s="465">
        <v>2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60</v>
      </c>
      <c r="AF762" s="14">
        <v>2</v>
      </c>
      <c r="AG762" s="14">
        <v>56</v>
      </c>
      <c r="AH762" s="14">
        <v>0</v>
      </c>
      <c r="AI762" s="14">
        <v>2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10</v>
      </c>
      <c r="D763" s="464">
        <v>0</v>
      </c>
      <c r="E763" s="465">
        <v>10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17</v>
      </c>
      <c r="R763" s="464">
        <v>0</v>
      </c>
      <c r="S763" s="465">
        <v>15</v>
      </c>
      <c r="T763" s="465">
        <v>0</v>
      </c>
      <c r="U763" s="465">
        <v>2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27</v>
      </c>
      <c r="AF763" s="14">
        <v>0</v>
      </c>
      <c r="AG763" s="14">
        <v>25</v>
      </c>
      <c r="AH763" s="14">
        <v>0</v>
      </c>
      <c r="AI763" s="14">
        <v>2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18</v>
      </c>
      <c r="D764" s="464">
        <v>0</v>
      </c>
      <c r="E764" s="465">
        <v>18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32</v>
      </c>
      <c r="R764" s="464">
        <v>0</v>
      </c>
      <c r="S764" s="465">
        <v>32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50</v>
      </c>
      <c r="AF764" s="14">
        <v>0</v>
      </c>
      <c r="AG764" s="14">
        <v>50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13</v>
      </c>
      <c r="D765" s="464">
        <v>0</v>
      </c>
      <c r="E765" s="465">
        <v>12</v>
      </c>
      <c r="F765" s="465">
        <v>0</v>
      </c>
      <c r="G765" s="465">
        <v>1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27</v>
      </c>
      <c r="R765" s="464">
        <v>1</v>
      </c>
      <c r="S765" s="465">
        <v>24</v>
      </c>
      <c r="T765" s="465">
        <v>1</v>
      </c>
      <c r="U765" s="465">
        <v>1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40</v>
      </c>
      <c r="AF765" s="14">
        <v>1</v>
      </c>
      <c r="AG765" s="14">
        <v>36</v>
      </c>
      <c r="AH765" s="14">
        <v>1</v>
      </c>
      <c r="AI765" s="14">
        <v>2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15</v>
      </c>
      <c r="D766" s="464">
        <v>0</v>
      </c>
      <c r="E766" s="465">
        <v>15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18</v>
      </c>
      <c r="R766" s="464">
        <v>0</v>
      </c>
      <c r="S766" s="465">
        <v>18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33</v>
      </c>
      <c r="AF766" s="14">
        <v>0</v>
      </c>
      <c r="AG766" s="14">
        <v>33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16</v>
      </c>
      <c r="D767" s="464">
        <v>0</v>
      </c>
      <c r="E767" s="465">
        <v>15</v>
      </c>
      <c r="F767" s="465">
        <v>0</v>
      </c>
      <c r="G767" s="465">
        <v>1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11</v>
      </c>
      <c r="R767" s="464">
        <v>0</v>
      </c>
      <c r="S767" s="465">
        <v>11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27</v>
      </c>
      <c r="AF767" s="14">
        <v>0</v>
      </c>
      <c r="AG767" s="14">
        <v>26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10</v>
      </c>
      <c r="D768" s="464">
        <v>0</v>
      </c>
      <c r="E768" s="465">
        <v>9</v>
      </c>
      <c r="F768" s="465">
        <v>0</v>
      </c>
      <c r="G768" s="465">
        <v>1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11</v>
      </c>
      <c r="R768" s="464">
        <v>0</v>
      </c>
      <c r="S768" s="465">
        <v>11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21</v>
      </c>
      <c r="AF768" s="14">
        <v>0</v>
      </c>
      <c r="AG768" s="14">
        <v>20</v>
      </c>
      <c r="AH768" s="14">
        <v>0</v>
      </c>
      <c r="AI768" s="14">
        <v>1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13</v>
      </c>
      <c r="D769" s="464">
        <v>0</v>
      </c>
      <c r="E769" s="465">
        <v>12</v>
      </c>
      <c r="F769" s="465">
        <v>0</v>
      </c>
      <c r="G769" s="465">
        <v>1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21</v>
      </c>
      <c r="R769" s="464">
        <v>0</v>
      </c>
      <c r="S769" s="465">
        <v>21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34</v>
      </c>
      <c r="AF769" s="14">
        <v>0</v>
      </c>
      <c r="AG769" s="14">
        <v>33</v>
      </c>
      <c r="AH769" s="14">
        <v>0</v>
      </c>
      <c r="AI769" s="14">
        <v>1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4</v>
      </c>
      <c r="D770" s="464">
        <v>1</v>
      </c>
      <c r="E770" s="465">
        <v>2</v>
      </c>
      <c r="F770" s="465">
        <v>0</v>
      </c>
      <c r="G770" s="465">
        <v>1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6</v>
      </c>
      <c r="R770" s="464">
        <v>0</v>
      </c>
      <c r="S770" s="465">
        <v>6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10</v>
      </c>
      <c r="AF770" s="14">
        <v>1</v>
      </c>
      <c r="AG770" s="14">
        <v>8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8</v>
      </c>
      <c r="D771" s="464">
        <v>0</v>
      </c>
      <c r="E771" s="465">
        <v>8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14</v>
      </c>
      <c r="R771" s="464">
        <v>0</v>
      </c>
      <c r="S771" s="465">
        <v>13</v>
      </c>
      <c r="T771" s="465">
        <v>0</v>
      </c>
      <c r="U771" s="465">
        <v>1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22</v>
      </c>
      <c r="AF771" s="14">
        <v>0</v>
      </c>
      <c r="AG771" s="14">
        <v>21</v>
      </c>
      <c r="AH771" s="14">
        <v>0</v>
      </c>
      <c r="AI771" s="14">
        <v>1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11</v>
      </c>
      <c r="D772" s="464">
        <v>0</v>
      </c>
      <c r="E772" s="465">
        <v>10</v>
      </c>
      <c r="F772" s="465">
        <v>0</v>
      </c>
      <c r="G772" s="465">
        <v>1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5</v>
      </c>
      <c r="R772" s="464">
        <v>0</v>
      </c>
      <c r="S772" s="465">
        <v>5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16</v>
      </c>
      <c r="AF772" s="14">
        <v>0</v>
      </c>
      <c r="AG772" s="14">
        <v>15</v>
      </c>
      <c r="AH772" s="14">
        <v>0</v>
      </c>
      <c r="AI772" s="14">
        <v>1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8</v>
      </c>
      <c r="D773" s="464">
        <v>0</v>
      </c>
      <c r="E773" s="465">
        <v>8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14</v>
      </c>
      <c r="R773" s="464">
        <v>0</v>
      </c>
      <c r="S773" s="465">
        <v>13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1</v>
      </c>
      <c r="AA773" s="465">
        <v>0</v>
      </c>
      <c r="AB773" s="465">
        <v>0</v>
      </c>
      <c r="AC773" s="466">
        <v>0</v>
      </c>
      <c r="AE773" s="463">
        <v>22</v>
      </c>
      <c r="AF773" s="14">
        <v>0</v>
      </c>
      <c r="AG773" s="14">
        <v>21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1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8</v>
      </c>
      <c r="D774" s="464">
        <v>0</v>
      </c>
      <c r="E774" s="465">
        <v>8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7</v>
      </c>
      <c r="R774" s="464">
        <v>0</v>
      </c>
      <c r="S774" s="465">
        <v>7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15</v>
      </c>
      <c r="AF774" s="14">
        <v>0</v>
      </c>
      <c r="AG774" s="14">
        <v>15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6</v>
      </c>
      <c r="D775" s="464">
        <v>0</v>
      </c>
      <c r="E775" s="465">
        <v>6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8</v>
      </c>
      <c r="R775" s="464">
        <v>0</v>
      </c>
      <c r="S775" s="465">
        <v>8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14</v>
      </c>
      <c r="AF775" s="14">
        <v>0</v>
      </c>
      <c r="AG775" s="14">
        <v>14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4</v>
      </c>
      <c r="D776" s="464">
        <v>0</v>
      </c>
      <c r="E776" s="465">
        <v>4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5</v>
      </c>
      <c r="R776" s="464">
        <v>0</v>
      </c>
      <c r="S776" s="465">
        <v>3</v>
      </c>
      <c r="T776" s="465">
        <v>0</v>
      </c>
      <c r="U776" s="465">
        <v>2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9</v>
      </c>
      <c r="AF776" s="14">
        <v>0</v>
      </c>
      <c r="AG776" s="14">
        <v>7</v>
      </c>
      <c r="AH776" s="14">
        <v>0</v>
      </c>
      <c r="AI776" s="14">
        <v>2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4</v>
      </c>
      <c r="D777" s="464">
        <v>0</v>
      </c>
      <c r="E777" s="465">
        <v>3</v>
      </c>
      <c r="F777" s="465">
        <v>0</v>
      </c>
      <c r="G777" s="465">
        <v>1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10</v>
      </c>
      <c r="R777" s="464">
        <v>0</v>
      </c>
      <c r="S777" s="465">
        <v>9</v>
      </c>
      <c r="T777" s="465">
        <v>0</v>
      </c>
      <c r="U777" s="465">
        <v>1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14</v>
      </c>
      <c r="AF777" s="14">
        <v>0</v>
      </c>
      <c r="AG777" s="14">
        <v>12</v>
      </c>
      <c r="AH777" s="14">
        <v>0</v>
      </c>
      <c r="AI777" s="14">
        <v>2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5</v>
      </c>
      <c r="D778" s="464">
        <v>0</v>
      </c>
      <c r="E778" s="465">
        <v>4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1</v>
      </c>
      <c r="N778" s="465">
        <v>0</v>
      </c>
      <c r="O778" s="466">
        <v>0</v>
      </c>
      <c r="Q778" s="463">
        <v>4</v>
      </c>
      <c r="R778" s="464">
        <v>0</v>
      </c>
      <c r="S778" s="465">
        <v>4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9</v>
      </c>
      <c r="AF778" s="14">
        <v>0</v>
      </c>
      <c r="AG778" s="14">
        <v>8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1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4</v>
      </c>
      <c r="D779" s="464">
        <v>0</v>
      </c>
      <c r="E779" s="465">
        <v>4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8</v>
      </c>
      <c r="R779" s="464">
        <v>0</v>
      </c>
      <c r="S779" s="465">
        <v>6</v>
      </c>
      <c r="T779" s="465">
        <v>0</v>
      </c>
      <c r="U779" s="465">
        <v>2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12</v>
      </c>
      <c r="AF779" s="14">
        <v>0</v>
      </c>
      <c r="AG779" s="14">
        <v>10</v>
      </c>
      <c r="AH779" s="14">
        <v>0</v>
      </c>
      <c r="AI779" s="14">
        <v>2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8</v>
      </c>
      <c r="D780" s="464">
        <v>0</v>
      </c>
      <c r="E780" s="465">
        <v>8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4</v>
      </c>
      <c r="R780" s="464">
        <v>0</v>
      </c>
      <c r="S780" s="465">
        <v>4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12</v>
      </c>
      <c r="AF780" s="14">
        <v>0</v>
      </c>
      <c r="AG780" s="14">
        <v>12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7</v>
      </c>
      <c r="D781" s="464">
        <v>0</v>
      </c>
      <c r="E781" s="465">
        <v>5</v>
      </c>
      <c r="F781" s="465">
        <v>0</v>
      </c>
      <c r="G781" s="465">
        <v>2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3</v>
      </c>
      <c r="R781" s="464">
        <v>0</v>
      </c>
      <c r="S781" s="465">
        <v>3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10</v>
      </c>
      <c r="AF781" s="14">
        <v>0</v>
      </c>
      <c r="AG781" s="14">
        <v>8</v>
      </c>
      <c r="AH781" s="14">
        <v>0</v>
      </c>
      <c r="AI781" s="14">
        <v>2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4</v>
      </c>
      <c r="D782" s="464">
        <v>0</v>
      </c>
      <c r="E782" s="465">
        <v>3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1</v>
      </c>
      <c r="N782" s="465">
        <v>0</v>
      </c>
      <c r="O782" s="466">
        <v>0</v>
      </c>
      <c r="Q782" s="463">
        <v>1</v>
      </c>
      <c r="R782" s="464">
        <v>0</v>
      </c>
      <c r="S782" s="465">
        <v>1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5</v>
      </c>
      <c r="AF782" s="14">
        <v>0</v>
      </c>
      <c r="AG782" s="14">
        <v>4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1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9</v>
      </c>
      <c r="D783" s="464">
        <v>0</v>
      </c>
      <c r="E783" s="465">
        <v>8</v>
      </c>
      <c r="F783" s="465">
        <v>0</v>
      </c>
      <c r="G783" s="465">
        <v>0</v>
      </c>
      <c r="H783" s="465">
        <v>0</v>
      </c>
      <c r="I783" s="465">
        <v>1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3</v>
      </c>
      <c r="R783" s="464">
        <v>0</v>
      </c>
      <c r="S783" s="465">
        <v>3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12</v>
      </c>
      <c r="AF783" s="14">
        <v>0</v>
      </c>
      <c r="AG783" s="14">
        <v>11</v>
      </c>
      <c r="AH783" s="14">
        <v>0</v>
      </c>
      <c r="AI783" s="14">
        <v>0</v>
      </c>
      <c r="AJ783" s="14">
        <v>0</v>
      </c>
      <c r="AK783" s="14">
        <v>1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6</v>
      </c>
      <c r="D784" s="464">
        <v>0</v>
      </c>
      <c r="E784" s="465">
        <v>5</v>
      </c>
      <c r="F784" s="465">
        <v>0</v>
      </c>
      <c r="G784" s="465">
        <v>1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5</v>
      </c>
      <c r="R784" s="464">
        <v>0</v>
      </c>
      <c r="S784" s="465">
        <v>5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11</v>
      </c>
      <c r="AF784" s="14">
        <v>0</v>
      </c>
      <c r="AG784" s="14">
        <v>10</v>
      </c>
      <c r="AH784" s="14">
        <v>0</v>
      </c>
      <c r="AI784" s="14">
        <v>1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7</v>
      </c>
      <c r="D785" s="464">
        <v>0</v>
      </c>
      <c r="E785" s="465">
        <v>7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8</v>
      </c>
      <c r="R785" s="464">
        <v>0</v>
      </c>
      <c r="S785" s="465">
        <v>8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15</v>
      </c>
      <c r="AF785" s="465">
        <v>0</v>
      </c>
      <c r="AG785" s="14">
        <v>15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13</v>
      </c>
      <c r="D786" s="464">
        <v>0</v>
      </c>
      <c r="E786" s="465">
        <v>12</v>
      </c>
      <c r="F786" s="465">
        <v>0</v>
      </c>
      <c r="G786" s="465">
        <v>1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9</v>
      </c>
      <c r="R786" s="464">
        <v>0</v>
      </c>
      <c r="S786" s="465">
        <v>9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22</v>
      </c>
      <c r="AF786" s="14">
        <v>0</v>
      </c>
      <c r="AG786" s="14">
        <v>21</v>
      </c>
      <c r="AH786" s="14">
        <v>0</v>
      </c>
      <c r="AI786" s="14">
        <v>1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15</v>
      </c>
      <c r="D787" s="464">
        <v>0</v>
      </c>
      <c r="E787" s="465">
        <v>15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6</v>
      </c>
      <c r="R787" s="464">
        <v>0</v>
      </c>
      <c r="S787" s="465">
        <v>6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21</v>
      </c>
      <c r="AF787" s="14">
        <v>0</v>
      </c>
      <c r="AG787" s="14">
        <v>21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25</v>
      </c>
      <c r="D788" s="464">
        <v>0</v>
      </c>
      <c r="E788" s="465">
        <v>24</v>
      </c>
      <c r="F788" s="465">
        <v>0</v>
      </c>
      <c r="G788" s="465">
        <v>1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16</v>
      </c>
      <c r="R788" s="464">
        <v>0</v>
      </c>
      <c r="S788" s="465">
        <v>16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41</v>
      </c>
      <c r="AF788" s="14">
        <v>0</v>
      </c>
      <c r="AG788" s="14">
        <v>40</v>
      </c>
      <c r="AH788" s="14">
        <v>0</v>
      </c>
      <c r="AI788" s="14">
        <v>1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25</v>
      </c>
      <c r="D789" s="464">
        <v>0</v>
      </c>
      <c r="E789" s="465">
        <v>24</v>
      </c>
      <c r="F789" s="465">
        <v>0</v>
      </c>
      <c r="G789" s="465">
        <v>1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21</v>
      </c>
      <c r="R789" s="464">
        <v>0</v>
      </c>
      <c r="S789" s="465">
        <v>20</v>
      </c>
      <c r="T789" s="465">
        <v>0</v>
      </c>
      <c r="U789" s="465">
        <v>1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46</v>
      </c>
      <c r="AF789" s="14">
        <v>0</v>
      </c>
      <c r="AG789" s="14">
        <v>44</v>
      </c>
      <c r="AH789" s="14">
        <v>0</v>
      </c>
      <c r="AI789" s="14">
        <v>2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20</v>
      </c>
      <c r="D790" s="464">
        <v>0</v>
      </c>
      <c r="E790" s="465">
        <v>18</v>
      </c>
      <c r="F790" s="465">
        <v>0</v>
      </c>
      <c r="G790" s="465">
        <v>2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16</v>
      </c>
      <c r="R790" s="464">
        <v>0</v>
      </c>
      <c r="S790" s="465">
        <v>15</v>
      </c>
      <c r="T790" s="465">
        <v>0</v>
      </c>
      <c r="U790" s="465">
        <v>1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36</v>
      </c>
      <c r="AF790" s="14">
        <v>0</v>
      </c>
      <c r="AG790" s="14">
        <v>33</v>
      </c>
      <c r="AH790" s="14">
        <v>0</v>
      </c>
      <c r="AI790" s="14">
        <v>3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45</v>
      </c>
      <c r="D791" s="464">
        <v>0</v>
      </c>
      <c r="E791" s="465">
        <v>41</v>
      </c>
      <c r="F791" s="465">
        <v>0</v>
      </c>
      <c r="G791" s="465">
        <v>3</v>
      </c>
      <c r="H791" s="465">
        <v>1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21</v>
      </c>
      <c r="R791" s="464">
        <v>0</v>
      </c>
      <c r="S791" s="465">
        <v>20</v>
      </c>
      <c r="T791" s="465">
        <v>0</v>
      </c>
      <c r="U791" s="465">
        <v>1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66</v>
      </c>
      <c r="AF791" s="14">
        <v>0</v>
      </c>
      <c r="AG791" s="14">
        <v>61</v>
      </c>
      <c r="AH791" s="14">
        <v>0</v>
      </c>
      <c r="AI791" s="14">
        <v>4</v>
      </c>
      <c r="AJ791" s="14">
        <v>1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44</v>
      </c>
      <c r="D792" s="464">
        <v>0</v>
      </c>
      <c r="E792" s="465">
        <v>42</v>
      </c>
      <c r="F792" s="465">
        <v>0</v>
      </c>
      <c r="G792" s="465">
        <v>2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15</v>
      </c>
      <c r="R792" s="464">
        <v>1</v>
      </c>
      <c r="S792" s="465">
        <v>14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59</v>
      </c>
      <c r="AF792" s="14">
        <v>1</v>
      </c>
      <c r="AG792" s="14">
        <v>56</v>
      </c>
      <c r="AH792" s="14">
        <v>0</v>
      </c>
      <c r="AI792" s="14">
        <v>2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38</v>
      </c>
      <c r="D793" s="464">
        <v>2</v>
      </c>
      <c r="E793" s="465">
        <v>35</v>
      </c>
      <c r="F793" s="465">
        <v>0</v>
      </c>
      <c r="G793" s="465">
        <v>1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39</v>
      </c>
      <c r="R793" s="464">
        <v>0</v>
      </c>
      <c r="S793" s="465">
        <v>37</v>
      </c>
      <c r="T793" s="465">
        <v>0</v>
      </c>
      <c r="U793" s="465">
        <v>2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77</v>
      </c>
      <c r="AF793" s="14">
        <v>2</v>
      </c>
      <c r="AG793" s="14">
        <v>72</v>
      </c>
      <c r="AH793" s="14">
        <v>0</v>
      </c>
      <c r="AI793" s="14">
        <v>3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40</v>
      </c>
      <c r="D794" s="464">
        <v>0</v>
      </c>
      <c r="E794" s="465">
        <v>32</v>
      </c>
      <c r="F794" s="465">
        <v>0</v>
      </c>
      <c r="G794" s="465">
        <v>8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27</v>
      </c>
      <c r="R794" s="464">
        <v>0</v>
      </c>
      <c r="S794" s="465">
        <v>26</v>
      </c>
      <c r="T794" s="465">
        <v>0</v>
      </c>
      <c r="U794" s="465">
        <v>1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67</v>
      </c>
      <c r="AF794" s="14">
        <v>0</v>
      </c>
      <c r="AG794" s="14">
        <v>58</v>
      </c>
      <c r="AH794" s="14">
        <v>0</v>
      </c>
      <c r="AI794" s="14">
        <v>9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61</v>
      </c>
      <c r="D795" s="464">
        <v>0</v>
      </c>
      <c r="E795" s="465">
        <v>57</v>
      </c>
      <c r="F795" s="465">
        <v>0</v>
      </c>
      <c r="G795" s="465">
        <v>2</v>
      </c>
      <c r="H795" s="465">
        <v>2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27</v>
      </c>
      <c r="R795" s="464">
        <v>1</v>
      </c>
      <c r="S795" s="465">
        <v>25</v>
      </c>
      <c r="T795" s="465">
        <v>0</v>
      </c>
      <c r="U795" s="465">
        <v>1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88</v>
      </c>
      <c r="AF795" s="14">
        <v>1</v>
      </c>
      <c r="AG795" s="14">
        <v>82</v>
      </c>
      <c r="AH795" s="14">
        <v>0</v>
      </c>
      <c r="AI795" s="14">
        <v>3</v>
      </c>
      <c r="AJ795" s="14">
        <v>2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57</v>
      </c>
      <c r="D796" s="464">
        <v>0</v>
      </c>
      <c r="E796" s="465">
        <v>56</v>
      </c>
      <c r="F796" s="465">
        <v>0</v>
      </c>
      <c r="G796" s="465">
        <v>1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36</v>
      </c>
      <c r="R796" s="464">
        <v>1</v>
      </c>
      <c r="S796" s="465">
        <v>32</v>
      </c>
      <c r="T796" s="465">
        <v>0</v>
      </c>
      <c r="U796" s="465">
        <v>3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93</v>
      </c>
      <c r="AF796" s="14">
        <v>1</v>
      </c>
      <c r="AG796" s="14">
        <v>88</v>
      </c>
      <c r="AH796" s="14">
        <v>0</v>
      </c>
      <c r="AI796" s="14">
        <v>4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54</v>
      </c>
      <c r="D797" s="464">
        <v>0</v>
      </c>
      <c r="E797" s="465">
        <v>52</v>
      </c>
      <c r="F797" s="465">
        <v>0</v>
      </c>
      <c r="G797" s="465">
        <v>1</v>
      </c>
      <c r="H797" s="465">
        <v>1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49</v>
      </c>
      <c r="R797" s="464">
        <v>1</v>
      </c>
      <c r="S797" s="465">
        <v>44</v>
      </c>
      <c r="T797" s="465">
        <v>0</v>
      </c>
      <c r="U797" s="465">
        <v>4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103</v>
      </c>
      <c r="AF797" s="14">
        <v>1</v>
      </c>
      <c r="AG797" s="14">
        <v>96</v>
      </c>
      <c r="AH797" s="14">
        <v>0</v>
      </c>
      <c r="AI797" s="14">
        <v>5</v>
      </c>
      <c r="AJ797" s="14">
        <v>1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93</v>
      </c>
      <c r="D798" s="464">
        <v>1</v>
      </c>
      <c r="E798" s="465">
        <v>89</v>
      </c>
      <c r="F798" s="465">
        <v>0</v>
      </c>
      <c r="G798" s="465">
        <v>1</v>
      </c>
      <c r="H798" s="465">
        <v>1</v>
      </c>
      <c r="I798" s="465">
        <v>1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65</v>
      </c>
      <c r="R798" s="464">
        <v>0</v>
      </c>
      <c r="S798" s="465">
        <v>60</v>
      </c>
      <c r="T798" s="465">
        <v>1</v>
      </c>
      <c r="U798" s="465">
        <v>3</v>
      </c>
      <c r="V798" s="465">
        <v>0</v>
      </c>
      <c r="W798" s="465">
        <v>0</v>
      </c>
      <c r="X798" s="465">
        <v>0</v>
      </c>
      <c r="Y798" s="465">
        <v>1</v>
      </c>
      <c r="Z798" s="465">
        <v>0</v>
      </c>
      <c r="AA798" s="465">
        <v>0</v>
      </c>
      <c r="AB798" s="465">
        <v>0</v>
      </c>
      <c r="AC798" s="466">
        <v>0</v>
      </c>
      <c r="AE798" s="463">
        <v>158</v>
      </c>
      <c r="AF798" s="14">
        <v>1</v>
      </c>
      <c r="AG798" s="14">
        <v>149</v>
      </c>
      <c r="AH798" s="14">
        <v>1</v>
      </c>
      <c r="AI798" s="14">
        <v>4</v>
      </c>
      <c r="AJ798" s="14">
        <v>1</v>
      </c>
      <c r="AK798" s="14">
        <v>1</v>
      </c>
      <c r="AL798" s="14">
        <v>0</v>
      </c>
      <c r="AM798" s="14">
        <v>1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108</v>
      </c>
      <c r="D799" s="464">
        <v>1</v>
      </c>
      <c r="E799" s="465">
        <v>100</v>
      </c>
      <c r="F799" s="465">
        <v>1</v>
      </c>
      <c r="G799" s="465">
        <v>4</v>
      </c>
      <c r="H799" s="465">
        <v>2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81</v>
      </c>
      <c r="R799" s="464">
        <v>0</v>
      </c>
      <c r="S799" s="465">
        <v>79</v>
      </c>
      <c r="T799" s="465">
        <v>0</v>
      </c>
      <c r="U799" s="465">
        <v>2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189</v>
      </c>
      <c r="AF799" s="14">
        <v>1</v>
      </c>
      <c r="AG799" s="14">
        <v>179</v>
      </c>
      <c r="AH799" s="14">
        <v>1</v>
      </c>
      <c r="AI799" s="14">
        <v>6</v>
      </c>
      <c r="AJ799" s="14">
        <v>2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160</v>
      </c>
      <c r="D800" s="464">
        <v>0</v>
      </c>
      <c r="E800" s="465">
        <v>158</v>
      </c>
      <c r="F800" s="465">
        <v>0</v>
      </c>
      <c r="G800" s="465">
        <v>1</v>
      </c>
      <c r="H800" s="465">
        <v>0</v>
      </c>
      <c r="I800" s="465">
        <v>1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68</v>
      </c>
      <c r="R800" s="464">
        <v>0</v>
      </c>
      <c r="S800" s="465">
        <v>64</v>
      </c>
      <c r="T800" s="465">
        <v>0</v>
      </c>
      <c r="U800" s="465">
        <v>3</v>
      </c>
      <c r="V800" s="465">
        <v>1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228</v>
      </c>
      <c r="AF800" s="14">
        <v>0</v>
      </c>
      <c r="AG800" s="14">
        <v>222</v>
      </c>
      <c r="AH800" s="14">
        <v>0</v>
      </c>
      <c r="AI800" s="14">
        <v>4</v>
      </c>
      <c r="AJ800" s="14">
        <v>1</v>
      </c>
      <c r="AK800" s="14">
        <v>1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128</v>
      </c>
      <c r="D801" s="464">
        <v>2</v>
      </c>
      <c r="E801" s="465">
        <v>122</v>
      </c>
      <c r="F801" s="465">
        <v>1</v>
      </c>
      <c r="G801" s="465">
        <v>1</v>
      </c>
      <c r="H801" s="465">
        <v>1</v>
      </c>
      <c r="I801" s="465">
        <v>1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82</v>
      </c>
      <c r="R801" s="464">
        <v>0</v>
      </c>
      <c r="S801" s="465">
        <v>79</v>
      </c>
      <c r="T801" s="465">
        <v>0</v>
      </c>
      <c r="U801" s="465">
        <v>3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210</v>
      </c>
      <c r="AF801" s="14">
        <v>2</v>
      </c>
      <c r="AG801" s="14">
        <v>201</v>
      </c>
      <c r="AH801" s="14">
        <v>1</v>
      </c>
      <c r="AI801" s="14">
        <v>4</v>
      </c>
      <c r="AJ801" s="14">
        <v>1</v>
      </c>
      <c r="AK801" s="14">
        <v>1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142</v>
      </c>
      <c r="D802" s="464">
        <v>1</v>
      </c>
      <c r="E802" s="465">
        <v>132</v>
      </c>
      <c r="F802" s="465">
        <v>2</v>
      </c>
      <c r="G802" s="465">
        <v>5</v>
      </c>
      <c r="H802" s="465">
        <v>1</v>
      </c>
      <c r="I802" s="465">
        <v>0</v>
      </c>
      <c r="J802" s="465">
        <v>0</v>
      </c>
      <c r="K802" s="465">
        <v>0</v>
      </c>
      <c r="L802" s="465">
        <v>0</v>
      </c>
      <c r="M802" s="465">
        <v>1</v>
      </c>
      <c r="N802" s="465">
        <v>0</v>
      </c>
      <c r="O802" s="466">
        <v>0</v>
      </c>
      <c r="Q802" s="463">
        <v>102</v>
      </c>
      <c r="R802" s="464">
        <v>1</v>
      </c>
      <c r="S802" s="465">
        <v>92</v>
      </c>
      <c r="T802" s="465">
        <v>1</v>
      </c>
      <c r="U802" s="465">
        <v>8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244</v>
      </c>
      <c r="AF802" s="14">
        <v>2</v>
      </c>
      <c r="AG802" s="14">
        <v>224</v>
      </c>
      <c r="AH802" s="14">
        <v>3</v>
      </c>
      <c r="AI802" s="14">
        <v>13</v>
      </c>
      <c r="AJ802" s="14">
        <v>1</v>
      </c>
      <c r="AK802" s="14">
        <v>0</v>
      </c>
      <c r="AL802" s="14">
        <v>0</v>
      </c>
      <c r="AM802" s="14">
        <v>0</v>
      </c>
      <c r="AN802" s="14">
        <v>0</v>
      </c>
      <c r="AO802" s="14">
        <v>1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159</v>
      </c>
      <c r="D803" s="464">
        <v>1</v>
      </c>
      <c r="E803" s="465">
        <v>152</v>
      </c>
      <c r="F803" s="465">
        <v>1</v>
      </c>
      <c r="G803" s="465">
        <v>4</v>
      </c>
      <c r="H803" s="465">
        <v>1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88</v>
      </c>
      <c r="R803" s="464">
        <v>1</v>
      </c>
      <c r="S803" s="465">
        <v>83</v>
      </c>
      <c r="T803" s="465">
        <v>0</v>
      </c>
      <c r="U803" s="465">
        <v>4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247</v>
      </c>
      <c r="AF803" s="14">
        <v>2</v>
      </c>
      <c r="AG803" s="14">
        <v>235</v>
      </c>
      <c r="AH803" s="14">
        <v>1</v>
      </c>
      <c r="AI803" s="14">
        <v>8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141</v>
      </c>
      <c r="D804" s="464">
        <v>4</v>
      </c>
      <c r="E804" s="465">
        <v>133</v>
      </c>
      <c r="F804" s="465">
        <v>2</v>
      </c>
      <c r="G804" s="465">
        <v>2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102</v>
      </c>
      <c r="R804" s="464">
        <v>0</v>
      </c>
      <c r="S804" s="465">
        <v>98</v>
      </c>
      <c r="T804" s="465">
        <v>0</v>
      </c>
      <c r="U804" s="465">
        <v>3</v>
      </c>
      <c r="V804" s="465">
        <v>0</v>
      </c>
      <c r="W804" s="465">
        <v>1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243</v>
      </c>
      <c r="AF804" s="14">
        <v>4</v>
      </c>
      <c r="AG804" s="14">
        <v>231</v>
      </c>
      <c r="AH804" s="14">
        <v>2</v>
      </c>
      <c r="AI804" s="14">
        <v>5</v>
      </c>
      <c r="AJ804" s="14">
        <v>0</v>
      </c>
      <c r="AK804" s="14">
        <v>1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142</v>
      </c>
      <c r="D805" s="464">
        <v>0</v>
      </c>
      <c r="E805" s="465">
        <v>136</v>
      </c>
      <c r="F805" s="465">
        <v>2</v>
      </c>
      <c r="G805" s="465">
        <v>2</v>
      </c>
      <c r="H805" s="465">
        <v>2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97</v>
      </c>
      <c r="R805" s="464">
        <v>0</v>
      </c>
      <c r="S805" s="465">
        <v>92</v>
      </c>
      <c r="T805" s="465">
        <v>1</v>
      </c>
      <c r="U805" s="465">
        <v>4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239</v>
      </c>
      <c r="AF805" s="14">
        <v>0</v>
      </c>
      <c r="AG805" s="14">
        <v>228</v>
      </c>
      <c r="AH805" s="14">
        <v>3</v>
      </c>
      <c r="AI805" s="14">
        <v>6</v>
      </c>
      <c r="AJ805" s="14">
        <v>2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126</v>
      </c>
      <c r="D806" s="464">
        <v>1</v>
      </c>
      <c r="E806" s="465">
        <v>120</v>
      </c>
      <c r="F806" s="465">
        <v>0</v>
      </c>
      <c r="G806" s="465">
        <v>4</v>
      </c>
      <c r="H806" s="465">
        <v>0</v>
      </c>
      <c r="I806" s="465">
        <v>1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116</v>
      </c>
      <c r="R806" s="464">
        <v>1</v>
      </c>
      <c r="S806" s="465">
        <v>108</v>
      </c>
      <c r="T806" s="465">
        <v>0</v>
      </c>
      <c r="U806" s="465">
        <v>7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242</v>
      </c>
      <c r="AF806" s="14">
        <v>2</v>
      </c>
      <c r="AG806" s="14">
        <v>228</v>
      </c>
      <c r="AH806" s="14">
        <v>0</v>
      </c>
      <c r="AI806" s="14">
        <v>11</v>
      </c>
      <c r="AJ806" s="14">
        <v>0</v>
      </c>
      <c r="AK806" s="14">
        <v>1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141</v>
      </c>
      <c r="D807" s="464">
        <v>1</v>
      </c>
      <c r="E807" s="465">
        <v>135</v>
      </c>
      <c r="F807" s="465">
        <v>1</v>
      </c>
      <c r="G807" s="465">
        <v>3</v>
      </c>
      <c r="H807" s="465">
        <v>0</v>
      </c>
      <c r="I807" s="465">
        <v>1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108</v>
      </c>
      <c r="R807" s="464">
        <v>0</v>
      </c>
      <c r="S807" s="465">
        <v>104</v>
      </c>
      <c r="T807" s="465">
        <v>0</v>
      </c>
      <c r="U807" s="465">
        <v>4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249</v>
      </c>
      <c r="AF807" s="14">
        <v>1</v>
      </c>
      <c r="AG807" s="14">
        <v>239</v>
      </c>
      <c r="AH807" s="14">
        <v>1</v>
      </c>
      <c r="AI807" s="14">
        <v>7</v>
      </c>
      <c r="AJ807" s="14">
        <v>0</v>
      </c>
      <c r="AK807" s="14">
        <v>1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125</v>
      </c>
      <c r="D808" s="464">
        <v>0</v>
      </c>
      <c r="E808" s="465">
        <v>119</v>
      </c>
      <c r="F808" s="465">
        <v>1</v>
      </c>
      <c r="G808" s="465">
        <v>4</v>
      </c>
      <c r="H808" s="465">
        <v>1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107</v>
      </c>
      <c r="R808" s="464">
        <v>0</v>
      </c>
      <c r="S808" s="465">
        <v>105</v>
      </c>
      <c r="T808" s="465">
        <v>1</v>
      </c>
      <c r="U808" s="465">
        <v>1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232</v>
      </c>
      <c r="AF808" s="14">
        <v>0</v>
      </c>
      <c r="AG808" s="14">
        <v>224</v>
      </c>
      <c r="AH808" s="14">
        <v>2</v>
      </c>
      <c r="AI808" s="14">
        <v>5</v>
      </c>
      <c r="AJ808" s="14">
        <v>1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122</v>
      </c>
      <c r="D809" s="464">
        <v>0</v>
      </c>
      <c r="E809" s="465">
        <v>115</v>
      </c>
      <c r="F809" s="465">
        <v>0</v>
      </c>
      <c r="G809" s="465">
        <v>7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138</v>
      </c>
      <c r="R809" s="464">
        <v>1</v>
      </c>
      <c r="S809" s="465">
        <v>131</v>
      </c>
      <c r="T809" s="465">
        <v>1</v>
      </c>
      <c r="U809" s="465">
        <v>2</v>
      </c>
      <c r="V809" s="465">
        <v>0</v>
      </c>
      <c r="W809" s="465">
        <v>0</v>
      </c>
      <c r="X809" s="465">
        <v>1</v>
      </c>
      <c r="Y809" s="465">
        <v>1</v>
      </c>
      <c r="Z809" s="465">
        <v>0</v>
      </c>
      <c r="AA809" s="465">
        <v>1</v>
      </c>
      <c r="AB809" s="465">
        <v>0</v>
      </c>
      <c r="AC809" s="466">
        <v>0</v>
      </c>
      <c r="AE809" s="463">
        <v>260</v>
      </c>
      <c r="AF809" s="465">
        <v>1</v>
      </c>
      <c r="AG809" s="14">
        <v>246</v>
      </c>
      <c r="AH809" s="14">
        <v>1</v>
      </c>
      <c r="AI809" s="14">
        <v>9</v>
      </c>
      <c r="AJ809" s="14">
        <v>0</v>
      </c>
      <c r="AK809" s="14">
        <v>0</v>
      </c>
      <c r="AL809" s="14">
        <v>1</v>
      </c>
      <c r="AM809" s="14">
        <v>1</v>
      </c>
      <c r="AN809" s="14">
        <v>0</v>
      </c>
      <c r="AO809" s="14">
        <v>1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114</v>
      </c>
      <c r="D810" s="464">
        <v>0</v>
      </c>
      <c r="E810" s="465">
        <v>109</v>
      </c>
      <c r="F810" s="465">
        <v>0</v>
      </c>
      <c r="G810" s="465">
        <v>5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143</v>
      </c>
      <c r="R810" s="464">
        <v>0</v>
      </c>
      <c r="S810" s="465">
        <v>136</v>
      </c>
      <c r="T810" s="465">
        <v>1</v>
      </c>
      <c r="U810" s="465">
        <v>5</v>
      </c>
      <c r="V810" s="465">
        <v>0</v>
      </c>
      <c r="W810" s="465">
        <v>1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257</v>
      </c>
      <c r="AF810" s="14">
        <v>0</v>
      </c>
      <c r="AG810" s="14">
        <v>245</v>
      </c>
      <c r="AH810" s="14">
        <v>1</v>
      </c>
      <c r="AI810" s="14">
        <v>10</v>
      </c>
      <c r="AJ810" s="14">
        <v>0</v>
      </c>
      <c r="AK810" s="14">
        <v>1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162</v>
      </c>
      <c r="D811" s="464">
        <v>3</v>
      </c>
      <c r="E811" s="465">
        <v>150</v>
      </c>
      <c r="F811" s="465">
        <v>3</v>
      </c>
      <c r="G811" s="465">
        <v>3</v>
      </c>
      <c r="H811" s="465">
        <v>1</v>
      </c>
      <c r="I811" s="465">
        <v>1</v>
      </c>
      <c r="J811" s="465">
        <v>0</v>
      </c>
      <c r="K811" s="465">
        <v>1</v>
      </c>
      <c r="L811" s="465">
        <v>0</v>
      </c>
      <c r="M811" s="465">
        <v>0</v>
      </c>
      <c r="N811" s="465">
        <v>0</v>
      </c>
      <c r="O811" s="466">
        <v>0</v>
      </c>
      <c r="Q811" s="463">
        <v>167</v>
      </c>
      <c r="R811" s="464">
        <v>0</v>
      </c>
      <c r="S811" s="465">
        <v>164</v>
      </c>
      <c r="T811" s="465">
        <v>0</v>
      </c>
      <c r="U811" s="465">
        <v>2</v>
      </c>
      <c r="V811" s="465">
        <v>1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329</v>
      </c>
      <c r="AF811" s="14">
        <v>3</v>
      </c>
      <c r="AG811" s="14">
        <v>314</v>
      </c>
      <c r="AH811" s="14">
        <v>3</v>
      </c>
      <c r="AI811" s="14">
        <v>5</v>
      </c>
      <c r="AJ811" s="14">
        <v>2</v>
      </c>
      <c r="AK811" s="14">
        <v>1</v>
      </c>
      <c r="AL811" s="14">
        <v>0</v>
      </c>
      <c r="AM811" s="14">
        <v>1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114</v>
      </c>
      <c r="D812" s="464">
        <v>2</v>
      </c>
      <c r="E812" s="465">
        <v>106</v>
      </c>
      <c r="F812" s="465">
        <v>2</v>
      </c>
      <c r="G812" s="465">
        <v>4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132</v>
      </c>
      <c r="R812" s="464">
        <v>1</v>
      </c>
      <c r="S812" s="465">
        <v>124</v>
      </c>
      <c r="T812" s="465">
        <v>1</v>
      </c>
      <c r="U812" s="465">
        <v>3</v>
      </c>
      <c r="V812" s="465">
        <v>2</v>
      </c>
      <c r="W812" s="465">
        <v>0</v>
      </c>
      <c r="X812" s="465">
        <v>0</v>
      </c>
      <c r="Y812" s="465">
        <v>0</v>
      </c>
      <c r="Z812" s="465">
        <v>0</v>
      </c>
      <c r="AA812" s="465">
        <v>1</v>
      </c>
      <c r="AB812" s="465">
        <v>0</v>
      </c>
      <c r="AC812" s="466">
        <v>0</v>
      </c>
      <c r="AE812" s="463">
        <v>246</v>
      </c>
      <c r="AF812" s="14">
        <v>3</v>
      </c>
      <c r="AG812" s="14">
        <v>230</v>
      </c>
      <c r="AH812" s="14">
        <v>3</v>
      </c>
      <c r="AI812" s="14">
        <v>7</v>
      </c>
      <c r="AJ812" s="14">
        <v>2</v>
      </c>
      <c r="AK812" s="14">
        <v>0</v>
      </c>
      <c r="AL812" s="14">
        <v>0</v>
      </c>
      <c r="AM812" s="14">
        <v>0</v>
      </c>
      <c r="AN812" s="14">
        <v>0</v>
      </c>
      <c r="AO812" s="14">
        <v>1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142</v>
      </c>
      <c r="D813" s="464">
        <v>0</v>
      </c>
      <c r="E813" s="465">
        <v>136</v>
      </c>
      <c r="F813" s="465">
        <v>0</v>
      </c>
      <c r="G813" s="465">
        <v>4</v>
      </c>
      <c r="H813" s="465">
        <v>1</v>
      </c>
      <c r="I813" s="465">
        <v>1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150</v>
      </c>
      <c r="R813" s="464">
        <v>2</v>
      </c>
      <c r="S813" s="465">
        <v>144</v>
      </c>
      <c r="T813" s="465">
        <v>1</v>
      </c>
      <c r="U813" s="465">
        <v>3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292</v>
      </c>
      <c r="AF813" s="14">
        <v>2</v>
      </c>
      <c r="AG813" s="14">
        <v>280</v>
      </c>
      <c r="AH813" s="14">
        <v>1</v>
      </c>
      <c r="AI813" s="14">
        <v>7</v>
      </c>
      <c r="AJ813" s="14">
        <v>1</v>
      </c>
      <c r="AK813" s="14">
        <v>1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114</v>
      </c>
      <c r="D814" s="464">
        <v>0</v>
      </c>
      <c r="E814" s="465">
        <v>111</v>
      </c>
      <c r="F814" s="465">
        <v>1</v>
      </c>
      <c r="G814" s="465">
        <v>2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136</v>
      </c>
      <c r="R814" s="464">
        <v>0</v>
      </c>
      <c r="S814" s="465">
        <v>132</v>
      </c>
      <c r="T814" s="465">
        <v>0</v>
      </c>
      <c r="U814" s="465">
        <v>4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250</v>
      </c>
      <c r="AF814" s="14">
        <v>0</v>
      </c>
      <c r="AG814" s="14">
        <v>243</v>
      </c>
      <c r="AH814" s="14">
        <v>1</v>
      </c>
      <c r="AI814" s="14">
        <v>6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147</v>
      </c>
      <c r="D815" s="464">
        <v>2</v>
      </c>
      <c r="E815" s="465">
        <v>134</v>
      </c>
      <c r="F815" s="465">
        <v>5</v>
      </c>
      <c r="G815" s="465">
        <v>6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127</v>
      </c>
      <c r="R815" s="464">
        <v>0</v>
      </c>
      <c r="S815" s="465">
        <v>124</v>
      </c>
      <c r="T815" s="465">
        <v>0</v>
      </c>
      <c r="U815" s="465">
        <v>2</v>
      </c>
      <c r="V815" s="465">
        <v>1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274</v>
      </c>
      <c r="AF815" s="14">
        <v>2</v>
      </c>
      <c r="AG815" s="14">
        <v>258</v>
      </c>
      <c r="AH815" s="14">
        <v>5</v>
      </c>
      <c r="AI815" s="14">
        <v>8</v>
      </c>
      <c r="AJ815" s="14">
        <v>1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115</v>
      </c>
      <c r="D816" s="464">
        <v>0</v>
      </c>
      <c r="E816" s="465">
        <v>113</v>
      </c>
      <c r="F816" s="465">
        <v>0</v>
      </c>
      <c r="G816" s="465">
        <v>2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141</v>
      </c>
      <c r="R816" s="464">
        <v>2</v>
      </c>
      <c r="S816" s="465">
        <v>131</v>
      </c>
      <c r="T816" s="465">
        <v>0</v>
      </c>
      <c r="U816" s="465">
        <v>8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256</v>
      </c>
      <c r="AF816" s="14">
        <v>2</v>
      </c>
      <c r="AG816" s="14">
        <v>244</v>
      </c>
      <c r="AH816" s="14">
        <v>0</v>
      </c>
      <c r="AI816" s="14">
        <v>10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124</v>
      </c>
      <c r="D817" s="464">
        <v>1</v>
      </c>
      <c r="E817" s="465">
        <v>110</v>
      </c>
      <c r="F817" s="465">
        <v>2</v>
      </c>
      <c r="G817" s="465">
        <v>9</v>
      </c>
      <c r="H817" s="465">
        <v>1</v>
      </c>
      <c r="I817" s="465">
        <v>0</v>
      </c>
      <c r="J817" s="465">
        <v>0</v>
      </c>
      <c r="K817" s="465">
        <v>1</v>
      </c>
      <c r="L817" s="465">
        <v>0</v>
      </c>
      <c r="M817" s="465">
        <v>0</v>
      </c>
      <c r="N817" s="465">
        <v>0</v>
      </c>
      <c r="O817" s="466">
        <v>0</v>
      </c>
      <c r="Q817" s="463">
        <v>119</v>
      </c>
      <c r="R817" s="464">
        <v>0</v>
      </c>
      <c r="S817" s="465">
        <v>112</v>
      </c>
      <c r="T817" s="465">
        <v>1</v>
      </c>
      <c r="U817" s="465">
        <v>4</v>
      </c>
      <c r="V817" s="465">
        <v>0</v>
      </c>
      <c r="W817" s="465">
        <v>2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243</v>
      </c>
      <c r="AF817" s="14">
        <v>1</v>
      </c>
      <c r="AG817" s="14">
        <v>222</v>
      </c>
      <c r="AH817" s="14">
        <v>3</v>
      </c>
      <c r="AI817" s="14">
        <v>13</v>
      </c>
      <c r="AJ817" s="14">
        <v>1</v>
      </c>
      <c r="AK817" s="14">
        <v>2</v>
      </c>
      <c r="AL817" s="14">
        <v>0</v>
      </c>
      <c r="AM817" s="14">
        <v>1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132</v>
      </c>
      <c r="D818" s="464">
        <v>0</v>
      </c>
      <c r="E818" s="465">
        <v>127</v>
      </c>
      <c r="F818" s="465">
        <v>1</v>
      </c>
      <c r="G818" s="465">
        <v>4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139</v>
      </c>
      <c r="R818" s="464">
        <v>1</v>
      </c>
      <c r="S818" s="465">
        <v>132</v>
      </c>
      <c r="T818" s="465">
        <v>0</v>
      </c>
      <c r="U818" s="465">
        <v>5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1</v>
      </c>
      <c r="AB818" s="465">
        <v>0</v>
      </c>
      <c r="AC818" s="466">
        <v>0</v>
      </c>
      <c r="AE818" s="463">
        <v>271</v>
      </c>
      <c r="AF818" s="14">
        <v>1</v>
      </c>
      <c r="AG818" s="14">
        <v>259</v>
      </c>
      <c r="AH818" s="14">
        <v>1</v>
      </c>
      <c r="AI818" s="14">
        <v>9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1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118</v>
      </c>
      <c r="D819" s="464">
        <v>2</v>
      </c>
      <c r="E819" s="465">
        <v>112</v>
      </c>
      <c r="F819" s="465">
        <v>2</v>
      </c>
      <c r="G819" s="465">
        <v>2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114</v>
      </c>
      <c r="R819" s="464">
        <v>0</v>
      </c>
      <c r="S819" s="465">
        <v>106</v>
      </c>
      <c r="T819" s="465">
        <v>0</v>
      </c>
      <c r="U819" s="465">
        <v>7</v>
      </c>
      <c r="V819" s="465">
        <v>0</v>
      </c>
      <c r="W819" s="465">
        <v>0</v>
      </c>
      <c r="X819" s="465">
        <v>0</v>
      </c>
      <c r="Y819" s="465">
        <v>1</v>
      </c>
      <c r="Z819" s="465">
        <v>0</v>
      </c>
      <c r="AA819" s="465">
        <v>0</v>
      </c>
      <c r="AB819" s="465">
        <v>0</v>
      </c>
      <c r="AC819" s="466">
        <v>0</v>
      </c>
      <c r="AE819" s="463">
        <v>232</v>
      </c>
      <c r="AF819" s="14">
        <v>2</v>
      </c>
      <c r="AG819" s="14">
        <v>218</v>
      </c>
      <c r="AH819" s="14">
        <v>2</v>
      </c>
      <c r="AI819" s="14">
        <v>9</v>
      </c>
      <c r="AJ819" s="14">
        <v>0</v>
      </c>
      <c r="AK819" s="14">
        <v>0</v>
      </c>
      <c r="AL819" s="14">
        <v>0</v>
      </c>
      <c r="AM819" s="14">
        <v>1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110</v>
      </c>
      <c r="D820" s="464">
        <v>3</v>
      </c>
      <c r="E820" s="465">
        <v>102</v>
      </c>
      <c r="F820" s="465">
        <v>1</v>
      </c>
      <c r="G820" s="465">
        <v>4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129</v>
      </c>
      <c r="R820" s="464">
        <v>0</v>
      </c>
      <c r="S820" s="465">
        <v>125</v>
      </c>
      <c r="T820" s="465">
        <v>0</v>
      </c>
      <c r="U820" s="465">
        <v>4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239</v>
      </c>
      <c r="AF820" s="14">
        <v>3</v>
      </c>
      <c r="AG820" s="14">
        <v>227</v>
      </c>
      <c r="AH820" s="14">
        <v>1</v>
      </c>
      <c r="AI820" s="14">
        <v>8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113</v>
      </c>
      <c r="D821" s="464">
        <v>0</v>
      </c>
      <c r="E821" s="465">
        <v>109</v>
      </c>
      <c r="F821" s="465">
        <v>0</v>
      </c>
      <c r="G821" s="465">
        <v>4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144</v>
      </c>
      <c r="R821" s="464">
        <v>3</v>
      </c>
      <c r="S821" s="465">
        <v>132</v>
      </c>
      <c r="T821" s="465">
        <v>0</v>
      </c>
      <c r="U821" s="465">
        <v>8</v>
      </c>
      <c r="V821" s="465">
        <v>1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257</v>
      </c>
      <c r="AF821" s="14">
        <v>3</v>
      </c>
      <c r="AG821" s="14">
        <v>241</v>
      </c>
      <c r="AH821" s="14">
        <v>0</v>
      </c>
      <c r="AI821" s="14">
        <v>12</v>
      </c>
      <c r="AJ821" s="14">
        <v>1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100</v>
      </c>
      <c r="D822" s="464">
        <v>0</v>
      </c>
      <c r="E822" s="465">
        <v>97</v>
      </c>
      <c r="F822" s="465">
        <v>0</v>
      </c>
      <c r="G822" s="465">
        <v>3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129</v>
      </c>
      <c r="R822" s="464">
        <v>2</v>
      </c>
      <c r="S822" s="465">
        <v>119</v>
      </c>
      <c r="T822" s="465">
        <v>1</v>
      </c>
      <c r="U822" s="465">
        <v>7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229</v>
      </c>
      <c r="AF822" s="14">
        <v>2</v>
      </c>
      <c r="AG822" s="14">
        <v>216</v>
      </c>
      <c r="AH822" s="14">
        <v>1</v>
      </c>
      <c r="AI822" s="14">
        <v>10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118</v>
      </c>
      <c r="D823" s="464">
        <v>1</v>
      </c>
      <c r="E823" s="465">
        <v>112</v>
      </c>
      <c r="F823" s="465">
        <v>1</v>
      </c>
      <c r="G823" s="465">
        <v>4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135</v>
      </c>
      <c r="R823" s="464">
        <v>1</v>
      </c>
      <c r="S823" s="465">
        <v>129</v>
      </c>
      <c r="T823" s="465">
        <v>0</v>
      </c>
      <c r="U823" s="465">
        <v>5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253</v>
      </c>
      <c r="AF823" s="14">
        <v>2</v>
      </c>
      <c r="AG823" s="14">
        <v>241</v>
      </c>
      <c r="AH823" s="14">
        <v>1</v>
      </c>
      <c r="AI823" s="14">
        <v>9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100</v>
      </c>
      <c r="D824" s="464">
        <v>2</v>
      </c>
      <c r="E824" s="465">
        <v>94</v>
      </c>
      <c r="F824" s="465">
        <v>1</v>
      </c>
      <c r="G824" s="465">
        <v>2</v>
      </c>
      <c r="H824" s="465">
        <v>1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178</v>
      </c>
      <c r="R824" s="464">
        <v>2</v>
      </c>
      <c r="S824" s="465">
        <v>167</v>
      </c>
      <c r="T824" s="465">
        <v>1</v>
      </c>
      <c r="U824" s="465">
        <v>7</v>
      </c>
      <c r="V824" s="465">
        <v>0</v>
      </c>
      <c r="W824" s="465">
        <v>1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278</v>
      </c>
      <c r="AF824" s="14">
        <v>4</v>
      </c>
      <c r="AG824" s="14">
        <v>261</v>
      </c>
      <c r="AH824" s="14">
        <v>2</v>
      </c>
      <c r="AI824" s="14">
        <v>9</v>
      </c>
      <c r="AJ824" s="14">
        <v>1</v>
      </c>
      <c r="AK824" s="14">
        <v>1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90</v>
      </c>
      <c r="D825" s="464">
        <v>1</v>
      </c>
      <c r="E825" s="465">
        <v>83</v>
      </c>
      <c r="F825" s="465">
        <v>1</v>
      </c>
      <c r="G825" s="465">
        <v>5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168</v>
      </c>
      <c r="R825" s="464">
        <v>0</v>
      </c>
      <c r="S825" s="465">
        <v>162</v>
      </c>
      <c r="T825" s="465">
        <v>0</v>
      </c>
      <c r="U825" s="465">
        <v>6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258</v>
      </c>
      <c r="AF825" s="14">
        <v>1</v>
      </c>
      <c r="AG825" s="14">
        <v>245</v>
      </c>
      <c r="AH825" s="14">
        <v>1</v>
      </c>
      <c r="AI825" s="14">
        <v>11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100</v>
      </c>
      <c r="D826" s="464">
        <v>1</v>
      </c>
      <c r="E826" s="465">
        <v>97</v>
      </c>
      <c r="F826" s="465">
        <v>0</v>
      </c>
      <c r="G826" s="465">
        <v>2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142</v>
      </c>
      <c r="R826" s="464">
        <v>0</v>
      </c>
      <c r="S826" s="465">
        <v>139</v>
      </c>
      <c r="T826" s="465">
        <v>0</v>
      </c>
      <c r="U826" s="465">
        <v>3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242</v>
      </c>
      <c r="AF826" s="14">
        <v>1</v>
      </c>
      <c r="AG826" s="14">
        <v>236</v>
      </c>
      <c r="AH826" s="14">
        <v>0</v>
      </c>
      <c r="AI826" s="14">
        <v>5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99</v>
      </c>
      <c r="D827" s="464">
        <v>0</v>
      </c>
      <c r="E827" s="465">
        <v>92</v>
      </c>
      <c r="F827" s="465">
        <v>0</v>
      </c>
      <c r="G827" s="465">
        <v>7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150</v>
      </c>
      <c r="R827" s="464">
        <v>2</v>
      </c>
      <c r="S827" s="465">
        <v>140</v>
      </c>
      <c r="T827" s="465">
        <v>0</v>
      </c>
      <c r="U827" s="465">
        <v>7</v>
      </c>
      <c r="V827" s="465">
        <v>1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249</v>
      </c>
      <c r="AF827" s="14">
        <v>2</v>
      </c>
      <c r="AG827" s="14">
        <v>232</v>
      </c>
      <c r="AH827" s="14">
        <v>0</v>
      </c>
      <c r="AI827" s="14">
        <v>14</v>
      </c>
      <c r="AJ827" s="14">
        <v>1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101</v>
      </c>
      <c r="D828" s="464">
        <v>3</v>
      </c>
      <c r="E828" s="465">
        <v>94</v>
      </c>
      <c r="F828" s="465">
        <v>1</v>
      </c>
      <c r="G828" s="465">
        <v>2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1</v>
      </c>
      <c r="N828" s="465">
        <v>0</v>
      </c>
      <c r="O828" s="466">
        <v>0</v>
      </c>
      <c r="Q828" s="463">
        <v>126</v>
      </c>
      <c r="R828" s="464">
        <v>2</v>
      </c>
      <c r="S828" s="465">
        <v>116</v>
      </c>
      <c r="T828" s="465">
        <v>1</v>
      </c>
      <c r="U828" s="465">
        <v>7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227</v>
      </c>
      <c r="AF828" s="14">
        <v>5</v>
      </c>
      <c r="AG828" s="14">
        <v>210</v>
      </c>
      <c r="AH828" s="14">
        <v>2</v>
      </c>
      <c r="AI828" s="14">
        <v>9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1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115</v>
      </c>
      <c r="D829" s="464">
        <v>1</v>
      </c>
      <c r="E829" s="465">
        <v>109</v>
      </c>
      <c r="F829" s="465">
        <v>0</v>
      </c>
      <c r="G829" s="465">
        <v>5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132</v>
      </c>
      <c r="R829" s="464">
        <v>1</v>
      </c>
      <c r="S829" s="465">
        <v>129</v>
      </c>
      <c r="T829" s="465">
        <v>0</v>
      </c>
      <c r="U829" s="465">
        <v>0</v>
      </c>
      <c r="V829" s="465">
        <v>0</v>
      </c>
      <c r="W829" s="465">
        <v>2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247</v>
      </c>
      <c r="AF829" s="14">
        <v>2</v>
      </c>
      <c r="AG829" s="14">
        <v>238</v>
      </c>
      <c r="AH829" s="14">
        <v>0</v>
      </c>
      <c r="AI829" s="14">
        <v>5</v>
      </c>
      <c r="AJ829" s="14">
        <v>0</v>
      </c>
      <c r="AK829" s="14">
        <v>2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99</v>
      </c>
      <c r="D830" s="464">
        <v>1</v>
      </c>
      <c r="E830" s="465">
        <v>94</v>
      </c>
      <c r="F830" s="465">
        <v>1</v>
      </c>
      <c r="G830" s="465">
        <v>2</v>
      </c>
      <c r="H830" s="465">
        <v>1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129</v>
      </c>
      <c r="R830" s="464">
        <v>0</v>
      </c>
      <c r="S830" s="465">
        <v>123</v>
      </c>
      <c r="T830" s="465">
        <v>2</v>
      </c>
      <c r="U830" s="465">
        <v>4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228</v>
      </c>
      <c r="AF830" s="14">
        <v>1</v>
      </c>
      <c r="AG830" s="14">
        <v>217</v>
      </c>
      <c r="AH830" s="14">
        <v>3</v>
      </c>
      <c r="AI830" s="14">
        <v>6</v>
      </c>
      <c r="AJ830" s="14">
        <v>1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101</v>
      </c>
      <c r="D831" s="464">
        <v>3</v>
      </c>
      <c r="E831" s="465">
        <v>93</v>
      </c>
      <c r="F831" s="465">
        <v>2</v>
      </c>
      <c r="G831" s="465">
        <v>3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125</v>
      </c>
      <c r="R831" s="464">
        <v>0</v>
      </c>
      <c r="S831" s="465">
        <v>122</v>
      </c>
      <c r="T831" s="465">
        <v>0</v>
      </c>
      <c r="U831" s="465">
        <v>3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226</v>
      </c>
      <c r="AF831" s="14">
        <v>3</v>
      </c>
      <c r="AG831" s="14">
        <v>215</v>
      </c>
      <c r="AH831" s="14">
        <v>2</v>
      </c>
      <c r="AI831" s="14">
        <v>6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82</v>
      </c>
      <c r="D832" s="464">
        <v>0</v>
      </c>
      <c r="E832" s="465">
        <v>79</v>
      </c>
      <c r="F832" s="465">
        <v>0</v>
      </c>
      <c r="G832" s="465">
        <v>3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104</v>
      </c>
      <c r="R832" s="464">
        <v>0</v>
      </c>
      <c r="S832" s="465">
        <v>94</v>
      </c>
      <c r="T832" s="465">
        <v>0</v>
      </c>
      <c r="U832" s="465">
        <v>9</v>
      </c>
      <c r="V832" s="465">
        <v>1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186</v>
      </c>
      <c r="AF832" s="14">
        <v>0</v>
      </c>
      <c r="AG832" s="14">
        <v>173</v>
      </c>
      <c r="AH832" s="14">
        <v>0</v>
      </c>
      <c r="AI832" s="14">
        <v>12</v>
      </c>
      <c r="AJ832" s="14">
        <v>1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88</v>
      </c>
      <c r="D833" s="464">
        <v>1</v>
      </c>
      <c r="E833" s="465">
        <v>82</v>
      </c>
      <c r="F833" s="465">
        <v>2</v>
      </c>
      <c r="G833" s="465">
        <v>3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119</v>
      </c>
      <c r="R833" s="464">
        <v>3</v>
      </c>
      <c r="S833" s="465">
        <v>110</v>
      </c>
      <c r="T833" s="465">
        <v>0</v>
      </c>
      <c r="U833" s="465">
        <v>6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207</v>
      </c>
      <c r="AF833" s="465">
        <v>4</v>
      </c>
      <c r="AG833" s="14">
        <v>192</v>
      </c>
      <c r="AH833" s="14">
        <v>2</v>
      </c>
      <c r="AI833" s="14">
        <v>9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72</v>
      </c>
      <c r="D834" s="464">
        <v>1</v>
      </c>
      <c r="E834" s="465">
        <v>70</v>
      </c>
      <c r="F834" s="465">
        <v>1</v>
      </c>
      <c r="G834" s="465">
        <v>0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89</v>
      </c>
      <c r="R834" s="464">
        <v>2</v>
      </c>
      <c r="S834" s="465">
        <v>84</v>
      </c>
      <c r="T834" s="465">
        <v>0</v>
      </c>
      <c r="U834" s="465">
        <v>2</v>
      </c>
      <c r="V834" s="465">
        <v>0</v>
      </c>
      <c r="W834" s="465">
        <v>1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161</v>
      </c>
      <c r="AF834" s="14">
        <v>3</v>
      </c>
      <c r="AG834" s="14">
        <v>154</v>
      </c>
      <c r="AH834" s="14">
        <v>1</v>
      </c>
      <c r="AI834" s="14">
        <v>2</v>
      </c>
      <c r="AJ834" s="14">
        <v>0</v>
      </c>
      <c r="AK834" s="14">
        <v>1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86</v>
      </c>
      <c r="D835" s="464">
        <v>0</v>
      </c>
      <c r="E835" s="465">
        <v>83</v>
      </c>
      <c r="F835" s="465">
        <v>0</v>
      </c>
      <c r="G835" s="465">
        <v>2</v>
      </c>
      <c r="H835" s="465">
        <v>1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82</v>
      </c>
      <c r="R835" s="464">
        <v>1</v>
      </c>
      <c r="S835" s="465">
        <v>79</v>
      </c>
      <c r="T835" s="465">
        <v>0</v>
      </c>
      <c r="U835" s="465">
        <v>1</v>
      </c>
      <c r="V835" s="465">
        <v>0</v>
      </c>
      <c r="W835" s="465">
        <v>0</v>
      </c>
      <c r="X835" s="465">
        <v>0</v>
      </c>
      <c r="Y835" s="465">
        <v>0</v>
      </c>
      <c r="Z835" s="465">
        <v>1</v>
      </c>
      <c r="AA835" s="465">
        <v>0</v>
      </c>
      <c r="AB835" s="465">
        <v>0</v>
      </c>
      <c r="AC835" s="466">
        <v>0</v>
      </c>
      <c r="AE835" s="463">
        <v>168</v>
      </c>
      <c r="AF835" s="14">
        <v>1</v>
      </c>
      <c r="AG835" s="14">
        <v>162</v>
      </c>
      <c r="AH835" s="14">
        <v>0</v>
      </c>
      <c r="AI835" s="14">
        <v>3</v>
      </c>
      <c r="AJ835" s="14">
        <v>1</v>
      </c>
      <c r="AK835" s="14">
        <v>0</v>
      </c>
      <c r="AL835" s="14">
        <v>0</v>
      </c>
      <c r="AM835" s="14">
        <v>0</v>
      </c>
      <c r="AN835" s="14">
        <v>1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72</v>
      </c>
      <c r="D836" s="464">
        <v>0</v>
      </c>
      <c r="E836" s="465">
        <v>69</v>
      </c>
      <c r="F836" s="465">
        <v>1</v>
      </c>
      <c r="G836" s="465">
        <v>1</v>
      </c>
      <c r="H836" s="465">
        <v>1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95</v>
      </c>
      <c r="R836" s="464">
        <v>0</v>
      </c>
      <c r="S836" s="465">
        <v>92</v>
      </c>
      <c r="T836" s="465">
        <v>0</v>
      </c>
      <c r="U836" s="465">
        <v>3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167</v>
      </c>
      <c r="AF836" s="14">
        <v>0</v>
      </c>
      <c r="AG836" s="14">
        <v>161</v>
      </c>
      <c r="AH836" s="14">
        <v>1</v>
      </c>
      <c r="AI836" s="14">
        <v>4</v>
      </c>
      <c r="AJ836" s="14">
        <v>1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71</v>
      </c>
      <c r="D837" s="464">
        <v>0</v>
      </c>
      <c r="E837" s="465">
        <v>70</v>
      </c>
      <c r="F837" s="465">
        <v>0</v>
      </c>
      <c r="G837" s="465">
        <v>1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85</v>
      </c>
      <c r="R837" s="464">
        <v>2</v>
      </c>
      <c r="S837" s="465">
        <v>83</v>
      </c>
      <c r="T837" s="465">
        <v>0</v>
      </c>
      <c r="U837" s="465">
        <v>0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156</v>
      </c>
      <c r="AF837" s="14">
        <v>2</v>
      </c>
      <c r="AG837" s="14">
        <v>153</v>
      </c>
      <c r="AH837" s="14">
        <v>0</v>
      </c>
      <c r="AI837" s="14">
        <v>1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53</v>
      </c>
      <c r="D838" s="464">
        <v>0</v>
      </c>
      <c r="E838" s="465">
        <v>49</v>
      </c>
      <c r="F838" s="465">
        <v>0</v>
      </c>
      <c r="G838" s="465">
        <v>2</v>
      </c>
      <c r="H838" s="465">
        <v>1</v>
      </c>
      <c r="I838" s="465">
        <v>1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86</v>
      </c>
      <c r="R838" s="464">
        <v>0</v>
      </c>
      <c r="S838" s="465">
        <v>85</v>
      </c>
      <c r="T838" s="465">
        <v>0</v>
      </c>
      <c r="U838" s="465">
        <v>1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139</v>
      </c>
      <c r="AF838" s="14">
        <v>0</v>
      </c>
      <c r="AG838" s="14">
        <v>134</v>
      </c>
      <c r="AH838" s="14">
        <v>0</v>
      </c>
      <c r="AI838" s="14">
        <v>3</v>
      </c>
      <c r="AJ838" s="14">
        <v>1</v>
      </c>
      <c r="AK838" s="14">
        <v>1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65</v>
      </c>
      <c r="D839" s="464">
        <v>2</v>
      </c>
      <c r="E839" s="465">
        <v>60</v>
      </c>
      <c r="F839" s="465">
        <v>0</v>
      </c>
      <c r="G839" s="465">
        <v>2</v>
      </c>
      <c r="H839" s="465">
        <v>0</v>
      </c>
      <c r="I839" s="465">
        <v>1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75</v>
      </c>
      <c r="R839" s="464">
        <v>1</v>
      </c>
      <c r="S839" s="465">
        <v>68</v>
      </c>
      <c r="T839" s="465">
        <v>0</v>
      </c>
      <c r="U839" s="465">
        <v>4</v>
      </c>
      <c r="V839" s="465">
        <v>2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140</v>
      </c>
      <c r="AF839" s="14">
        <v>3</v>
      </c>
      <c r="AG839" s="14">
        <v>128</v>
      </c>
      <c r="AH839" s="14">
        <v>0</v>
      </c>
      <c r="AI839" s="14">
        <v>6</v>
      </c>
      <c r="AJ839" s="14">
        <v>2</v>
      </c>
      <c r="AK839" s="14">
        <v>1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36</v>
      </c>
      <c r="D840" s="464">
        <v>1</v>
      </c>
      <c r="E840" s="465">
        <v>35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67</v>
      </c>
      <c r="R840" s="464">
        <v>0</v>
      </c>
      <c r="S840" s="465">
        <v>64</v>
      </c>
      <c r="T840" s="465">
        <v>0</v>
      </c>
      <c r="U840" s="465">
        <v>3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103</v>
      </c>
      <c r="AF840" s="14">
        <v>1</v>
      </c>
      <c r="AG840" s="14">
        <v>99</v>
      </c>
      <c r="AH840" s="14">
        <v>0</v>
      </c>
      <c r="AI840" s="14">
        <v>3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37</v>
      </c>
      <c r="D841" s="464">
        <v>0</v>
      </c>
      <c r="E841" s="465">
        <v>36</v>
      </c>
      <c r="F841" s="465">
        <v>0</v>
      </c>
      <c r="G841" s="465">
        <v>1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54</v>
      </c>
      <c r="R841" s="464">
        <v>0</v>
      </c>
      <c r="S841" s="465">
        <v>54</v>
      </c>
      <c r="T841" s="465">
        <v>0</v>
      </c>
      <c r="U841" s="465">
        <v>0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91</v>
      </c>
      <c r="AF841" s="14">
        <v>0</v>
      </c>
      <c r="AG841" s="14">
        <v>90</v>
      </c>
      <c r="AH841" s="14">
        <v>0</v>
      </c>
      <c r="AI841" s="14">
        <v>1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39</v>
      </c>
      <c r="D842" s="464">
        <v>0</v>
      </c>
      <c r="E842" s="465">
        <v>38</v>
      </c>
      <c r="F842" s="465">
        <v>0</v>
      </c>
      <c r="G842" s="465">
        <v>0</v>
      </c>
      <c r="H842" s="465">
        <v>1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60</v>
      </c>
      <c r="R842" s="464">
        <v>0</v>
      </c>
      <c r="S842" s="465">
        <v>57</v>
      </c>
      <c r="T842" s="465">
        <v>0</v>
      </c>
      <c r="U842" s="465">
        <v>2</v>
      </c>
      <c r="V842" s="465">
        <v>1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99</v>
      </c>
      <c r="AF842" s="14">
        <v>0</v>
      </c>
      <c r="AG842" s="14">
        <v>95</v>
      </c>
      <c r="AH842" s="14">
        <v>0</v>
      </c>
      <c r="AI842" s="14">
        <v>2</v>
      </c>
      <c r="AJ842" s="14">
        <v>2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33</v>
      </c>
      <c r="D843" s="464">
        <v>1</v>
      </c>
      <c r="E843" s="465">
        <v>31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49</v>
      </c>
      <c r="R843" s="464">
        <v>0</v>
      </c>
      <c r="S843" s="465">
        <v>49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82</v>
      </c>
      <c r="AF843" s="14">
        <v>1</v>
      </c>
      <c r="AG843" s="14">
        <v>80</v>
      </c>
      <c r="AH843" s="14">
        <v>0</v>
      </c>
      <c r="AI843" s="14">
        <v>1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24</v>
      </c>
      <c r="D844" s="464">
        <v>0</v>
      </c>
      <c r="E844" s="465">
        <v>23</v>
      </c>
      <c r="F844" s="465">
        <v>0</v>
      </c>
      <c r="G844" s="465">
        <v>0</v>
      </c>
      <c r="H844" s="465">
        <v>0</v>
      </c>
      <c r="I844" s="465">
        <v>1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51</v>
      </c>
      <c r="R844" s="464">
        <v>1</v>
      </c>
      <c r="S844" s="465">
        <v>49</v>
      </c>
      <c r="T844" s="465">
        <v>0</v>
      </c>
      <c r="U844" s="465">
        <v>1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75</v>
      </c>
      <c r="AF844" s="14">
        <v>1</v>
      </c>
      <c r="AG844" s="14">
        <v>72</v>
      </c>
      <c r="AH844" s="14">
        <v>0</v>
      </c>
      <c r="AI844" s="14">
        <v>1</v>
      </c>
      <c r="AJ844" s="14">
        <v>0</v>
      </c>
      <c r="AK844" s="14">
        <v>1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25</v>
      </c>
      <c r="D845" s="464">
        <v>0</v>
      </c>
      <c r="E845" s="465">
        <v>25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47</v>
      </c>
      <c r="R845" s="464">
        <v>0</v>
      </c>
      <c r="S845" s="465">
        <v>45</v>
      </c>
      <c r="T845" s="465">
        <v>0</v>
      </c>
      <c r="U845" s="465">
        <v>1</v>
      </c>
      <c r="V845" s="465">
        <v>1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72</v>
      </c>
      <c r="AF845" s="14">
        <v>0</v>
      </c>
      <c r="AG845" s="14">
        <v>70</v>
      </c>
      <c r="AH845" s="14">
        <v>0</v>
      </c>
      <c r="AI845" s="14">
        <v>1</v>
      </c>
      <c r="AJ845" s="14">
        <v>1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22</v>
      </c>
      <c r="D846" s="464">
        <v>0</v>
      </c>
      <c r="E846" s="465">
        <v>21</v>
      </c>
      <c r="F846" s="465">
        <v>0</v>
      </c>
      <c r="G846" s="465">
        <v>1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41</v>
      </c>
      <c r="R846" s="464">
        <v>0</v>
      </c>
      <c r="S846" s="465">
        <v>40</v>
      </c>
      <c r="T846" s="465">
        <v>0</v>
      </c>
      <c r="U846" s="465">
        <v>1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63</v>
      </c>
      <c r="AF846" s="14">
        <v>0</v>
      </c>
      <c r="AG846" s="14">
        <v>61</v>
      </c>
      <c r="AH846" s="14">
        <v>0</v>
      </c>
      <c r="AI846" s="14">
        <v>2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27</v>
      </c>
      <c r="D847" s="464">
        <v>0</v>
      </c>
      <c r="E847" s="465">
        <v>26</v>
      </c>
      <c r="F847" s="465">
        <v>0</v>
      </c>
      <c r="G847" s="465">
        <v>1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38</v>
      </c>
      <c r="R847" s="464">
        <v>0</v>
      </c>
      <c r="S847" s="465">
        <v>38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65</v>
      </c>
      <c r="AF847" s="14">
        <v>0</v>
      </c>
      <c r="AG847" s="14">
        <v>64</v>
      </c>
      <c r="AH847" s="14">
        <v>0</v>
      </c>
      <c r="AI847" s="14">
        <v>1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28</v>
      </c>
      <c r="D848" s="464">
        <v>0</v>
      </c>
      <c r="E848" s="465">
        <v>26</v>
      </c>
      <c r="F848" s="465">
        <v>1</v>
      </c>
      <c r="G848" s="465">
        <v>1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34</v>
      </c>
      <c r="R848" s="464">
        <v>0</v>
      </c>
      <c r="S848" s="465">
        <v>31</v>
      </c>
      <c r="T848" s="465">
        <v>0</v>
      </c>
      <c r="U848" s="465">
        <v>3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62</v>
      </c>
      <c r="AF848" s="14">
        <v>0</v>
      </c>
      <c r="AG848" s="14">
        <v>57</v>
      </c>
      <c r="AH848" s="14">
        <v>1</v>
      </c>
      <c r="AI848" s="14">
        <v>4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21</v>
      </c>
      <c r="D849" s="464">
        <v>0</v>
      </c>
      <c r="E849" s="465">
        <v>21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44</v>
      </c>
      <c r="R849" s="464">
        <v>0</v>
      </c>
      <c r="S849" s="465">
        <v>42</v>
      </c>
      <c r="T849" s="465">
        <v>0</v>
      </c>
      <c r="U849" s="465">
        <v>1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1</v>
      </c>
      <c r="AB849" s="465">
        <v>0</v>
      </c>
      <c r="AC849" s="466">
        <v>0</v>
      </c>
      <c r="AE849" s="463">
        <v>65</v>
      </c>
      <c r="AF849" s="14">
        <v>0</v>
      </c>
      <c r="AG849" s="14">
        <v>63</v>
      </c>
      <c r="AH849" s="14">
        <v>0</v>
      </c>
      <c r="AI849" s="14">
        <v>1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1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10</v>
      </c>
      <c r="D850" s="464">
        <v>0</v>
      </c>
      <c r="E850" s="465">
        <v>9</v>
      </c>
      <c r="F850" s="465">
        <v>0</v>
      </c>
      <c r="G850" s="465">
        <v>1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39</v>
      </c>
      <c r="R850" s="464">
        <v>1</v>
      </c>
      <c r="S850" s="465">
        <v>35</v>
      </c>
      <c r="T850" s="465">
        <v>0</v>
      </c>
      <c r="U850" s="465">
        <v>2</v>
      </c>
      <c r="V850" s="465">
        <v>0</v>
      </c>
      <c r="W850" s="465">
        <v>0</v>
      </c>
      <c r="X850" s="465">
        <v>0</v>
      </c>
      <c r="Y850" s="465">
        <v>0</v>
      </c>
      <c r="Z850" s="465">
        <v>1</v>
      </c>
      <c r="AA850" s="465">
        <v>0</v>
      </c>
      <c r="AB850" s="465">
        <v>0</v>
      </c>
      <c r="AC850" s="466">
        <v>0</v>
      </c>
      <c r="AE850" s="463">
        <v>49</v>
      </c>
      <c r="AF850" s="14">
        <v>1</v>
      </c>
      <c r="AG850" s="14">
        <v>44</v>
      </c>
      <c r="AH850" s="14">
        <v>0</v>
      </c>
      <c r="AI850" s="14">
        <v>3</v>
      </c>
      <c r="AJ850" s="14">
        <v>0</v>
      </c>
      <c r="AK850" s="14">
        <v>0</v>
      </c>
      <c r="AL850" s="14">
        <v>0</v>
      </c>
      <c r="AM850" s="14">
        <v>0</v>
      </c>
      <c r="AN850" s="14">
        <v>1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21</v>
      </c>
      <c r="D851" s="464">
        <v>0</v>
      </c>
      <c r="E851" s="465">
        <v>21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25</v>
      </c>
      <c r="R851" s="464">
        <v>0</v>
      </c>
      <c r="S851" s="465">
        <v>23</v>
      </c>
      <c r="T851" s="465">
        <v>0</v>
      </c>
      <c r="U851" s="465">
        <v>2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46</v>
      </c>
      <c r="AF851" s="14">
        <v>0</v>
      </c>
      <c r="AG851" s="14">
        <v>44</v>
      </c>
      <c r="AH851" s="14">
        <v>0</v>
      </c>
      <c r="AI851" s="14">
        <v>2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12</v>
      </c>
      <c r="D852" s="464">
        <v>0</v>
      </c>
      <c r="E852" s="465">
        <v>10</v>
      </c>
      <c r="F852" s="465">
        <v>0</v>
      </c>
      <c r="G852" s="465">
        <v>2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40</v>
      </c>
      <c r="R852" s="464">
        <v>2</v>
      </c>
      <c r="S852" s="465">
        <v>37</v>
      </c>
      <c r="T852" s="465">
        <v>0</v>
      </c>
      <c r="U852" s="465">
        <v>0</v>
      </c>
      <c r="V852" s="465">
        <v>1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52</v>
      </c>
      <c r="AF852" s="14">
        <v>2</v>
      </c>
      <c r="AG852" s="14">
        <v>47</v>
      </c>
      <c r="AH852" s="14">
        <v>0</v>
      </c>
      <c r="AI852" s="14">
        <v>2</v>
      </c>
      <c r="AJ852" s="14">
        <v>1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12</v>
      </c>
      <c r="D853" s="464">
        <v>0</v>
      </c>
      <c r="E853" s="465">
        <v>12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20</v>
      </c>
      <c r="R853" s="464">
        <v>1</v>
      </c>
      <c r="S853" s="465">
        <v>18</v>
      </c>
      <c r="T853" s="465">
        <v>0</v>
      </c>
      <c r="U853" s="465">
        <v>1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32</v>
      </c>
      <c r="AF853" s="14">
        <v>1</v>
      </c>
      <c r="AG853" s="14">
        <v>30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7</v>
      </c>
      <c r="D854" s="464">
        <v>0</v>
      </c>
      <c r="E854" s="465">
        <v>6</v>
      </c>
      <c r="F854" s="465">
        <v>0</v>
      </c>
      <c r="G854" s="465">
        <v>0</v>
      </c>
      <c r="H854" s="465">
        <v>0</v>
      </c>
      <c r="I854" s="465">
        <v>1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17</v>
      </c>
      <c r="R854" s="464">
        <v>0</v>
      </c>
      <c r="S854" s="465">
        <v>17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24</v>
      </c>
      <c r="AF854" s="14">
        <v>0</v>
      </c>
      <c r="AG854" s="14">
        <v>23</v>
      </c>
      <c r="AH854" s="14">
        <v>0</v>
      </c>
      <c r="AI854" s="14">
        <v>0</v>
      </c>
      <c r="AJ854" s="14">
        <v>0</v>
      </c>
      <c r="AK854" s="14">
        <v>1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7</v>
      </c>
      <c r="D855" s="464">
        <v>0</v>
      </c>
      <c r="E855" s="465">
        <v>6</v>
      </c>
      <c r="F855" s="465">
        <v>0</v>
      </c>
      <c r="G855" s="465">
        <v>1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11</v>
      </c>
      <c r="R855" s="464">
        <v>0</v>
      </c>
      <c r="S855" s="465">
        <v>9</v>
      </c>
      <c r="T855" s="465">
        <v>0</v>
      </c>
      <c r="U855" s="465">
        <v>2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18</v>
      </c>
      <c r="AF855" s="14">
        <v>0</v>
      </c>
      <c r="AG855" s="14">
        <v>15</v>
      </c>
      <c r="AH855" s="14">
        <v>0</v>
      </c>
      <c r="AI855" s="14">
        <v>3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6</v>
      </c>
      <c r="D856" s="469">
        <v>0</v>
      </c>
      <c r="E856" s="470">
        <v>6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10</v>
      </c>
      <c r="R856" s="469">
        <v>0</v>
      </c>
      <c r="S856" s="470">
        <v>10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16</v>
      </c>
      <c r="AF856" s="15">
        <v>0</v>
      </c>
      <c r="AG856" s="15">
        <v>16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4899</v>
      </c>
      <c r="D857" s="385">
        <v>42</v>
      </c>
      <c r="E857" s="385">
        <v>4635</v>
      </c>
      <c r="F857" s="385">
        <v>39</v>
      </c>
      <c r="G857" s="385">
        <v>152</v>
      </c>
      <c r="H857" s="385">
        <v>20</v>
      </c>
      <c r="I857" s="385">
        <v>7</v>
      </c>
      <c r="J857" s="385">
        <v>0</v>
      </c>
      <c r="K857" s="385">
        <v>2</v>
      </c>
      <c r="L857" s="385">
        <v>0</v>
      </c>
      <c r="M857" s="385">
        <v>2</v>
      </c>
      <c r="N857" s="385">
        <v>0</v>
      </c>
      <c r="O857" s="386">
        <v>0</v>
      </c>
      <c r="P857" s="9"/>
      <c r="Q857" s="387">
        <v>4949</v>
      </c>
      <c r="R857" s="385">
        <v>33</v>
      </c>
      <c r="S857" s="385">
        <v>4695</v>
      </c>
      <c r="T857" s="385">
        <v>14</v>
      </c>
      <c r="U857" s="385">
        <v>183</v>
      </c>
      <c r="V857" s="385">
        <v>8</v>
      </c>
      <c r="W857" s="385">
        <v>8</v>
      </c>
      <c r="X857" s="385">
        <v>1</v>
      </c>
      <c r="Y857" s="385">
        <v>3</v>
      </c>
      <c r="Z857" s="385">
        <v>1</v>
      </c>
      <c r="AA857" s="385">
        <v>3</v>
      </c>
      <c r="AB857" s="385">
        <v>0</v>
      </c>
      <c r="AC857" s="386">
        <v>0</v>
      </c>
      <c r="AD857" s="9"/>
      <c r="AE857" s="387">
        <v>9848</v>
      </c>
      <c r="AF857" s="385">
        <v>75</v>
      </c>
      <c r="AG857" s="385">
        <v>9330</v>
      </c>
      <c r="AH857" s="385">
        <v>53</v>
      </c>
      <c r="AI857" s="385">
        <v>335</v>
      </c>
      <c r="AJ857" s="385">
        <v>28</v>
      </c>
      <c r="AK857" s="385">
        <v>15</v>
      </c>
      <c r="AL857" s="385">
        <v>1</v>
      </c>
      <c r="AM857" s="385">
        <v>5</v>
      </c>
      <c r="AN857" s="385">
        <v>1</v>
      </c>
      <c r="AO857" s="385">
        <v>5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5419</v>
      </c>
      <c r="D858" s="390">
        <v>46</v>
      </c>
      <c r="E858" s="390">
        <v>5133</v>
      </c>
      <c r="F858" s="390">
        <v>40</v>
      </c>
      <c r="G858" s="390">
        <v>164</v>
      </c>
      <c r="H858" s="390">
        <v>22</v>
      </c>
      <c r="I858" s="390">
        <v>10</v>
      </c>
      <c r="J858" s="390">
        <v>0</v>
      </c>
      <c r="K858" s="390">
        <v>2</v>
      </c>
      <c r="L858" s="390">
        <v>0</v>
      </c>
      <c r="M858" s="390">
        <v>2</v>
      </c>
      <c r="N858" s="390">
        <v>0</v>
      </c>
      <c r="O858" s="391">
        <v>0</v>
      </c>
      <c r="P858" s="9"/>
      <c r="Q858" s="392">
        <v>5675</v>
      </c>
      <c r="R858" s="390">
        <v>37</v>
      </c>
      <c r="S858" s="390">
        <v>5397</v>
      </c>
      <c r="T858" s="390">
        <v>14</v>
      </c>
      <c r="U858" s="390">
        <v>199</v>
      </c>
      <c r="V858" s="390">
        <v>12</v>
      </c>
      <c r="W858" s="390">
        <v>8</v>
      </c>
      <c r="X858" s="390">
        <v>1</v>
      </c>
      <c r="Y858" s="390">
        <v>3</v>
      </c>
      <c r="Z858" s="390">
        <v>1</v>
      </c>
      <c r="AA858" s="390">
        <v>3</v>
      </c>
      <c r="AB858" s="390">
        <v>0</v>
      </c>
      <c r="AC858" s="391">
        <v>0</v>
      </c>
      <c r="AD858" s="9"/>
      <c r="AE858" s="392">
        <v>11094</v>
      </c>
      <c r="AF858" s="390">
        <v>83</v>
      </c>
      <c r="AG858" s="390">
        <v>10530</v>
      </c>
      <c r="AH858" s="390">
        <v>54</v>
      </c>
      <c r="AI858" s="390">
        <v>363</v>
      </c>
      <c r="AJ858" s="390">
        <v>34</v>
      </c>
      <c r="AK858" s="390">
        <v>18</v>
      </c>
      <c r="AL858" s="390">
        <v>1</v>
      </c>
      <c r="AM858" s="390">
        <v>5</v>
      </c>
      <c r="AN858" s="390">
        <v>1</v>
      </c>
      <c r="AO858" s="390">
        <v>5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5515</v>
      </c>
      <c r="D859" s="395">
        <v>46</v>
      </c>
      <c r="E859" s="395">
        <v>5224</v>
      </c>
      <c r="F859" s="395">
        <v>40</v>
      </c>
      <c r="G859" s="395">
        <v>168</v>
      </c>
      <c r="H859" s="395">
        <v>22</v>
      </c>
      <c r="I859" s="395">
        <v>11</v>
      </c>
      <c r="J859" s="395">
        <v>0</v>
      </c>
      <c r="K859" s="395">
        <v>2</v>
      </c>
      <c r="L859" s="395">
        <v>0</v>
      </c>
      <c r="M859" s="395">
        <v>2</v>
      </c>
      <c r="N859" s="395">
        <v>0</v>
      </c>
      <c r="O859" s="396">
        <v>0</v>
      </c>
      <c r="P859" s="9"/>
      <c r="Q859" s="397">
        <v>5881</v>
      </c>
      <c r="R859" s="395">
        <v>41</v>
      </c>
      <c r="S859" s="395">
        <v>5588</v>
      </c>
      <c r="T859" s="395">
        <v>14</v>
      </c>
      <c r="U859" s="395">
        <v>207</v>
      </c>
      <c r="V859" s="395">
        <v>13</v>
      </c>
      <c r="W859" s="395">
        <v>8</v>
      </c>
      <c r="X859" s="395">
        <v>1</v>
      </c>
      <c r="Y859" s="395">
        <v>3</v>
      </c>
      <c r="Z859" s="395">
        <v>2</v>
      </c>
      <c r="AA859" s="395">
        <v>4</v>
      </c>
      <c r="AB859" s="395">
        <v>0</v>
      </c>
      <c r="AC859" s="396">
        <v>0</v>
      </c>
      <c r="AD859" s="9"/>
      <c r="AE859" s="397">
        <v>11396</v>
      </c>
      <c r="AF859" s="395">
        <v>87</v>
      </c>
      <c r="AG859" s="395">
        <v>10812</v>
      </c>
      <c r="AH859" s="395">
        <v>54</v>
      </c>
      <c r="AI859" s="395">
        <v>375</v>
      </c>
      <c r="AJ859" s="395">
        <v>35</v>
      </c>
      <c r="AK859" s="395">
        <v>19</v>
      </c>
      <c r="AL859" s="395">
        <v>1</v>
      </c>
      <c r="AM859" s="395">
        <v>5</v>
      </c>
      <c r="AN859" s="395">
        <v>2</v>
      </c>
      <c r="AO859" s="395">
        <v>6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5752</v>
      </c>
      <c r="D860" s="400">
        <v>47</v>
      </c>
      <c r="E860" s="400">
        <v>5446</v>
      </c>
      <c r="F860" s="400">
        <v>40</v>
      </c>
      <c r="G860" s="400">
        <v>178</v>
      </c>
      <c r="H860" s="400">
        <v>23</v>
      </c>
      <c r="I860" s="400">
        <v>12</v>
      </c>
      <c r="J860" s="400">
        <v>0</v>
      </c>
      <c r="K860" s="400">
        <v>2</v>
      </c>
      <c r="L860" s="400">
        <v>0</v>
      </c>
      <c r="M860" s="400">
        <v>4</v>
      </c>
      <c r="N860" s="400">
        <v>0</v>
      </c>
      <c r="O860" s="401">
        <v>0</v>
      </c>
      <c r="P860" s="9"/>
      <c r="Q860" s="402">
        <v>6186</v>
      </c>
      <c r="R860" s="400">
        <v>44</v>
      </c>
      <c r="S860" s="400">
        <v>5875</v>
      </c>
      <c r="T860" s="400">
        <v>15</v>
      </c>
      <c r="U860" s="400">
        <v>219</v>
      </c>
      <c r="V860" s="400">
        <v>14</v>
      </c>
      <c r="W860" s="400">
        <v>8</v>
      </c>
      <c r="X860" s="400">
        <v>1</v>
      </c>
      <c r="Y860" s="400">
        <v>3</v>
      </c>
      <c r="Z860" s="400">
        <v>3</v>
      </c>
      <c r="AA860" s="400">
        <v>4</v>
      </c>
      <c r="AB860" s="400">
        <v>0</v>
      </c>
      <c r="AC860" s="401">
        <v>0</v>
      </c>
      <c r="AD860" s="9"/>
      <c r="AE860" s="402">
        <v>11938</v>
      </c>
      <c r="AF860" s="400">
        <v>91</v>
      </c>
      <c r="AG860" s="400">
        <v>11321</v>
      </c>
      <c r="AH860" s="400">
        <v>55</v>
      </c>
      <c r="AI860" s="400">
        <v>397</v>
      </c>
      <c r="AJ860" s="400">
        <v>37</v>
      </c>
      <c r="AK860" s="400">
        <v>20</v>
      </c>
      <c r="AL860" s="400">
        <v>1</v>
      </c>
      <c r="AM860" s="400">
        <v>5</v>
      </c>
      <c r="AN860" s="400">
        <v>3</v>
      </c>
      <c r="AO860" s="400">
        <v>8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4.2</v>
      </c>
      <c r="D863" s="89">
        <v>0</v>
      </c>
      <c r="E863" s="90">
        <v>4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13.399999999999997</v>
      </c>
      <c r="R863" s="89">
        <v>0.2</v>
      </c>
      <c r="S863" s="90">
        <v>12.2</v>
      </c>
      <c r="T863" s="90">
        <v>0.2</v>
      </c>
      <c r="U863" s="90">
        <v>0.6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17.599999999999998</v>
      </c>
      <c r="AF863" s="292">
        <v>0.2</v>
      </c>
      <c r="AG863" s="89">
        <v>16.2</v>
      </c>
      <c r="AH863" s="89">
        <v>0.2</v>
      </c>
      <c r="AI863" s="89">
        <v>0.8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5.2</v>
      </c>
      <c r="D864" s="92">
        <v>0</v>
      </c>
      <c r="E864" s="92">
        <v>5.2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9.6</v>
      </c>
      <c r="R864" s="92">
        <v>0.2</v>
      </c>
      <c r="S864" s="92">
        <v>8.6</v>
      </c>
      <c r="T864" s="92">
        <v>0</v>
      </c>
      <c r="U864" s="92">
        <v>0.8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14.8</v>
      </c>
      <c r="AF864" s="236">
        <v>0.2</v>
      </c>
      <c r="AG864" s="122">
        <v>13.8</v>
      </c>
      <c r="AH864" s="122">
        <v>0</v>
      </c>
      <c r="AI864" s="122">
        <v>0.8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4</v>
      </c>
      <c r="D865" s="92">
        <v>0</v>
      </c>
      <c r="E865" s="92">
        <v>3.6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7.8</v>
      </c>
      <c r="R865" s="92">
        <v>0</v>
      </c>
      <c r="S865" s="92">
        <v>7.6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0.2</v>
      </c>
      <c r="AB865" s="92">
        <v>0</v>
      </c>
      <c r="AC865" s="93">
        <v>0</v>
      </c>
      <c r="AD865" s="8"/>
      <c r="AE865" s="97">
        <v>11.799999999999999</v>
      </c>
      <c r="AF865" s="236">
        <v>0</v>
      </c>
      <c r="AG865" s="122">
        <v>11.2</v>
      </c>
      <c r="AH865" s="122">
        <v>0</v>
      </c>
      <c r="AI865" s="122">
        <v>0.4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0.2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3.4000000000000004</v>
      </c>
      <c r="D866" s="92">
        <v>0.2</v>
      </c>
      <c r="E866" s="92">
        <v>3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0.2</v>
      </c>
      <c r="N866" s="92">
        <v>0</v>
      </c>
      <c r="O866" s="93">
        <v>0</v>
      </c>
      <c r="P866" s="8"/>
      <c r="Q866" s="97">
        <v>5</v>
      </c>
      <c r="R866" s="92">
        <v>0.4</v>
      </c>
      <c r="S866" s="92">
        <v>3.8</v>
      </c>
      <c r="T866" s="92">
        <v>0</v>
      </c>
      <c r="U866" s="92">
        <v>0.8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8.3999999999999986</v>
      </c>
      <c r="AF866" s="236">
        <v>0.6</v>
      </c>
      <c r="AG866" s="122">
        <v>6.8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0.2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4</v>
      </c>
      <c r="D867" s="92">
        <v>0</v>
      </c>
      <c r="E867" s="92">
        <v>3.6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7.4</v>
      </c>
      <c r="R867" s="92">
        <v>0</v>
      </c>
      <c r="S867" s="92">
        <v>6</v>
      </c>
      <c r="T867" s="92">
        <v>0</v>
      </c>
      <c r="U867" s="92">
        <v>0.4</v>
      </c>
      <c r="V867" s="92">
        <v>0.2</v>
      </c>
      <c r="W867" s="92">
        <v>0.6</v>
      </c>
      <c r="X867" s="92">
        <v>0</v>
      </c>
      <c r="Y867" s="92">
        <v>0</v>
      </c>
      <c r="Z867" s="92">
        <v>0</v>
      </c>
      <c r="AA867" s="92">
        <v>0.2</v>
      </c>
      <c r="AB867" s="92">
        <v>0</v>
      </c>
      <c r="AC867" s="93">
        <v>0</v>
      </c>
      <c r="AD867" s="8"/>
      <c r="AE867" s="97">
        <v>11.399999999999999</v>
      </c>
      <c r="AF867" s="236">
        <v>0</v>
      </c>
      <c r="AG867" s="122">
        <v>9.6</v>
      </c>
      <c r="AH867" s="122">
        <v>0</v>
      </c>
      <c r="AI867" s="122">
        <v>0.8</v>
      </c>
      <c r="AJ867" s="122">
        <v>0.2</v>
      </c>
      <c r="AK867" s="122">
        <v>0.6</v>
      </c>
      <c r="AL867" s="122">
        <v>0</v>
      </c>
      <c r="AM867" s="122">
        <v>0</v>
      </c>
      <c r="AN867" s="122">
        <v>0</v>
      </c>
      <c r="AO867" s="122">
        <v>0.2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2.2000000000000002</v>
      </c>
      <c r="D868" s="92">
        <v>0</v>
      </c>
      <c r="E868" s="92">
        <v>1.6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7.6000000000000005</v>
      </c>
      <c r="R868" s="92">
        <v>0.4</v>
      </c>
      <c r="S868" s="92">
        <v>5.6</v>
      </c>
      <c r="T868" s="92">
        <v>0</v>
      </c>
      <c r="U868" s="92">
        <v>1.2</v>
      </c>
      <c r="V868" s="92">
        <v>0</v>
      </c>
      <c r="W868" s="92">
        <v>0.2</v>
      </c>
      <c r="X868" s="92">
        <v>0</v>
      </c>
      <c r="Y868" s="92">
        <v>0</v>
      </c>
      <c r="Z868" s="92">
        <v>0.2</v>
      </c>
      <c r="AA868" s="92">
        <v>0</v>
      </c>
      <c r="AB868" s="92">
        <v>0</v>
      </c>
      <c r="AC868" s="93">
        <v>0</v>
      </c>
      <c r="AD868" s="8"/>
      <c r="AE868" s="97">
        <v>9.7999999999999989</v>
      </c>
      <c r="AF868" s="236">
        <v>0.4</v>
      </c>
      <c r="AG868" s="122">
        <v>7.2</v>
      </c>
      <c r="AH868" s="122">
        <v>0</v>
      </c>
      <c r="AI868" s="122">
        <v>1.8</v>
      </c>
      <c r="AJ868" s="122">
        <v>0</v>
      </c>
      <c r="AK868" s="122">
        <v>0.2</v>
      </c>
      <c r="AL868" s="122">
        <v>0</v>
      </c>
      <c r="AM868" s="122">
        <v>0</v>
      </c>
      <c r="AN868" s="122">
        <v>0.2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2.8000000000000003</v>
      </c>
      <c r="D869" s="92">
        <v>0</v>
      </c>
      <c r="E869" s="92">
        <v>2.6</v>
      </c>
      <c r="F869" s="92">
        <v>0</v>
      </c>
      <c r="G869" s="92">
        <v>0</v>
      </c>
      <c r="H869" s="92">
        <v>0</v>
      </c>
      <c r="I869" s="92">
        <v>0.2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5.8000000000000007</v>
      </c>
      <c r="R869" s="92">
        <v>0</v>
      </c>
      <c r="S869" s="92">
        <v>3.6</v>
      </c>
      <c r="T869" s="92">
        <v>0</v>
      </c>
      <c r="U869" s="92">
        <v>1.6</v>
      </c>
      <c r="V869" s="92">
        <v>0</v>
      </c>
      <c r="W869" s="92">
        <v>0.2</v>
      </c>
      <c r="X869" s="92">
        <v>0</v>
      </c>
      <c r="Y869" s="92">
        <v>0.2</v>
      </c>
      <c r="Z869" s="92">
        <v>0.2</v>
      </c>
      <c r="AA869" s="92">
        <v>0</v>
      </c>
      <c r="AB869" s="92">
        <v>0</v>
      </c>
      <c r="AC869" s="93">
        <v>0</v>
      </c>
      <c r="AD869" s="8"/>
      <c r="AE869" s="97">
        <v>8.6</v>
      </c>
      <c r="AF869" s="236">
        <v>0</v>
      </c>
      <c r="AG869" s="122">
        <v>6.2</v>
      </c>
      <c r="AH869" s="122">
        <v>0</v>
      </c>
      <c r="AI869" s="122">
        <v>1.6</v>
      </c>
      <c r="AJ869" s="122">
        <v>0</v>
      </c>
      <c r="AK869" s="122">
        <v>0.4</v>
      </c>
      <c r="AL869" s="122">
        <v>0</v>
      </c>
      <c r="AM869" s="122">
        <v>0.2</v>
      </c>
      <c r="AN869" s="122">
        <v>0.2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2.4000000000000004</v>
      </c>
      <c r="D870" s="92">
        <v>0</v>
      </c>
      <c r="E870" s="92">
        <v>1.4</v>
      </c>
      <c r="F870" s="92">
        <v>0</v>
      </c>
      <c r="G870" s="92">
        <v>0.8</v>
      </c>
      <c r="H870" s="92">
        <v>0</v>
      </c>
      <c r="I870" s="92">
        <v>0.2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2.8000000000000003</v>
      </c>
      <c r="R870" s="92">
        <v>0</v>
      </c>
      <c r="S870" s="92">
        <v>2.6</v>
      </c>
      <c r="T870" s="92">
        <v>0</v>
      </c>
      <c r="U870" s="92">
        <v>0</v>
      </c>
      <c r="V870" s="92">
        <v>0</v>
      </c>
      <c r="W870" s="92">
        <v>0</v>
      </c>
      <c r="X870" s="92">
        <v>0.2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5.2</v>
      </c>
      <c r="AF870" s="236">
        <v>0</v>
      </c>
      <c r="AG870" s="122">
        <v>4</v>
      </c>
      <c r="AH870" s="122">
        <v>0</v>
      </c>
      <c r="AI870" s="122">
        <v>0.8</v>
      </c>
      <c r="AJ870" s="122">
        <v>0</v>
      </c>
      <c r="AK870" s="122">
        <v>0.2</v>
      </c>
      <c r="AL870" s="122">
        <v>0.2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1.2</v>
      </c>
      <c r="D871" s="92">
        <v>0</v>
      </c>
      <c r="E871" s="92">
        <v>1.2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3.8</v>
      </c>
      <c r="R871" s="92">
        <v>0</v>
      </c>
      <c r="S871" s="92">
        <v>3.4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5</v>
      </c>
      <c r="AF871" s="236">
        <v>0</v>
      </c>
      <c r="AG871" s="122">
        <v>4.5999999999999996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1.5999999999999999</v>
      </c>
      <c r="D872" s="92">
        <v>0</v>
      </c>
      <c r="E872" s="92">
        <v>1.2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0.2</v>
      </c>
      <c r="N872" s="92">
        <v>0</v>
      </c>
      <c r="O872" s="93">
        <v>0</v>
      </c>
      <c r="P872" s="8"/>
      <c r="Q872" s="97">
        <v>2.2000000000000002</v>
      </c>
      <c r="R872" s="92">
        <v>0</v>
      </c>
      <c r="S872" s="92">
        <v>1.8</v>
      </c>
      <c r="T872" s="92">
        <v>0</v>
      </c>
      <c r="U872" s="92">
        <v>0.2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3.8000000000000003</v>
      </c>
      <c r="AF872" s="236">
        <v>0</v>
      </c>
      <c r="AG872" s="122">
        <v>3</v>
      </c>
      <c r="AH872" s="122">
        <v>0</v>
      </c>
      <c r="AI872" s="122">
        <v>0.4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0.2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1.5999999999999999</v>
      </c>
      <c r="D873" s="92">
        <v>0</v>
      </c>
      <c r="E873" s="92">
        <v>1.4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3</v>
      </c>
      <c r="R873" s="92">
        <v>0</v>
      </c>
      <c r="S873" s="92">
        <v>2.6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4.5999999999999996</v>
      </c>
      <c r="AF873" s="236">
        <v>0</v>
      </c>
      <c r="AG873" s="122">
        <v>4</v>
      </c>
      <c r="AH873" s="122">
        <v>0</v>
      </c>
      <c r="AI873" s="122">
        <v>0.6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1.5999999999999999</v>
      </c>
      <c r="D874" s="92">
        <v>0</v>
      </c>
      <c r="E874" s="92">
        <v>1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0.2</v>
      </c>
      <c r="L874" s="92">
        <v>0</v>
      </c>
      <c r="M874" s="92">
        <v>0.2</v>
      </c>
      <c r="N874" s="92">
        <v>0</v>
      </c>
      <c r="O874" s="93">
        <v>0</v>
      </c>
      <c r="P874" s="8"/>
      <c r="Q874" s="97">
        <v>3</v>
      </c>
      <c r="R874" s="92">
        <v>0</v>
      </c>
      <c r="S874" s="92">
        <v>2.4</v>
      </c>
      <c r="T874" s="92">
        <v>0</v>
      </c>
      <c r="U874" s="92">
        <v>0.6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4.6000000000000005</v>
      </c>
      <c r="AF874" s="236">
        <v>0</v>
      </c>
      <c r="AG874" s="122">
        <v>3.4</v>
      </c>
      <c r="AH874" s="122">
        <v>0</v>
      </c>
      <c r="AI874" s="122">
        <v>0.8</v>
      </c>
      <c r="AJ874" s="122">
        <v>0</v>
      </c>
      <c r="AK874" s="122">
        <v>0</v>
      </c>
      <c r="AL874" s="122">
        <v>0</v>
      </c>
      <c r="AM874" s="122">
        <v>0.2</v>
      </c>
      <c r="AN874" s="122">
        <v>0</v>
      </c>
      <c r="AO874" s="122">
        <v>0.2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3.4</v>
      </c>
      <c r="D875" s="92">
        <v>0</v>
      </c>
      <c r="E875" s="92">
        <v>2.8</v>
      </c>
      <c r="F875" s="92">
        <v>0</v>
      </c>
      <c r="G875" s="92">
        <v>0.4</v>
      </c>
      <c r="H875" s="92">
        <v>0</v>
      </c>
      <c r="I875" s="92">
        <v>0.2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4.2</v>
      </c>
      <c r="R875" s="92">
        <v>0</v>
      </c>
      <c r="S875" s="92">
        <v>3.4</v>
      </c>
      <c r="T875" s="92">
        <v>0</v>
      </c>
      <c r="U875" s="92">
        <v>0.8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7.6000000000000005</v>
      </c>
      <c r="AF875" s="236">
        <v>0</v>
      </c>
      <c r="AG875" s="122">
        <v>6.2</v>
      </c>
      <c r="AH875" s="122">
        <v>0</v>
      </c>
      <c r="AI875" s="122">
        <v>1.2</v>
      </c>
      <c r="AJ875" s="122">
        <v>0</v>
      </c>
      <c r="AK875" s="122">
        <v>0.2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3.4000000000000004</v>
      </c>
      <c r="D876" s="92">
        <v>0</v>
      </c>
      <c r="E876" s="92">
        <v>2.6</v>
      </c>
      <c r="F876" s="92">
        <v>0</v>
      </c>
      <c r="G876" s="92">
        <v>0.6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0.2</v>
      </c>
      <c r="N876" s="92">
        <v>0</v>
      </c>
      <c r="O876" s="93">
        <v>0</v>
      </c>
      <c r="P876" s="8"/>
      <c r="Q876" s="97">
        <v>5.2</v>
      </c>
      <c r="R876" s="92">
        <v>0</v>
      </c>
      <c r="S876" s="92">
        <v>4</v>
      </c>
      <c r="T876" s="92">
        <v>0</v>
      </c>
      <c r="U876" s="92">
        <v>1.2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8.6</v>
      </c>
      <c r="AF876" s="236">
        <v>0</v>
      </c>
      <c r="AG876" s="122">
        <v>6.6</v>
      </c>
      <c r="AH876" s="122">
        <v>0</v>
      </c>
      <c r="AI876" s="122">
        <v>1.8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0.2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4.2</v>
      </c>
      <c r="D877" s="92">
        <v>0.2</v>
      </c>
      <c r="E877" s="92">
        <v>3.6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0.2</v>
      </c>
      <c r="M877" s="92">
        <v>0</v>
      </c>
      <c r="N877" s="92">
        <v>0</v>
      </c>
      <c r="O877" s="93">
        <v>0</v>
      </c>
      <c r="P877" s="8"/>
      <c r="Q877" s="97">
        <v>3.6</v>
      </c>
      <c r="R877" s="92">
        <v>0</v>
      </c>
      <c r="S877" s="92">
        <v>3</v>
      </c>
      <c r="T877" s="92">
        <v>0</v>
      </c>
      <c r="U877" s="92">
        <v>0.4</v>
      </c>
      <c r="V877" s="92">
        <v>0</v>
      </c>
      <c r="W877" s="92">
        <v>0</v>
      </c>
      <c r="X877" s="92">
        <v>0</v>
      </c>
      <c r="Y877" s="92">
        <v>0.2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7.8</v>
      </c>
      <c r="AF877" s="236">
        <v>0.2</v>
      </c>
      <c r="AG877" s="122">
        <v>6.6</v>
      </c>
      <c r="AH877" s="122">
        <v>0</v>
      </c>
      <c r="AI877" s="122">
        <v>0.6</v>
      </c>
      <c r="AJ877" s="122">
        <v>0</v>
      </c>
      <c r="AK877" s="122">
        <v>0</v>
      </c>
      <c r="AL877" s="122">
        <v>0</v>
      </c>
      <c r="AM877" s="122">
        <v>0.2</v>
      </c>
      <c r="AN877" s="122">
        <v>0.2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6</v>
      </c>
      <c r="D878" s="92">
        <v>0.2</v>
      </c>
      <c r="E878" s="92">
        <v>5</v>
      </c>
      <c r="F878" s="92">
        <v>0</v>
      </c>
      <c r="G878" s="92">
        <v>0.6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4.8000000000000007</v>
      </c>
      <c r="R878" s="92">
        <v>0</v>
      </c>
      <c r="S878" s="92">
        <v>3.2</v>
      </c>
      <c r="T878" s="92">
        <v>0</v>
      </c>
      <c r="U878" s="92">
        <v>1.6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10.799999999999997</v>
      </c>
      <c r="AF878" s="236">
        <v>0.2</v>
      </c>
      <c r="AG878" s="122">
        <v>8.1999999999999993</v>
      </c>
      <c r="AH878" s="122">
        <v>0</v>
      </c>
      <c r="AI878" s="122">
        <v>2.2000000000000002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4.8</v>
      </c>
      <c r="D879" s="92">
        <v>0.4</v>
      </c>
      <c r="E879" s="92">
        <v>3.4</v>
      </c>
      <c r="F879" s="92">
        <v>0</v>
      </c>
      <c r="G879" s="92">
        <v>0.6</v>
      </c>
      <c r="H879" s="92">
        <v>0</v>
      </c>
      <c r="I879" s="92">
        <v>0</v>
      </c>
      <c r="J879" s="92">
        <v>0</v>
      </c>
      <c r="K879" s="92">
        <v>0</v>
      </c>
      <c r="L879" s="92">
        <v>0.2</v>
      </c>
      <c r="M879" s="92">
        <v>0.2</v>
      </c>
      <c r="N879" s="92">
        <v>0</v>
      </c>
      <c r="O879" s="93">
        <v>0</v>
      </c>
      <c r="P879" s="8"/>
      <c r="Q879" s="97">
        <v>5.2000000000000011</v>
      </c>
      <c r="R879" s="92">
        <v>0.2</v>
      </c>
      <c r="S879" s="92">
        <v>3.2</v>
      </c>
      <c r="T879" s="92">
        <v>0.2</v>
      </c>
      <c r="U879" s="92">
        <v>1.2</v>
      </c>
      <c r="V879" s="92">
        <v>0.4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9.9999999999999982</v>
      </c>
      <c r="AF879" s="236">
        <v>0.6</v>
      </c>
      <c r="AG879" s="122">
        <v>6.6</v>
      </c>
      <c r="AH879" s="122">
        <v>0.2</v>
      </c>
      <c r="AI879" s="122">
        <v>1.8</v>
      </c>
      <c r="AJ879" s="122">
        <v>0.4</v>
      </c>
      <c r="AK879" s="122">
        <v>0</v>
      </c>
      <c r="AL879" s="122">
        <v>0</v>
      </c>
      <c r="AM879" s="122">
        <v>0</v>
      </c>
      <c r="AN879" s="122">
        <v>0.2</v>
      </c>
      <c r="AO879" s="122">
        <v>0.2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7.6</v>
      </c>
      <c r="D880" s="92">
        <v>0</v>
      </c>
      <c r="E880" s="92">
        <v>5</v>
      </c>
      <c r="F880" s="92">
        <v>0</v>
      </c>
      <c r="G880" s="92">
        <v>1.6</v>
      </c>
      <c r="H880" s="92">
        <v>0</v>
      </c>
      <c r="I880" s="92">
        <v>0.2</v>
      </c>
      <c r="J880" s="92">
        <v>0</v>
      </c>
      <c r="K880" s="92">
        <v>0.2</v>
      </c>
      <c r="L880" s="92">
        <v>0</v>
      </c>
      <c r="M880" s="92">
        <v>0.6</v>
      </c>
      <c r="N880" s="92">
        <v>0</v>
      </c>
      <c r="O880" s="93">
        <v>0</v>
      </c>
      <c r="P880" s="8"/>
      <c r="Q880" s="97">
        <v>5.2</v>
      </c>
      <c r="R880" s="92">
        <v>0</v>
      </c>
      <c r="S880" s="92">
        <v>4</v>
      </c>
      <c r="T880" s="92">
        <v>0</v>
      </c>
      <c r="U880" s="92">
        <v>1</v>
      </c>
      <c r="V880" s="92">
        <v>0</v>
      </c>
      <c r="W880" s="92">
        <v>0</v>
      </c>
      <c r="X880" s="92">
        <v>0</v>
      </c>
      <c r="Y880" s="92">
        <v>0</v>
      </c>
      <c r="Z880" s="92">
        <v>0.2</v>
      </c>
      <c r="AA880" s="92">
        <v>0</v>
      </c>
      <c r="AB880" s="92">
        <v>0</v>
      </c>
      <c r="AC880" s="93">
        <v>0</v>
      </c>
      <c r="AD880" s="8"/>
      <c r="AE880" s="97">
        <v>12.799999999999997</v>
      </c>
      <c r="AF880" s="236">
        <v>0</v>
      </c>
      <c r="AG880" s="122">
        <v>9</v>
      </c>
      <c r="AH880" s="122">
        <v>0</v>
      </c>
      <c r="AI880" s="122">
        <v>2.6</v>
      </c>
      <c r="AJ880" s="122">
        <v>0</v>
      </c>
      <c r="AK880" s="122">
        <v>0.2</v>
      </c>
      <c r="AL880" s="122">
        <v>0</v>
      </c>
      <c r="AM880" s="122">
        <v>0.2</v>
      </c>
      <c r="AN880" s="122">
        <v>0.2</v>
      </c>
      <c r="AO880" s="122">
        <v>0.6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15.2</v>
      </c>
      <c r="D881" s="92">
        <v>0</v>
      </c>
      <c r="E881" s="92">
        <v>13</v>
      </c>
      <c r="F881" s="92">
        <v>0</v>
      </c>
      <c r="G881" s="92">
        <v>0.6</v>
      </c>
      <c r="H881" s="92">
        <v>0.2</v>
      </c>
      <c r="I881" s="92">
        <v>0.4</v>
      </c>
      <c r="J881" s="92">
        <v>0</v>
      </c>
      <c r="K881" s="92">
        <v>0</v>
      </c>
      <c r="L881" s="92">
        <v>0</v>
      </c>
      <c r="M881" s="92">
        <v>1</v>
      </c>
      <c r="N881" s="92">
        <v>0</v>
      </c>
      <c r="O881" s="93">
        <v>0</v>
      </c>
      <c r="P881" s="8"/>
      <c r="Q881" s="97">
        <v>4.8</v>
      </c>
      <c r="R881" s="92">
        <v>0</v>
      </c>
      <c r="S881" s="92">
        <v>3.8</v>
      </c>
      <c r="T881" s="92">
        <v>0</v>
      </c>
      <c r="U881" s="92">
        <v>1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20</v>
      </c>
      <c r="AF881" s="236">
        <v>0</v>
      </c>
      <c r="AG881" s="122">
        <v>16.8</v>
      </c>
      <c r="AH881" s="122">
        <v>0</v>
      </c>
      <c r="AI881" s="122">
        <v>1.6</v>
      </c>
      <c r="AJ881" s="122">
        <v>0.2</v>
      </c>
      <c r="AK881" s="122">
        <v>0.4</v>
      </c>
      <c r="AL881" s="122">
        <v>0</v>
      </c>
      <c r="AM881" s="122">
        <v>0</v>
      </c>
      <c r="AN881" s="122">
        <v>0</v>
      </c>
      <c r="AO881" s="122">
        <v>1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17.999999999999996</v>
      </c>
      <c r="D882" s="92">
        <v>0</v>
      </c>
      <c r="E882" s="92">
        <v>15.6</v>
      </c>
      <c r="F882" s="92">
        <v>0</v>
      </c>
      <c r="G882" s="92">
        <v>1.4</v>
      </c>
      <c r="H882" s="92">
        <v>0.2</v>
      </c>
      <c r="I882" s="92">
        <v>0</v>
      </c>
      <c r="J882" s="92">
        <v>0</v>
      </c>
      <c r="K882" s="92">
        <v>0</v>
      </c>
      <c r="L882" s="92">
        <v>0.4</v>
      </c>
      <c r="M882" s="92">
        <v>0.4</v>
      </c>
      <c r="N882" s="92">
        <v>0</v>
      </c>
      <c r="O882" s="93">
        <v>0</v>
      </c>
      <c r="P882" s="8"/>
      <c r="Q882" s="97">
        <v>5.2</v>
      </c>
      <c r="R882" s="92">
        <v>0</v>
      </c>
      <c r="S882" s="92">
        <v>4.5999999999999996</v>
      </c>
      <c r="T882" s="92">
        <v>0</v>
      </c>
      <c r="U882" s="92">
        <v>0.4</v>
      </c>
      <c r="V882" s="92">
        <v>0</v>
      </c>
      <c r="W882" s="92">
        <v>0</v>
      </c>
      <c r="X882" s="92">
        <v>0</v>
      </c>
      <c r="Y882" s="92">
        <v>0</v>
      </c>
      <c r="Z882" s="92">
        <v>0.2</v>
      </c>
      <c r="AA882" s="92">
        <v>0</v>
      </c>
      <c r="AB882" s="92">
        <v>0</v>
      </c>
      <c r="AC882" s="93">
        <v>0</v>
      </c>
      <c r="AD882" s="8"/>
      <c r="AE882" s="97">
        <v>23.2</v>
      </c>
      <c r="AF882" s="236">
        <v>0</v>
      </c>
      <c r="AG882" s="122">
        <v>20.2</v>
      </c>
      <c r="AH882" s="122">
        <v>0</v>
      </c>
      <c r="AI882" s="122">
        <v>1.8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0.6</v>
      </c>
      <c r="AO882" s="122">
        <v>0.4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16.8</v>
      </c>
      <c r="D883" s="92">
        <v>0.2</v>
      </c>
      <c r="E883" s="92">
        <v>14.8</v>
      </c>
      <c r="F883" s="92">
        <v>0</v>
      </c>
      <c r="G883" s="92">
        <v>0.8</v>
      </c>
      <c r="H883" s="92">
        <v>0.2</v>
      </c>
      <c r="I883" s="92">
        <v>0.2</v>
      </c>
      <c r="J883" s="92">
        <v>0</v>
      </c>
      <c r="K883" s="92">
        <v>0</v>
      </c>
      <c r="L883" s="92">
        <v>0</v>
      </c>
      <c r="M883" s="92">
        <v>0.6</v>
      </c>
      <c r="N883" s="92">
        <v>0</v>
      </c>
      <c r="O883" s="93">
        <v>0</v>
      </c>
      <c r="P883" s="8"/>
      <c r="Q883" s="97">
        <v>8.3999999999999986</v>
      </c>
      <c r="R883" s="92">
        <v>0.2</v>
      </c>
      <c r="S883" s="92">
        <v>6.8</v>
      </c>
      <c r="T883" s="92">
        <v>0</v>
      </c>
      <c r="U883" s="92">
        <v>1</v>
      </c>
      <c r="V883" s="92">
        <v>0.2</v>
      </c>
      <c r="W883" s="92">
        <v>0</v>
      </c>
      <c r="X883" s="92">
        <v>0</v>
      </c>
      <c r="Y883" s="92">
        <v>0</v>
      </c>
      <c r="Z883" s="92">
        <v>0.2</v>
      </c>
      <c r="AA883" s="92">
        <v>0</v>
      </c>
      <c r="AB883" s="92">
        <v>0</v>
      </c>
      <c r="AC883" s="93">
        <v>0</v>
      </c>
      <c r="AD883" s="8"/>
      <c r="AE883" s="97">
        <v>25.2</v>
      </c>
      <c r="AF883" s="236">
        <v>0.4</v>
      </c>
      <c r="AG883" s="122">
        <v>21.6</v>
      </c>
      <c r="AH883" s="122">
        <v>0</v>
      </c>
      <c r="AI883" s="122">
        <v>1.8</v>
      </c>
      <c r="AJ883" s="122">
        <v>0.4</v>
      </c>
      <c r="AK883" s="122">
        <v>0.2</v>
      </c>
      <c r="AL883" s="122">
        <v>0</v>
      </c>
      <c r="AM883" s="122">
        <v>0</v>
      </c>
      <c r="AN883" s="122">
        <v>0.2</v>
      </c>
      <c r="AO883" s="122">
        <v>0.6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27.4</v>
      </c>
      <c r="D884" s="92">
        <v>0.2</v>
      </c>
      <c r="E884" s="92">
        <v>23.6</v>
      </c>
      <c r="F884" s="92">
        <v>0</v>
      </c>
      <c r="G884" s="92">
        <v>1.2</v>
      </c>
      <c r="H884" s="92">
        <v>0.2</v>
      </c>
      <c r="I884" s="92">
        <v>0.4</v>
      </c>
      <c r="J884" s="92">
        <v>0</v>
      </c>
      <c r="K884" s="92">
        <v>0</v>
      </c>
      <c r="L884" s="92">
        <v>0</v>
      </c>
      <c r="M884" s="92">
        <v>1.8</v>
      </c>
      <c r="N884" s="92">
        <v>0</v>
      </c>
      <c r="O884" s="93">
        <v>0</v>
      </c>
      <c r="P884" s="8"/>
      <c r="Q884" s="97">
        <v>10</v>
      </c>
      <c r="R884" s="92">
        <v>1</v>
      </c>
      <c r="S884" s="92">
        <v>7.6</v>
      </c>
      <c r="T884" s="92">
        <v>0</v>
      </c>
      <c r="U884" s="92">
        <v>0.6</v>
      </c>
      <c r="V884" s="92">
        <v>0.4</v>
      </c>
      <c r="W884" s="92">
        <v>0</v>
      </c>
      <c r="X884" s="92">
        <v>0</v>
      </c>
      <c r="Y884" s="92">
        <v>0</v>
      </c>
      <c r="Z884" s="92">
        <v>0.4</v>
      </c>
      <c r="AA884" s="92">
        <v>0</v>
      </c>
      <c r="AB884" s="92">
        <v>0</v>
      </c>
      <c r="AC884" s="93">
        <v>0</v>
      </c>
      <c r="AD884" s="8"/>
      <c r="AE884" s="97">
        <v>37.399999999999991</v>
      </c>
      <c r="AF884" s="236">
        <v>1.2</v>
      </c>
      <c r="AG884" s="122">
        <v>31.2</v>
      </c>
      <c r="AH884" s="122">
        <v>0</v>
      </c>
      <c r="AI884" s="122">
        <v>1.8</v>
      </c>
      <c r="AJ884" s="122">
        <v>0.6</v>
      </c>
      <c r="AK884" s="122">
        <v>0.4</v>
      </c>
      <c r="AL884" s="122">
        <v>0</v>
      </c>
      <c r="AM884" s="122">
        <v>0</v>
      </c>
      <c r="AN884" s="122">
        <v>0.4</v>
      </c>
      <c r="AO884" s="122">
        <v>1.8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40.999999999999993</v>
      </c>
      <c r="D885" s="92">
        <v>1.4</v>
      </c>
      <c r="E885" s="92">
        <v>33.799999999999997</v>
      </c>
      <c r="F885" s="92">
        <v>0</v>
      </c>
      <c r="G885" s="92">
        <v>4</v>
      </c>
      <c r="H885" s="92">
        <v>0.4</v>
      </c>
      <c r="I885" s="92">
        <v>0.6</v>
      </c>
      <c r="J885" s="92">
        <v>0</v>
      </c>
      <c r="K885" s="92">
        <v>0</v>
      </c>
      <c r="L885" s="92">
        <v>0</v>
      </c>
      <c r="M885" s="92">
        <v>0.8</v>
      </c>
      <c r="N885" s="92">
        <v>0</v>
      </c>
      <c r="O885" s="93">
        <v>0</v>
      </c>
      <c r="P885" s="8"/>
      <c r="Q885" s="97">
        <v>13.399999999999999</v>
      </c>
      <c r="R885" s="92">
        <v>0.6</v>
      </c>
      <c r="S885" s="92">
        <v>11.2</v>
      </c>
      <c r="T885" s="92">
        <v>0</v>
      </c>
      <c r="U885" s="92">
        <v>1.4</v>
      </c>
      <c r="V885" s="92">
        <v>0</v>
      </c>
      <c r="W885" s="92">
        <v>0</v>
      </c>
      <c r="X885" s="92">
        <v>0</v>
      </c>
      <c r="Y885" s="92">
        <v>0</v>
      </c>
      <c r="Z885" s="92">
        <v>0.2</v>
      </c>
      <c r="AA885" s="92">
        <v>0</v>
      </c>
      <c r="AB885" s="92">
        <v>0</v>
      </c>
      <c r="AC885" s="93">
        <v>0</v>
      </c>
      <c r="AD885" s="8"/>
      <c r="AE885" s="97">
        <v>54.4</v>
      </c>
      <c r="AF885" s="236">
        <v>2</v>
      </c>
      <c r="AG885" s="122">
        <v>45</v>
      </c>
      <c r="AH885" s="122">
        <v>0</v>
      </c>
      <c r="AI885" s="122">
        <v>5.4</v>
      </c>
      <c r="AJ885" s="122">
        <v>0.4</v>
      </c>
      <c r="AK885" s="122">
        <v>0.6</v>
      </c>
      <c r="AL885" s="122">
        <v>0</v>
      </c>
      <c r="AM885" s="122">
        <v>0</v>
      </c>
      <c r="AN885" s="122">
        <v>0.2</v>
      </c>
      <c r="AO885" s="122">
        <v>0.8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58.199999999999996</v>
      </c>
      <c r="D886" s="92">
        <v>0.6</v>
      </c>
      <c r="E886" s="92">
        <v>51.4</v>
      </c>
      <c r="F886" s="92">
        <v>0</v>
      </c>
      <c r="G886" s="92">
        <v>3.8</v>
      </c>
      <c r="H886" s="92">
        <v>1</v>
      </c>
      <c r="I886" s="92">
        <v>0.4</v>
      </c>
      <c r="J886" s="92">
        <v>0</v>
      </c>
      <c r="K886" s="92">
        <v>0</v>
      </c>
      <c r="L886" s="92">
        <v>0.2</v>
      </c>
      <c r="M886" s="92">
        <v>0.8</v>
      </c>
      <c r="N886" s="92">
        <v>0</v>
      </c>
      <c r="O886" s="93">
        <v>0</v>
      </c>
      <c r="P886" s="176"/>
      <c r="Q886" s="97">
        <v>17.199999999999996</v>
      </c>
      <c r="R886" s="92">
        <v>0.2</v>
      </c>
      <c r="S886" s="92">
        <v>16.2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0.4</v>
      </c>
      <c r="AB886" s="92">
        <v>0</v>
      </c>
      <c r="AC886" s="93">
        <v>0</v>
      </c>
      <c r="AD886" s="176"/>
      <c r="AE886" s="97">
        <v>75.400000000000006</v>
      </c>
      <c r="AF886" s="236">
        <v>0.8</v>
      </c>
      <c r="AG886" s="122">
        <v>67.599999999999994</v>
      </c>
      <c r="AH886" s="122">
        <v>0</v>
      </c>
      <c r="AI886" s="122">
        <v>4.2</v>
      </c>
      <c r="AJ886" s="122">
        <v>1</v>
      </c>
      <c r="AK886" s="122">
        <v>0.4</v>
      </c>
      <c r="AL886" s="122">
        <v>0</v>
      </c>
      <c r="AM886" s="122">
        <v>0</v>
      </c>
      <c r="AN886" s="122">
        <v>0.2</v>
      </c>
      <c r="AO886" s="122">
        <v>1.2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61.2</v>
      </c>
      <c r="D887" s="122">
        <v>2.2000000000000002</v>
      </c>
      <c r="E887" s="92">
        <v>56.2</v>
      </c>
      <c r="F887" s="92">
        <v>0</v>
      </c>
      <c r="G887" s="92">
        <v>1.8</v>
      </c>
      <c r="H887" s="92">
        <v>0.4</v>
      </c>
      <c r="I887" s="92">
        <v>0</v>
      </c>
      <c r="J887" s="92">
        <v>0</v>
      </c>
      <c r="K887" s="92">
        <v>0.2</v>
      </c>
      <c r="L887" s="92">
        <v>0</v>
      </c>
      <c r="M887" s="92">
        <v>0.4</v>
      </c>
      <c r="N887" s="92">
        <v>0</v>
      </c>
      <c r="O887" s="93">
        <v>0</v>
      </c>
      <c r="P887" s="8"/>
      <c r="Q887" s="97">
        <v>23.8</v>
      </c>
      <c r="R887" s="122">
        <v>0.2</v>
      </c>
      <c r="S887" s="92">
        <v>18.8</v>
      </c>
      <c r="T887" s="92">
        <v>0</v>
      </c>
      <c r="U887" s="92">
        <v>3.8</v>
      </c>
      <c r="V887" s="92">
        <v>0</v>
      </c>
      <c r="W887" s="92">
        <v>0</v>
      </c>
      <c r="X887" s="92">
        <v>0</v>
      </c>
      <c r="Y887" s="92">
        <v>0.2</v>
      </c>
      <c r="Z887" s="92">
        <v>0.6</v>
      </c>
      <c r="AA887" s="92">
        <v>0.2</v>
      </c>
      <c r="AB887" s="92">
        <v>0</v>
      </c>
      <c r="AC887" s="93">
        <v>0</v>
      </c>
      <c r="AD887" s="8"/>
      <c r="AE887" s="97">
        <v>85</v>
      </c>
      <c r="AF887" s="236">
        <v>2.4</v>
      </c>
      <c r="AG887" s="122">
        <v>75</v>
      </c>
      <c r="AH887" s="122">
        <v>0</v>
      </c>
      <c r="AI887" s="122">
        <v>5.6</v>
      </c>
      <c r="AJ887" s="122">
        <v>0.4</v>
      </c>
      <c r="AK887" s="122">
        <v>0</v>
      </c>
      <c r="AL887" s="122">
        <v>0</v>
      </c>
      <c r="AM887" s="122">
        <v>0.4</v>
      </c>
      <c r="AN887" s="122">
        <v>0.6</v>
      </c>
      <c r="AO887" s="122">
        <v>0.6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102.80000000000003</v>
      </c>
      <c r="D888" s="92">
        <v>3</v>
      </c>
      <c r="E888" s="92">
        <v>90</v>
      </c>
      <c r="F888" s="92">
        <v>0.2</v>
      </c>
      <c r="G888" s="92">
        <v>7.4</v>
      </c>
      <c r="H888" s="92">
        <v>1</v>
      </c>
      <c r="I888" s="92">
        <v>0.2</v>
      </c>
      <c r="J888" s="92">
        <v>0.2</v>
      </c>
      <c r="K888" s="92">
        <v>0.2</v>
      </c>
      <c r="L888" s="92">
        <v>0.4</v>
      </c>
      <c r="M888" s="92">
        <v>0.2</v>
      </c>
      <c r="N888" s="92">
        <v>0</v>
      </c>
      <c r="O888" s="93">
        <v>0</v>
      </c>
      <c r="P888" s="8"/>
      <c r="Q888" s="97">
        <v>24.999999999999996</v>
      </c>
      <c r="R888" s="92">
        <v>0.4</v>
      </c>
      <c r="S888" s="92">
        <v>19.2</v>
      </c>
      <c r="T888" s="92">
        <v>0</v>
      </c>
      <c r="U888" s="92">
        <v>4.8</v>
      </c>
      <c r="V888" s="92">
        <v>0</v>
      </c>
      <c r="W888" s="92">
        <v>0</v>
      </c>
      <c r="X888" s="92">
        <v>0</v>
      </c>
      <c r="Y888" s="92">
        <v>0</v>
      </c>
      <c r="Z888" s="92">
        <v>0.2</v>
      </c>
      <c r="AA888" s="92">
        <v>0.2</v>
      </c>
      <c r="AB888" s="92">
        <v>0</v>
      </c>
      <c r="AC888" s="93">
        <v>0.2</v>
      </c>
      <c r="AD888" s="8"/>
      <c r="AE888" s="97">
        <v>127.80000000000003</v>
      </c>
      <c r="AF888" s="236">
        <v>3.4</v>
      </c>
      <c r="AG888" s="122">
        <v>109.2</v>
      </c>
      <c r="AH888" s="122">
        <v>0.2</v>
      </c>
      <c r="AI888" s="122">
        <v>12.2</v>
      </c>
      <c r="AJ888" s="122">
        <v>1</v>
      </c>
      <c r="AK888" s="122">
        <v>0.2</v>
      </c>
      <c r="AL888" s="122">
        <v>0.2</v>
      </c>
      <c r="AM888" s="122">
        <v>0.2</v>
      </c>
      <c r="AN888" s="122">
        <v>0.6</v>
      </c>
      <c r="AO888" s="122">
        <v>0.4</v>
      </c>
      <c r="AP888" s="122">
        <v>0</v>
      </c>
      <c r="AQ888" s="294">
        <v>0.2</v>
      </c>
      <c r="AR888" s="11"/>
    </row>
    <row r="889" spans="1:44" x14ac:dyDescent="0.25">
      <c r="A889" s="217"/>
      <c r="B889" s="283">
        <v>0.27083299999999999</v>
      </c>
      <c r="C889" s="97">
        <v>125.99999999999999</v>
      </c>
      <c r="D889" s="92">
        <v>0.8</v>
      </c>
      <c r="E889" s="92">
        <v>117.6</v>
      </c>
      <c r="F889" s="92">
        <v>0</v>
      </c>
      <c r="G889" s="92">
        <v>6.2</v>
      </c>
      <c r="H889" s="92">
        <v>0.6</v>
      </c>
      <c r="I889" s="92">
        <v>0.6</v>
      </c>
      <c r="J889" s="92">
        <v>0</v>
      </c>
      <c r="K889" s="92">
        <v>0</v>
      </c>
      <c r="L889" s="92">
        <v>0</v>
      </c>
      <c r="M889" s="92">
        <v>0</v>
      </c>
      <c r="N889" s="92">
        <v>0.2</v>
      </c>
      <c r="O889" s="93">
        <v>0</v>
      </c>
      <c r="P889" s="8"/>
      <c r="Q889" s="97">
        <v>47.6</v>
      </c>
      <c r="R889" s="92">
        <v>0.2</v>
      </c>
      <c r="S889" s="92">
        <v>40.799999999999997</v>
      </c>
      <c r="T889" s="92">
        <v>0</v>
      </c>
      <c r="U889" s="92">
        <v>5.4</v>
      </c>
      <c r="V889" s="92">
        <v>0.6</v>
      </c>
      <c r="W889" s="92">
        <v>0</v>
      </c>
      <c r="X889" s="92">
        <v>0</v>
      </c>
      <c r="Y889" s="92">
        <v>0</v>
      </c>
      <c r="Z889" s="92">
        <v>0.4</v>
      </c>
      <c r="AA889" s="92">
        <v>0</v>
      </c>
      <c r="AB889" s="92">
        <v>0.2</v>
      </c>
      <c r="AC889" s="93">
        <v>0</v>
      </c>
      <c r="AD889" s="8"/>
      <c r="AE889" s="97">
        <v>173.6</v>
      </c>
      <c r="AF889" s="236">
        <v>1</v>
      </c>
      <c r="AG889" s="122">
        <v>158.4</v>
      </c>
      <c r="AH889" s="122">
        <v>0</v>
      </c>
      <c r="AI889" s="122">
        <v>11.6</v>
      </c>
      <c r="AJ889" s="122">
        <v>1.2</v>
      </c>
      <c r="AK889" s="122">
        <v>0.6</v>
      </c>
      <c r="AL889" s="122">
        <v>0</v>
      </c>
      <c r="AM889" s="122">
        <v>0</v>
      </c>
      <c r="AN889" s="122">
        <v>0.4</v>
      </c>
      <c r="AO889" s="122">
        <v>0</v>
      </c>
      <c r="AP889" s="122">
        <v>0.4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162.19999999999999</v>
      </c>
      <c r="D890" s="92">
        <v>3</v>
      </c>
      <c r="E890" s="92">
        <v>144</v>
      </c>
      <c r="F890" s="92">
        <v>0.4</v>
      </c>
      <c r="G890" s="92">
        <v>12</v>
      </c>
      <c r="H890" s="92">
        <v>1.2</v>
      </c>
      <c r="I890" s="92">
        <v>1</v>
      </c>
      <c r="J890" s="92">
        <v>0.2</v>
      </c>
      <c r="K890" s="92">
        <v>0</v>
      </c>
      <c r="L890" s="92">
        <v>0</v>
      </c>
      <c r="M890" s="92">
        <v>0.4</v>
      </c>
      <c r="N890" s="92">
        <v>0</v>
      </c>
      <c r="O890" s="93">
        <v>0</v>
      </c>
      <c r="P890" s="8"/>
      <c r="Q890" s="97">
        <v>63.600000000000009</v>
      </c>
      <c r="R890" s="92">
        <v>0.6</v>
      </c>
      <c r="S890" s="92">
        <v>54</v>
      </c>
      <c r="T890" s="92">
        <v>0.2</v>
      </c>
      <c r="U890" s="92">
        <v>7.2</v>
      </c>
      <c r="V890" s="92">
        <v>0.2</v>
      </c>
      <c r="W890" s="92">
        <v>0.4</v>
      </c>
      <c r="X890" s="92">
        <v>0</v>
      </c>
      <c r="Y890" s="92">
        <v>0</v>
      </c>
      <c r="Z890" s="92">
        <v>0.6</v>
      </c>
      <c r="AA890" s="92">
        <v>0.4</v>
      </c>
      <c r="AB890" s="92">
        <v>0</v>
      </c>
      <c r="AC890" s="93">
        <v>0</v>
      </c>
      <c r="AD890" s="8"/>
      <c r="AE890" s="97">
        <v>225.79999999999998</v>
      </c>
      <c r="AF890" s="236">
        <v>3.6</v>
      </c>
      <c r="AG890" s="122">
        <v>198</v>
      </c>
      <c r="AH890" s="122">
        <v>0.6</v>
      </c>
      <c r="AI890" s="122">
        <v>19.2</v>
      </c>
      <c r="AJ890" s="122">
        <v>1.4</v>
      </c>
      <c r="AK890" s="122">
        <v>1.4</v>
      </c>
      <c r="AL890" s="122">
        <v>0.2</v>
      </c>
      <c r="AM890" s="122">
        <v>0</v>
      </c>
      <c r="AN890" s="122">
        <v>0.6</v>
      </c>
      <c r="AO890" s="122">
        <v>0.8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196</v>
      </c>
      <c r="D891" s="92">
        <v>4</v>
      </c>
      <c r="E891" s="92">
        <v>174.6</v>
      </c>
      <c r="F891" s="92">
        <v>1.4</v>
      </c>
      <c r="G891" s="92">
        <v>11.4</v>
      </c>
      <c r="H891" s="92">
        <v>1.4</v>
      </c>
      <c r="I891" s="92">
        <v>1.6</v>
      </c>
      <c r="J891" s="92">
        <v>0.4</v>
      </c>
      <c r="K891" s="92">
        <v>0.6</v>
      </c>
      <c r="L891" s="92">
        <v>0.2</v>
      </c>
      <c r="M891" s="92">
        <v>0.4</v>
      </c>
      <c r="N891" s="92">
        <v>0</v>
      </c>
      <c r="O891" s="93">
        <v>0</v>
      </c>
      <c r="P891" s="8"/>
      <c r="Q891" s="97">
        <v>93.000000000000014</v>
      </c>
      <c r="R891" s="92">
        <v>0.8</v>
      </c>
      <c r="S891" s="92">
        <v>82.6</v>
      </c>
      <c r="T891" s="92">
        <v>0.4</v>
      </c>
      <c r="U891" s="92">
        <v>8</v>
      </c>
      <c r="V891" s="92">
        <v>0.4</v>
      </c>
      <c r="W891" s="92">
        <v>0.2</v>
      </c>
      <c r="X891" s="92">
        <v>0</v>
      </c>
      <c r="Y891" s="92">
        <v>0</v>
      </c>
      <c r="Z891" s="92">
        <v>0.2</v>
      </c>
      <c r="AA891" s="92">
        <v>0.2</v>
      </c>
      <c r="AB891" s="92">
        <v>0</v>
      </c>
      <c r="AC891" s="93">
        <v>0.2</v>
      </c>
      <c r="AD891" s="8"/>
      <c r="AE891" s="97">
        <v>289</v>
      </c>
      <c r="AF891" s="236">
        <v>4.8</v>
      </c>
      <c r="AG891" s="122">
        <v>257.2</v>
      </c>
      <c r="AH891" s="122">
        <v>1.8</v>
      </c>
      <c r="AI891" s="122">
        <v>19.399999999999999</v>
      </c>
      <c r="AJ891" s="122">
        <v>1.8</v>
      </c>
      <c r="AK891" s="122">
        <v>1.8</v>
      </c>
      <c r="AL891" s="122">
        <v>0.4</v>
      </c>
      <c r="AM891" s="122">
        <v>0.6</v>
      </c>
      <c r="AN891" s="122">
        <v>0.4</v>
      </c>
      <c r="AO891" s="122">
        <v>0.6</v>
      </c>
      <c r="AP891" s="122">
        <v>0</v>
      </c>
      <c r="AQ891" s="294">
        <v>0.2</v>
      </c>
      <c r="AR891" s="11"/>
    </row>
    <row r="892" spans="1:44" x14ac:dyDescent="0.25">
      <c r="A892" s="217"/>
      <c r="B892" s="283">
        <v>0.30208299999999999</v>
      </c>
      <c r="C892" s="97">
        <v>237.6</v>
      </c>
      <c r="D892" s="92">
        <v>2.4</v>
      </c>
      <c r="E892" s="92">
        <v>206.8</v>
      </c>
      <c r="F892" s="92">
        <v>2.2000000000000002</v>
      </c>
      <c r="G892" s="92">
        <v>21.6</v>
      </c>
      <c r="H892" s="92">
        <v>2.6</v>
      </c>
      <c r="I892" s="92">
        <v>1</v>
      </c>
      <c r="J892" s="92">
        <v>0.2</v>
      </c>
      <c r="K892" s="92">
        <v>0.8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107.00000000000001</v>
      </c>
      <c r="R892" s="92">
        <v>0.2</v>
      </c>
      <c r="S892" s="92">
        <v>96.2</v>
      </c>
      <c r="T892" s="92">
        <v>0.4</v>
      </c>
      <c r="U892" s="92">
        <v>8.1999999999999993</v>
      </c>
      <c r="V892" s="92">
        <v>1.4</v>
      </c>
      <c r="W892" s="92">
        <v>0.6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344.60000000000008</v>
      </c>
      <c r="AF892" s="236">
        <v>2.6</v>
      </c>
      <c r="AG892" s="122">
        <v>303</v>
      </c>
      <c r="AH892" s="122">
        <v>2.6</v>
      </c>
      <c r="AI892" s="122">
        <v>29.8</v>
      </c>
      <c r="AJ892" s="122">
        <v>4</v>
      </c>
      <c r="AK892" s="122">
        <v>1.6</v>
      </c>
      <c r="AL892" s="122">
        <v>0.2</v>
      </c>
      <c r="AM892" s="122">
        <v>0.8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226.19999999999996</v>
      </c>
      <c r="D893" s="92">
        <v>3.2</v>
      </c>
      <c r="E893" s="92">
        <v>203.4</v>
      </c>
      <c r="F893" s="92">
        <v>2</v>
      </c>
      <c r="G893" s="92">
        <v>13.2</v>
      </c>
      <c r="H893" s="92">
        <v>1.6</v>
      </c>
      <c r="I893" s="92">
        <v>1.4</v>
      </c>
      <c r="J893" s="92">
        <v>0.4</v>
      </c>
      <c r="K893" s="92">
        <v>0.6</v>
      </c>
      <c r="L893" s="92">
        <v>0.2</v>
      </c>
      <c r="M893" s="92">
        <v>0.2</v>
      </c>
      <c r="N893" s="92">
        <v>0</v>
      </c>
      <c r="O893" s="93">
        <v>0</v>
      </c>
      <c r="P893" s="8"/>
      <c r="Q893" s="97">
        <v>140.59999999999994</v>
      </c>
      <c r="R893" s="92">
        <v>0.6</v>
      </c>
      <c r="S893" s="92">
        <v>128.19999999999999</v>
      </c>
      <c r="T893" s="92">
        <v>0.2</v>
      </c>
      <c r="U893" s="92">
        <v>9.4</v>
      </c>
      <c r="V893" s="92">
        <v>0.2</v>
      </c>
      <c r="W893" s="92">
        <v>1.2</v>
      </c>
      <c r="X893" s="92">
        <v>0</v>
      </c>
      <c r="Y893" s="92">
        <v>0.2</v>
      </c>
      <c r="Z893" s="92">
        <v>0</v>
      </c>
      <c r="AA893" s="92">
        <v>0.6</v>
      </c>
      <c r="AB893" s="92">
        <v>0</v>
      </c>
      <c r="AC893" s="93">
        <v>0</v>
      </c>
      <c r="AD893" s="8"/>
      <c r="AE893" s="97">
        <v>366.80000000000007</v>
      </c>
      <c r="AF893" s="236">
        <v>3.8</v>
      </c>
      <c r="AG893" s="122">
        <v>331.6</v>
      </c>
      <c r="AH893" s="122">
        <v>2.2000000000000002</v>
      </c>
      <c r="AI893" s="122">
        <v>22.6</v>
      </c>
      <c r="AJ893" s="122">
        <v>1.8</v>
      </c>
      <c r="AK893" s="122">
        <v>2.6</v>
      </c>
      <c r="AL893" s="122">
        <v>0.4</v>
      </c>
      <c r="AM893" s="122">
        <v>0.8</v>
      </c>
      <c r="AN893" s="122">
        <v>0.2</v>
      </c>
      <c r="AO893" s="122">
        <v>0.8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217.59999999999994</v>
      </c>
      <c r="D894" s="92">
        <v>4.2</v>
      </c>
      <c r="E894" s="92">
        <v>194.2</v>
      </c>
      <c r="F894" s="92">
        <v>3.2</v>
      </c>
      <c r="G894" s="92">
        <v>11.2</v>
      </c>
      <c r="H894" s="92">
        <v>1.8</v>
      </c>
      <c r="I894" s="92">
        <v>1.6</v>
      </c>
      <c r="J894" s="92">
        <v>0.2</v>
      </c>
      <c r="K894" s="92">
        <v>0.4</v>
      </c>
      <c r="L894" s="92">
        <v>0.2</v>
      </c>
      <c r="M894" s="92">
        <v>0.6</v>
      </c>
      <c r="N894" s="92">
        <v>0</v>
      </c>
      <c r="O894" s="93">
        <v>0</v>
      </c>
      <c r="P894" s="8"/>
      <c r="Q894" s="97">
        <v>143.6</v>
      </c>
      <c r="R894" s="92">
        <v>0.4</v>
      </c>
      <c r="S894" s="92">
        <v>133.6</v>
      </c>
      <c r="T894" s="92">
        <v>0.4</v>
      </c>
      <c r="U894" s="92">
        <v>7</v>
      </c>
      <c r="V894" s="92">
        <v>0.2</v>
      </c>
      <c r="W894" s="92">
        <v>0.8</v>
      </c>
      <c r="X894" s="92">
        <v>0</v>
      </c>
      <c r="Y894" s="92">
        <v>0.4</v>
      </c>
      <c r="Z894" s="92">
        <v>0.6</v>
      </c>
      <c r="AA894" s="92">
        <v>0</v>
      </c>
      <c r="AB894" s="92">
        <v>0.2</v>
      </c>
      <c r="AC894" s="93">
        <v>0</v>
      </c>
      <c r="AD894" s="8"/>
      <c r="AE894" s="97">
        <v>361.20000000000005</v>
      </c>
      <c r="AF894" s="236">
        <v>4.5999999999999996</v>
      </c>
      <c r="AG894" s="122">
        <v>327.8</v>
      </c>
      <c r="AH894" s="122">
        <v>3.6</v>
      </c>
      <c r="AI894" s="122">
        <v>18.2</v>
      </c>
      <c r="AJ894" s="122">
        <v>2</v>
      </c>
      <c r="AK894" s="122">
        <v>2.4</v>
      </c>
      <c r="AL894" s="122">
        <v>0.2</v>
      </c>
      <c r="AM894" s="122">
        <v>0.8</v>
      </c>
      <c r="AN894" s="122">
        <v>0.8</v>
      </c>
      <c r="AO894" s="122">
        <v>0.6</v>
      </c>
      <c r="AP894" s="122">
        <v>0.2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180</v>
      </c>
      <c r="D895" s="92">
        <v>4.8</v>
      </c>
      <c r="E895" s="92">
        <v>159.80000000000001</v>
      </c>
      <c r="F895" s="92">
        <v>2.6</v>
      </c>
      <c r="G895" s="92">
        <v>9.6</v>
      </c>
      <c r="H895" s="92">
        <v>1.6</v>
      </c>
      <c r="I895" s="92">
        <v>0.6</v>
      </c>
      <c r="J895" s="92">
        <v>0</v>
      </c>
      <c r="K895" s="92">
        <v>0.4</v>
      </c>
      <c r="L895" s="92">
        <v>0.4</v>
      </c>
      <c r="M895" s="92">
        <v>0.2</v>
      </c>
      <c r="N895" s="92">
        <v>0</v>
      </c>
      <c r="O895" s="93">
        <v>0</v>
      </c>
      <c r="P895" s="8"/>
      <c r="Q895" s="97">
        <v>132.99999999999997</v>
      </c>
      <c r="R895" s="92">
        <v>0.6</v>
      </c>
      <c r="S895" s="92">
        <v>121.8</v>
      </c>
      <c r="T895" s="92">
        <v>0.2</v>
      </c>
      <c r="U895" s="92">
        <v>8.1999999999999993</v>
      </c>
      <c r="V895" s="92">
        <v>0.2</v>
      </c>
      <c r="W895" s="92">
        <v>0.8</v>
      </c>
      <c r="X895" s="92">
        <v>0</v>
      </c>
      <c r="Y895" s="92">
        <v>0.2</v>
      </c>
      <c r="Z895" s="92">
        <v>0.4</v>
      </c>
      <c r="AA895" s="92">
        <v>0.4</v>
      </c>
      <c r="AB895" s="92">
        <v>0.2</v>
      </c>
      <c r="AC895" s="93">
        <v>0</v>
      </c>
      <c r="AD895" s="8"/>
      <c r="AE895" s="97">
        <v>313.00000000000006</v>
      </c>
      <c r="AF895" s="236">
        <v>5.4</v>
      </c>
      <c r="AG895" s="122">
        <v>281.60000000000002</v>
      </c>
      <c r="AH895" s="122">
        <v>2.8</v>
      </c>
      <c r="AI895" s="122">
        <v>17.8</v>
      </c>
      <c r="AJ895" s="122">
        <v>1.8</v>
      </c>
      <c r="AK895" s="122">
        <v>1.4</v>
      </c>
      <c r="AL895" s="122">
        <v>0</v>
      </c>
      <c r="AM895" s="122">
        <v>0.6</v>
      </c>
      <c r="AN895" s="122">
        <v>0.8</v>
      </c>
      <c r="AO895" s="122">
        <v>0.6</v>
      </c>
      <c r="AP895" s="122">
        <v>0.2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155.40000000000003</v>
      </c>
      <c r="D896" s="92">
        <v>4.8</v>
      </c>
      <c r="E896" s="92">
        <v>136.4</v>
      </c>
      <c r="F896" s="92">
        <v>1.8</v>
      </c>
      <c r="G896" s="92">
        <v>8.8000000000000007</v>
      </c>
      <c r="H896" s="92">
        <v>2</v>
      </c>
      <c r="I896" s="92">
        <v>0.8</v>
      </c>
      <c r="J896" s="92">
        <v>0.2</v>
      </c>
      <c r="K896" s="92">
        <v>0</v>
      </c>
      <c r="L896" s="92">
        <v>0</v>
      </c>
      <c r="M896" s="92">
        <v>0.6</v>
      </c>
      <c r="N896" s="92">
        <v>0</v>
      </c>
      <c r="O896" s="93">
        <v>0</v>
      </c>
      <c r="P896" s="8"/>
      <c r="Q896" s="97">
        <v>145.39999999999998</v>
      </c>
      <c r="R896" s="92">
        <v>1.6</v>
      </c>
      <c r="S896" s="92">
        <v>129</v>
      </c>
      <c r="T896" s="92">
        <v>0.4</v>
      </c>
      <c r="U896" s="92">
        <v>11</v>
      </c>
      <c r="V896" s="92">
        <v>1.4</v>
      </c>
      <c r="W896" s="92">
        <v>0.6</v>
      </c>
      <c r="X896" s="92">
        <v>0.4</v>
      </c>
      <c r="Y896" s="92">
        <v>0.4</v>
      </c>
      <c r="Z896" s="92">
        <v>0.2</v>
      </c>
      <c r="AA896" s="92">
        <v>0.2</v>
      </c>
      <c r="AB896" s="92">
        <v>0</v>
      </c>
      <c r="AC896" s="93">
        <v>0.2</v>
      </c>
      <c r="AD896" s="8"/>
      <c r="AE896" s="97">
        <v>300.7999999999999</v>
      </c>
      <c r="AF896" s="236">
        <v>6.4</v>
      </c>
      <c r="AG896" s="122">
        <v>265.39999999999998</v>
      </c>
      <c r="AH896" s="122">
        <v>2.2000000000000002</v>
      </c>
      <c r="AI896" s="122">
        <v>19.8</v>
      </c>
      <c r="AJ896" s="122">
        <v>3.4</v>
      </c>
      <c r="AK896" s="122">
        <v>1.4</v>
      </c>
      <c r="AL896" s="122">
        <v>0.6</v>
      </c>
      <c r="AM896" s="122">
        <v>0.4</v>
      </c>
      <c r="AN896" s="122">
        <v>0.2</v>
      </c>
      <c r="AO896" s="122">
        <v>0.8</v>
      </c>
      <c r="AP896" s="122">
        <v>0</v>
      </c>
      <c r="AQ896" s="294">
        <v>0.2</v>
      </c>
      <c r="AR896" s="11"/>
    </row>
    <row r="897" spans="1:44" x14ac:dyDescent="0.25">
      <c r="A897" s="217"/>
      <c r="B897" s="283">
        <v>0.35416700000000001</v>
      </c>
      <c r="C897" s="97">
        <v>155.79999999999998</v>
      </c>
      <c r="D897" s="92">
        <v>5</v>
      </c>
      <c r="E897" s="92">
        <v>136.6</v>
      </c>
      <c r="F897" s="92">
        <v>2.6</v>
      </c>
      <c r="G897" s="92">
        <v>9.6</v>
      </c>
      <c r="H897" s="92">
        <v>1</v>
      </c>
      <c r="I897" s="92">
        <v>0.4</v>
      </c>
      <c r="J897" s="92">
        <v>0</v>
      </c>
      <c r="K897" s="92">
        <v>0</v>
      </c>
      <c r="L897" s="92">
        <v>0.2</v>
      </c>
      <c r="M897" s="92">
        <v>0.4</v>
      </c>
      <c r="N897" s="92">
        <v>0</v>
      </c>
      <c r="O897" s="93">
        <v>0</v>
      </c>
      <c r="P897" s="8"/>
      <c r="Q897" s="97">
        <v>146.20000000000002</v>
      </c>
      <c r="R897" s="92">
        <v>1.6</v>
      </c>
      <c r="S897" s="92">
        <v>129.80000000000001</v>
      </c>
      <c r="T897" s="92">
        <v>0.4</v>
      </c>
      <c r="U897" s="92">
        <v>12.4</v>
      </c>
      <c r="V897" s="92">
        <v>1.2</v>
      </c>
      <c r="W897" s="92">
        <v>0.8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301.99999999999994</v>
      </c>
      <c r="AF897" s="236">
        <v>6.6</v>
      </c>
      <c r="AG897" s="122">
        <v>266.39999999999998</v>
      </c>
      <c r="AH897" s="122">
        <v>3</v>
      </c>
      <c r="AI897" s="122">
        <v>22</v>
      </c>
      <c r="AJ897" s="122">
        <v>2.2000000000000002</v>
      </c>
      <c r="AK897" s="122">
        <v>1.2</v>
      </c>
      <c r="AL897" s="122">
        <v>0</v>
      </c>
      <c r="AM897" s="122">
        <v>0</v>
      </c>
      <c r="AN897" s="122">
        <v>0.2</v>
      </c>
      <c r="AO897" s="122">
        <v>0.4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183.79999999999998</v>
      </c>
      <c r="D898" s="92">
        <v>4.4000000000000004</v>
      </c>
      <c r="E898" s="92">
        <v>161</v>
      </c>
      <c r="F898" s="92">
        <v>2.4</v>
      </c>
      <c r="G898" s="92">
        <v>12</v>
      </c>
      <c r="H898" s="92">
        <v>1.4</v>
      </c>
      <c r="I898" s="92">
        <v>1.6</v>
      </c>
      <c r="J898" s="92">
        <v>0.2</v>
      </c>
      <c r="K898" s="92">
        <v>0.2</v>
      </c>
      <c r="L898" s="92">
        <v>0.4</v>
      </c>
      <c r="M898" s="92">
        <v>0.2</v>
      </c>
      <c r="N898" s="92">
        <v>0</v>
      </c>
      <c r="O898" s="93">
        <v>0</v>
      </c>
      <c r="P898" s="8"/>
      <c r="Q898" s="97">
        <v>143.60000000000002</v>
      </c>
      <c r="R898" s="92">
        <v>1.4</v>
      </c>
      <c r="S898" s="92">
        <v>123.2</v>
      </c>
      <c r="T898" s="92">
        <v>0.2</v>
      </c>
      <c r="U898" s="92">
        <v>16.8</v>
      </c>
      <c r="V898" s="92">
        <v>1</v>
      </c>
      <c r="W898" s="92">
        <v>0.4</v>
      </c>
      <c r="X898" s="92">
        <v>0</v>
      </c>
      <c r="Y898" s="92">
        <v>0</v>
      </c>
      <c r="Z898" s="92">
        <v>0.2</v>
      </c>
      <c r="AA898" s="92">
        <v>0.4</v>
      </c>
      <c r="AB898" s="92">
        <v>0</v>
      </c>
      <c r="AC898" s="93">
        <v>0</v>
      </c>
      <c r="AD898" s="8"/>
      <c r="AE898" s="97">
        <v>327.40000000000003</v>
      </c>
      <c r="AF898" s="236">
        <v>5.8</v>
      </c>
      <c r="AG898" s="122">
        <v>284.2</v>
      </c>
      <c r="AH898" s="122">
        <v>2.6</v>
      </c>
      <c r="AI898" s="122">
        <v>28.8</v>
      </c>
      <c r="AJ898" s="122">
        <v>2.4</v>
      </c>
      <c r="AK898" s="122">
        <v>2</v>
      </c>
      <c r="AL898" s="122">
        <v>0.2</v>
      </c>
      <c r="AM898" s="122">
        <v>0.2</v>
      </c>
      <c r="AN898" s="122">
        <v>0.6</v>
      </c>
      <c r="AO898" s="122">
        <v>0.6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186.79999999999998</v>
      </c>
      <c r="D899" s="92">
        <v>2.6</v>
      </c>
      <c r="E899" s="92">
        <v>170</v>
      </c>
      <c r="F899" s="92">
        <v>2.8</v>
      </c>
      <c r="G899" s="92">
        <v>8.1999999999999993</v>
      </c>
      <c r="H899" s="92">
        <v>1.2</v>
      </c>
      <c r="I899" s="92">
        <v>1</v>
      </c>
      <c r="J899" s="92">
        <v>0</v>
      </c>
      <c r="K899" s="92">
        <v>0.4</v>
      </c>
      <c r="L899" s="92">
        <v>0</v>
      </c>
      <c r="M899" s="92">
        <v>0.6</v>
      </c>
      <c r="N899" s="92">
        <v>0</v>
      </c>
      <c r="O899" s="93">
        <v>0</v>
      </c>
      <c r="P899" s="8"/>
      <c r="Q899" s="97">
        <v>141.39999999999998</v>
      </c>
      <c r="R899" s="92">
        <v>1</v>
      </c>
      <c r="S899" s="92">
        <v>124.8</v>
      </c>
      <c r="T899" s="92">
        <v>0</v>
      </c>
      <c r="U899" s="92">
        <v>12</v>
      </c>
      <c r="V899" s="92">
        <v>0.8</v>
      </c>
      <c r="W899" s="92">
        <v>1.2</v>
      </c>
      <c r="X899" s="92">
        <v>0.2</v>
      </c>
      <c r="Y899" s="92">
        <v>0.2</v>
      </c>
      <c r="Z899" s="92">
        <v>0.4</v>
      </c>
      <c r="AA899" s="92">
        <v>0.6</v>
      </c>
      <c r="AB899" s="92">
        <v>0.2</v>
      </c>
      <c r="AC899" s="93">
        <v>0</v>
      </c>
      <c r="AD899" s="8"/>
      <c r="AE899" s="97">
        <v>328.2</v>
      </c>
      <c r="AF899" s="236">
        <v>3.6</v>
      </c>
      <c r="AG899" s="122">
        <v>294.8</v>
      </c>
      <c r="AH899" s="122">
        <v>2.8</v>
      </c>
      <c r="AI899" s="122">
        <v>20.2</v>
      </c>
      <c r="AJ899" s="122">
        <v>2</v>
      </c>
      <c r="AK899" s="122">
        <v>2.2000000000000002</v>
      </c>
      <c r="AL899" s="122">
        <v>0.2</v>
      </c>
      <c r="AM899" s="122">
        <v>0.6</v>
      </c>
      <c r="AN899" s="122">
        <v>0.4</v>
      </c>
      <c r="AO899" s="122">
        <v>1.2</v>
      </c>
      <c r="AP899" s="122">
        <v>0.2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185.79999999999998</v>
      </c>
      <c r="D900" s="92">
        <v>1.6</v>
      </c>
      <c r="E900" s="92">
        <v>165.6</v>
      </c>
      <c r="F900" s="92">
        <v>2</v>
      </c>
      <c r="G900" s="92">
        <v>12.8</v>
      </c>
      <c r="H900" s="92">
        <v>1.2</v>
      </c>
      <c r="I900" s="92">
        <v>1.4</v>
      </c>
      <c r="J900" s="92">
        <v>0.2</v>
      </c>
      <c r="K900" s="92">
        <v>0.4</v>
      </c>
      <c r="L900" s="92">
        <v>0</v>
      </c>
      <c r="M900" s="92">
        <v>0.6</v>
      </c>
      <c r="N900" s="92">
        <v>0</v>
      </c>
      <c r="O900" s="93">
        <v>0</v>
      </c>
      <c r="P900" s="8"/>
      <c r="Q900" s="97">
        <v>123.59999999999998</v>
      </c>
      <c r="R900" s="92">
        <v>0.6</v>
      </c>
      <c r="S900" s="92">
        <v>105.6</v>
      </c>
      <c r="T900" s="92">
        <v>0.8</v>
      </c>
      <c r="U900" s="92">
        <v>13.6</v>
      </c>
      <c r="V900" s="92">
        <v>0.8</v>
      </c>
      <c r="W900" s="92">
        <v>1.8</v>
      </c>
      <c r="X900" s="92">
        <v>0</v>
      </c>
      <c r="Y900" s="92">
        <v>0</v>
      </c>
      <c r="Z900" s="92">
        <v>0.2</v>
      </c>
      <c r="AA900" s="92">
        <v>0.2</v>
      </c>
      <c r="AB900" s="92">
        <v>0</v>
      </c>
      <c r="AC900" s="93">
        <v>0</v>
      </c>
      <c r="AD900" s="8"/>
      <c r="AE900" s="97">
        <v>309.39999999999992</v>
      </c>
      <c r="AF900" s="236">
        <v>2.2000000000000002</v>
      </c>
      <c r="AG900" s="122">
        <v>271.2</v>
      </c>
      <c r="AH900" s="122">
        <v>2.8</v>
      </c>
      <c r="AI900" s="122">
        <v>26.4</v>
      </c>
      <c r="AJ900" s="122">
        <v>2</v>
      </c>
      <c r="AK900" s="122">
        <v>3.2</v>
      </c>
      <c r="AL900" s="122">
        <v>0.2</v>
      </c>
      <c r="AM900" s="122">
        <v>0.4</v>
      </c>
      <c r="AN900" s="122">
        <v>0.2</v>
      </c>
      <c r="AO900" s="122">
        <v>0.8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147.59999999999997</v>
      </c>
      <c r="D901" s="92">
        <v>1.4</v>
      </c>
      <c r="E901" s="92">
        <v>131.80000000000001</v>
      </c>
      <c r="F901" s="92">
        <v>0.6</v>
      </c>
      <c r="G901" s="92">
        <v>10.6</v>
      </c>
      <c r="H901" s="92">
        <v>1.2</v>
      </c>
      <c r="I901" s="92">
        <v>1.4</v>
      </c>
      <c r="J901" s="92">
        <v>0.2</v>
      </c>
      <c r="K901" s="92">
        <v>0</v>
      </c>
      <c r="L901" s="92">
        <v>0.2</v>
      </c>
      <c r="M901" s="92">
        <v>0.2</v>
      </c>
      <c r="N901" s="92">
        <v>0</v>
      </c>
      <c r="O901" s="93">
        <v>0</v>
      </c>
      <c r="P901" s="8"/>
      <c r="Q901" s="97">
        <v>126.19999999999999</v>
      </c>
      <c r="R901" s="92">
        <v>0.6</v>
      </c>
      <c r="S901" s="92">
        <v>109.6</v>
      </c>
      <c r="T901" s="92">
        <v>0.2</v>
      </c>
      <c r="U901" s="92">
        <v>12.8</v>
      </c>
      <c r="V901" s="92">
        <v>0.6</v>
      </c>
      <c r="W901" s="92">
        <v>1.8</v>
      </c>
      <c r="X901" s="92">
        <v>0</v>
      </c>
      <c r="Y901" s="92">
        <v>0</v>
      </c>
      <c r="Z901" s="92">
        <v>0.4</v>
      </c>
      <c r="AA901" s="92">
        <v>0.2</v>
      </c>
      <c r="AB901" s="92">
        <v>0</v>
      </c>
      <c r="AC901" s="93">
        <v>0</v>
      </c>
      <c r="AD901" s="8"/>
      <c r="AE901" s="97">
        <v>273.8</v>
      </c>
      <c r="AF901" s="236">
        <v>2</v>
      </c>
      <c r="AG901" s="122">
        <v>241.4</v>
      </c>
      <c r="AH901" s="122">
        <v>0.8</v>
      </c>
      <c r="AI901" s="122">
        <v>23.4</v>
      </c>
      <c r="AJ901" s="122">
        <v>1.8</v>
      </c>
      <c r="AK901" s="122">
        <v>3.2</v>
      </c>
      <c r="AL901" s="122">
        <v>0.2</v>
      </c>
      <c r="AM901" s="122">
        <v>0</v>
      </c>
      <c r="AN901" s="122">
        <v>0.6</v>
      </c>
      <c r="AO901" s="122">
        <v>0.4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147</v>
      </c>
      <c r="D902" s="92">
        <v>2</v>
      </c>
      <c r="E902" s="92">
        <v>134.4</v>
      </c>
      <c r="F902" s="92">
        <v>1</v>
      </c>
      <c r="G902" s="92">
        <v>8.4</v>
      </c>
      <c r="H902" s="92">
        <v>0.6</v>
      </c>
      <c r="I902" s="92">
        <v>0</v>
      </c>
      <c r="J902" s="92">
        <v>0</v>
      </c>
      <c r="K902" s="92">
        <v>0.4</v>
      </c>
      <c r="L902" s="92">
        <v>0</v>
      </c>
      <c r="M902" s="92">
        <v>0.2</v>
      </c>
      <c r="N902" s="92">
        <v>0</v>
      </c>
      <c r="O902" s="93">
        <v>0</v>
      </c>
      <c r="P902" s="8"/>
      <c r="Q902" s="97">
        <v>125.80000000000001</v>
      </c>
      <c r="R902" s="92">
        <v>0.8</v>
      </c>
      <c r="S902" s="92">
        <v>108.4</v>
      </c>
      <c r="T902" s="92">
        <v>0.4</v>
      </c>
      <c r="U902" s="92">
        <v>13.2</v>
      </c>
      <c r="V902" s="92">
        <v>0.8</v>
      </c>
      <c r="W902" s="92">
        <v>1.6</v>
      </c>
      <c r="X902" s="92">
        <v>0.2</v>
      </c>
      <c r="Y902" s="92">
        <v>0.2</v>
      </c>
      <c r="Z902" s="92">
        <v>0</v>
      </c>
      <c r="AA902" s="92">
        <v>0.2</v>
      </c>
      <c r="AB902" s="92">
        <v>0</v>
      </c>
      <c r="AC902" s="93">
        <v>0</v>
      </c>
      <c r="AD902" s="8"/>
      <c r="AE902" s="97">
        <v>272.8</v>
      </c>
      <c r="AF902" s="236">
        <v>2.8</v>
      </c>
      <c r="AG902" s="122">
        <v>242.8</v>
      </c>
      <c r="AH902" s="122">
        <v>1.4</v>
      </c>
      <c r="AI902" s="122">
        <v>21.6</v>
      </c>
      <c r="AJ902" s="122">
        <v>1.4</v>
      </c>
      <c r="AK902" s="122">
        <v>1.6</v>
      </c>
      <c r="AL902" s="122">
        <v>0.2</v>
      </c>
      <c r="AM902" s="122">
        <v>0.6</v>
      </c>
      <c r="AN902" s="122">
        <v>0</v>
      </c>
      <c r="AO902" s="122">
        <v>0.4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131.39999999999998</v>
      </c>
      <c r="D903" s="92">
        <v>0.6</v>
      </c>
      <c r="E903" s="92">
        <v>116</v>
      </c>
      <c r="F903" s="92">
        <v>0.8</v>
      </c>
      <c r="G903" s="92">
        <v>12.4</v>
      </c>
      <c r="H903" s="92">
        <v>1</v>
      </c>
      <c r="I903" s="92">
        <v>0.4</v>
      </c>
      <c r="J903" s="92">
        <v>0</v>
      </c>
      <c r="K903" s="92">
        <v>0</v>
      </c>
      <c r="L903" s="92">
        <v>0</v>
      </c>
      <c r="M903" s="92">
        <v>0</v>
      </c>
      <c r="N903" s="92">
        <v>0.2</v>
      </c>
      <c r="O903" s="93">
        <v>0</v>
      </c>
      <c r="P903" s="8"/>
      <c r="Q903" s="97">
        <v>131.79999999999998</v>
      </c>
      <c r="R903" s="92">
        <v>1.2</v>
      </c>
      <c r="S903" s="92">
        <v>115.4</v>
      </c>
      <c r="T903" s="92">
        <v>0.6</v>
      </c>
      <c r="U903" s="92">
        <v>11.2</v>
      </c>
      <c r="V903" s="92">
        <v>0.8</v>
      </c>
      <c r="W903" s="92">
        <v>1.2</v>
      </c>
      <c r="X903" s="92">
        <v>0.2</v>
      </c>
      <c r="Y903" s="92">
        <v>0.2</v>
      </c>
      <c r="Z903" s="92">
        <v>0.4</v>
      </c>
      <c r="AA903" s="92">
        <v>0.6</v>
      </c>
      <c r="AB903" s="92">
        <v>0</v>
      </c>
      <c r="AC903" s="93">
        <v>0</v>
      </c>
      <c r="AD903" s="8"/>
      <c r="AE903" s="97">
        <v>263.20000000000005</v>
      </c>
      <c r="AF903" s="236">
        <v>1.8</v>
      </c>
      <c r="AG903" s="122">
        <v>231.4</v>
      </c>
      <c r="AH903" s="122">
        <v>1.4</v>
      </c>
      <c r="AI903" s="122">
        <v>23.6</v>
      </c>
      <c r="AJ903" s="122">
        <v>1.8</v>
      </c>
      <c r="AK903" s="122">
        <v>1.6</v>
      </c>
      <c r="AL903" s="122">
        <v>0.2</v>
      </c>
      <c r="AM903" s="122">
        <v>0.2</v>
      </c>
      <c r="AN903" s="122">
        <v>0.4</v>
      </c>
      <c r="AO903" s="122">
        <v>0.6</v>
      </c>
      <c r="AP903" s="122">
        <v>0.2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132.4</v>
      </c>
      <c r="D904" s="92">
        <v>0.6</v>
      </c>
      <c r="E904" s="92">
        <v>115.8</v>
      </c>
      <c r="F904" s="92">
        <v>1.2</v>
      </c>
      <c r="G904" s="92">
        <v>10.4</v>
      </c>
      <c r="H904" s="92">
        <v>1.2</v>
      </c>
      <c r="I904" s="92">
        <v>1.8</v>
      </c>
      <c r="J904" s="92">
        <v>0.4</v>
      </c>
      <c r="K904" s="92">
        <v>0.4</v>
      </c>
      <c r="L904" s="92">
        <v>0.2</v>
      </c>
      <c r="M904" s="92">
        <v>0.4</v>
      </c>
      <c r="N904" s="92">
        <v>0</v>
      </c>
      <c r="O904" s="93">
        <v>0</v>
      </c>
      <c r="P904" s="8"/>
      <c r="Q904" s="97">
        <v>120.40000000000002</v>
      </c>
      <c r="R904" s="92">
        <v>1</v>
      </c>
      <c r="S904" s="92">
        <v>102</v>
      </c>
      <c r="T904" s="92">
        <v>1</v>
      </c>
      <c r="U904" s="92">
        <v>13.4</v>
      </c>
      <c r="V904" s="92">
        <v>1.2</v>
      </c>
      <c r="W904" s="92">
        <v>1.2</v>
      </c>
      <c r="X904" s="92">
        <v>0</v>
      </c>
      <c r="Y904" s="92">
        <v>0.2</v>
      </c>
      <c r="Z904" s="92">
        <v>0</v>
      </c>
      <c r="AA904" s="92">
        <v>0.4</v>
      </c>
      <c r="AB904" s="92">
        <v>0</v>
      </c>
      <c r="AC904" s="93">
        <v>0</v>
      </c>
      <c r="AD904" s="8"/>
      <c r="AE904" s="97">
        <v>252.8</v>
      </c>
      <c r="AF904" s="236">
        <v>1.6</v>
      </c>
      <c r="AG904" s="122">
        <v>217.8</v>
      </c>
      <c r="AH904" s="122">
        <v>2.2000000000000002</v>
      </c>
      <c r="AI904" s="122">
        <v>23.8</v>
      </c>
      <c r="AJ904" s="122">
        <v>2.4</v>
      </c>
      <c r="AK904" s="122">
        <v>3</v>
      </c>
      <c r="AL904" s="122">
        <v>0.4</v>
      </c>
      <c r="AM904" s="122">
        <v>0.6</v>
      </c>
      <c r="AN904" s="122">
        <v>0.2</v>
      </c>
      <c r="AO904" s="122">
        <v>0.8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135.59999999999997</v>
      </c>
      <c r="D905" s="92">
        <v>1.4</v>
      </c>
      <c r="E905" s="92">
        <v>118.8</v>
      </c>
      <c r="F905" s="92">
        <v>0.6</v>
      </c>
      <c r="G905" s="92">
        <v>11.4</v>
      </c>
      <c r="H905" s="92">
        <v>0.6</v>
      </c>
      <c r="I905" s="92">
        <v>1.8</v>
      </c>
      <c r="J905" s="92">
        <v>0.2</v>
      </c>
      <c r="K905" s="92">
        <v>0.2</v>
      </c>
      <c r="L905" s="92">
        <v>0.2</v>
      </c>
      <c r="M905" s="92">
        <v>0.4</v>
      </c>
      <c r="N905" s="92">
        <v>0</v>
      </c>
      <c r="O905" s="93">
        <v>0</v>
      </c>
      <c r="P905" s="8"/>
      <c r="Q905" s="97">
        <v>138.6</v>
      </c>
      <c r="R905" s="92">
        <v>1</v>
      </c>
      <c r="S905" s="92">
        <v>122.2</v>
      </c>
      <c r="T905" s="92">
        <v>0.6</v>
      </c>
      <c r="U905" s="92">
        <v>13</v>
      </c>
      <c r="V905" s="92">
        <v>0.8</v>
      </c>
      <c r="W905" s="92">
        <v>0.2</v>
      </c>
      <c r="X905" s="92">
        <v>0</v>
      </c>
      <c r="Y905" s="92">
        <v>0.4</v>
      </c>
      <c r="Z905" s="92">
        <v>0.2</v>
      </c>
      <c r="AA905" s="92">
        <v>0.2</v>
      </c>
      <c r="AB905" s="92">
        <v>0</v>
      </c>
      <c r="AC905" s="93">
        <v>0</v>
      </c>
      <c r="AD905" s="8"/>
      <c r="AE905" s="97">
        <v>274.2</v>
      </c>
      <c r="AF905" s="236">
        <v>2.4</v>
      </c>
      <c r="AG905" s="122">
        <v>241</v>
      </c>
      <c r="AH905" s="122">
        <v>1.2</v>
      </c>
      <c r="AI905" s="122">
        <v>24.4</v>
      </c>
      <c r="AJ905" s="122">
        <v>1.4</v>
      </c>
      <c r="AK905" s="122">
        <v>2</v>
      </c>
      <c r="AL905" s="122">
        <v>0.2</v>
      </c>
      <c r="AM905" s="122">
        <v>0.6</v>
      </c>
      <c r="AN905" s="122">
        <v>0.4</v>
      </c>
      <c r="AO905" s="122">
        <v>0.6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126.20000000000002</v>
      </c>
      <c r="D906" s="92">
        <v>1.4</v>
      </c>
      <c r="E906" s="92">
        <v>107.4</v>
      </c>
      <c r="F906" s="92">
        <v>1.4</v>
      </c>
      <c r="G906" s="92">
        <v>12.6</v>
      </c>
      <c r="H906" s="92">
        <v>1.6</v>
      </c>
      <c r="I906" s="92">
        <v>1.4</v>
      </c>
      <c r="J906" s="92">
        <v>0</v>
      </c>
      <c r="K906" s="92">
        <v>0.2</v>
      </c>
      <c r="L906" s="92">
        <v>0.2</v>
      </c>
      <c r="M906" s="92">
        <v>0</v>
      </c>
      <c r="N906" s="92">
        <v>0</v>
      </c>
      <c r="O906" s="93">
        <v>0</v>
      </c>
      <c r="P906" s="8"/>
      <c r="Q906" s="97">
        <v>120.20000000000002</v>
      </c>
      <c r="R906" s="92">
        <v>1.2</v>
      </c>
      <c r="S906" s="92">
        <v>101.8</v>
      </c>
      <c r="T906" s="92">
        <v>0.2</v>
      </c>
      <c r="U906" s="92">
        <v>15</v>
      </c>
      <c r="V906" s="92">
        <v>0.2</v>
      </c>
      <c r="W906" s="92">
        <v>0.6</v>
      </c>
      <c r="X906" s="92">
        <v>0.2</v>
      </c>
      <c r="Y906" s="92">
        <v>0.4</v>
      </c>
      <c r="Z906" s="92">
        <v>0.4</v>
      </c>
      <c r="AA906" s="92">
        <v>0.2</v>
      </c>
      <c r="AB906" s="92">
        <v>0</v>
      </c>
      <c r="AC906" s="93">
        <v>0</v>
      </c>
      <c r="AD906" s="8"/>
      <c r="AE906" s="97">
        <v>246.39999999999995</v>
      </c>
      <c r="AF906" s="236">
        <v>2.6</v>
      </c>
      <c r="AG906" s="122">
        <v>209.2</v>
      </c>
      <c r="AH906" s="122">
        <v>1.6</v>
      </c>
      <c r="AI906" s="122">
        <v>27.6</v>
      </c>
      <c r="AJ906" s="122">
        <v>1.8</v>
      </c>
      <c r="AK906" s="122">
        <v>2</v>
      </c>
      <c r="AL906" s="122">
        <v>0.2</v>
      </c>
      <c r="AM906" s="122">
        <v>0.6</v>
      </c>
      <c r="AN906" s="122">
        <v>0.6</v>
      </c>
      <c r="AO906" s="122">
        <v>0.2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129.79999999999995</v>
      </c>
      <c r="D907" s="92">
        <v>0.8</v>
      </c>
      <c r="E907" s="92">
        <v>112.6</v>
      </c>
      <c r="F907" s="92">
        <v>0.8</v>
      </c>
      <c r="G907" s="92">
        <v>11.8</v>
      </c>
      <c r="H907" s="92">
        <v>1.6</v>
      </c>
      <c r="I907" s="92">
        <v>1.2</v>
      </c>
      <c r="J907" s="92">
        <v>0.2</v>
      </c>
      <c r="K907" s="92">
        <v>0</v>
      </c>
      <c r="L907" s="92">
        <v>0.2</v>
      </c>
      <c r="M907" s="92">
        <v>0.4</v>
      </c>
      <c r="N907" s="92">
        <v>0</v>
      </c>
      <c r="O907" s="93">
        <v>0.2</v>
      </c>
      <c r="P907" s="8"/>
      <c r="Q907" s="97">
        <v>130.99999999999997</v>
      </c>
      <c r="R907" s="92">
        <v>0.8</v>
      </c>
      <c r="S907" s="92">
        <v>111.4</v>
      </c>
      <c r="T907" s="92">
        <v>0</v>
      </c>
      <c r="U907" s="92">
        <v>13.4</v>
      </c>
      <c r="V907" s="92">
        <v>1.4</v>
      </c>
      <c r="W907" s="92">
        <v>2.4</v>
      </c>
      <c r="X907" s="92">
        <v>0.2</v>
      </c>
      <c r="Y907" s="92">
        <v>0</v>
      </c>
      <c r="Z907" s="92">
        <v>0.6</v>
      </c>
      <c r="AA907" s="92">
        <v>0.6</v>
      </c>
      <c r="AB907" s="92">
        <v>0.2</v>
      </c>
      <c r="AC907" s="93">
        <v>0</v>
      </c>
      <c r="AD907" s="8"/>
      <c r="AE907" s="97">
        <v>260.79999999999995</v>
      </c>
      <c r="AF907" s="236">
        <v>1.6</v>
      </c>
      <c r="AG907" s="122">
        <v>224</v>
      </c>
      <c r="AH907" s="122">
        <v>0.8</v>
      </c>
      <c r="AI907" s="122">
        <v>25.2</v>
      </c>
      <c r="AJ907" s="122">
        <v>3</v>
      </c>
      <c r="AK907" s="122">
        <v>3.6</v>
      </c>
      <c r="AL907" s="122">
        <v>0.4</v>
      </c>
      <c r="AM907" s="122">
        <v>0</v>
      </c>
      <c r="AN907" s="122">
        <v>0.8</v>
      </c>
      <c r="AO907" s="122">
        <v>1</v>
      </c>
      <c r="AP907" s="122">
        <v>0.2</v>
      </c>
      <c r="AQ907" s="294">
        <v>0.2</v>
      </c>
      <c r="AR907" s="11"/>
    </row>
    <row r="908" spans="1:44" x14ac:dyDescent="0.25">
      <c r="A908" s="217"/>
      <c r="B908" s="283">
        <v>0.46875</v>
      </c>
      <c r="C908" s="97">
        <v>122.39999999999999</v>
      </c>
      <c r="D908" s="92">
        <v>0.6</v>
      </c>
      <c r="E908" s="92">
        <v>108.6</v>
      </c>
      <c r="F908" s="92">
        <v>1.2</v>
      </c>
      <c r="G908" s="92">
        <v>9.6</v>
      </c>
      <c r="H908" s="92">
        <v>0.6</v>
      </c>
      <c r="I908" s="92">
        <v>1</v>
      </c>
      <c r="J908" s="92">
        <v>0</v>
      </c>
      <c r="K908" s="92">
        <v>0.2</v>
      </c>
      <c r="L908" s="92">
        <v>0.2</v>
      </c>
      <c r="M908" s="92">
        <v>0</v>
      </c>
      <c r="N908" s="92">
        <v>0.2</v>
      </c>
      <c r="O908" s="93">
        <v>0.2</v>
      </c>
      <c r="P908" s="8"/>
      <c r="Q908" s="97">
        <v>118</v>
      </c>
      <c r="R908" s="92">
        <v>0.6</v>
      </c>
      <c r="S908" s="92">
        <v>103.2</v>
      </c>
      <c r="T908" s="92">
        <v>0</v>
      </c>
      <c r="U908" s="92">
        <v>10.6</v>
      </c>
      <c r="V908" s="92">
        <v>0.6</v>
      </c>
      <c r="W908" s="92">
        <v>2</v>
      </c>
      <c r="X908" s="92">
        <v>0.2</v>
      </c>
      <c r="Y908" s="92">
        <v>0.2</v>
      </c>
      <c r="Z908" s="92">
        <v>0.2</v>
      </c>
      <c r="AA908" s="92">
        <v>0.4</v>
      </c>
      <c r="AB908" s="92">
        <v>0</v>
      </c>
      <c r="AC908" s="93">
        <v>0</v>
      </c>
      <c r="AD908" s="8"/>
      <c r="AE908" s="97">
        <v>240.39999999999995</v>
      </c>
      <c r="AF908" s="236">
        <v>1.2</v>
      </c>
      <c r="AG908" s="122">
        <v>211.8</v>
      </c>
      <c r="AH908" s="122">
        <v>1.2</v>
      </c>
      <c r="AI908" s="122">
        <v>20.2</v>
      </c>
      <c r="AJ908" s="122">
        <v>1.2</v>
      </c>
      <c r="AK908" s="122">
        <v>3</v>
      </c>
      <c r="AL908" s="122">
        <v>0.2</v>
      </c>
      <c r="AM908" s="122">
        <v>0.4</v>
      </c>
      <c r="AN908" s="122">
        <v>0.4</v>
      </c>
      <c r="AO908" s="122">
        <v>0.4</v>
      </c>
      <c r="AP908" s="122">
        <v>0.2</v>
      </c>
      <c r="AQ908" s="294">
        <v>0.2</v>
      </c>
      <c r="AR908" s="11"/>
    </row>
    <row r="909" spans="1:44" x14ac:dyDescent="0.25">
      <c r="A909" s="217"/>
      <c r="B909" s="283">
        <v>0.47916700000000001</v>
      </c>
      <c r="C909" s="97">
        <v>123.2</v>
      </c>
      <c r="D909" s="92">
        <v>1</v>
      </c>
      <c r="E909" s="92">
        <v>110.6</v>
      </c>
      <c r="F909" s="92">
        <v>1.2</v>
      </c>
      <c r="G909" s="92">
        <v>8.1999999999999993</v>
      </c>
      <c r="H909" s="92">
        <v>0.6</v>
      </c>
      <c r="I909" s="92">
        <v>1</v>
      </c>
      <c r="J909" s="92">
        <v>0</v>
      </c>
      <c r="K909" s="92">
        <v>0</v>
      </c>
      <c r="L909" s="92">
        <v>0.2</v>
      </c>
      <c r="M909" s="92">
        <v>0.4</v>
      </c>
      <c r="N909" s="92">
        <v>0</v>
      </c>
      <c r="O909" s="93">
        <v>0</v>
      </c>
      <c r="P909" s="8"/>
      <c r="Q909" s="97">
        <v>132.59999999999997</v>
      </c>
      <c r="R909" s="92">
        <v>0.6</v>
      </c>
      <c r="S909" s="92">
        <v>115.8</v>
      </c>
      <c r="T909" s="92">
        <v>0</v>
      </c>
      <c r="U909" s="92">
        <v>13.6</v>
      </c>
      <c r="V909" s="92">
        <v>0.6</v>
      </c>
      <c r="W909" s="92">
        <v>1.2</v>
      </c>
      <c r="X909" s="92">
        <v>0</v>
      </c>
      <c r="Y909" s="92">
        <v>0</v>
      </c>
      <c r="Z909" s="92">
        <v>0.2</v>
      </c>
      <c r="AA909" s="92">
        <v>0.4</v>
      </c>
      <c r="AB909" s="92">
        <v>0.2</v>
      </c>
      <c r="AC909" s="93">
        <v>0</v>
      </c>
      <c r="AD909" s="8"/>
      <c r="AE909" s="97">
        <v>255.79999999999998</v>
      </c>
      <c r="AF909" s="236">
        <v>1.6</v>
      </c>
      <c r="AG909" s="122">
        <v>226.4</v>
      </c>
      <c r="AH909" s="122">
        <v>1.2</v>
      </c>
      <c r="AI909" s="122">
        <v>21.8</v>
      </c>
      <c r="AJ909" s="122">
        <v>1.2</v>
      </c>
      <c r="AK909" s="122">
        <v>2.2000000000000002</v>
      </c>
      <c r="AL909" s="122">
        <v>0</v>
      </c>
      <c r="AM909" s="122">
        <v>0</v>
      </c>
      <c r="AN909" s="122">
        <v>0.4</v>
      </c>
      <c r="AO909" s="122">
        <v>0.8</v>
      </c>
      <c r="AP909" s="122">
        <v>0.2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117.2</v>
      </c>
      <c r="D910" s="92">
        <v>0.8</v>
      </c>
      <c r="E910" s="92">
        <v>102</v>
      </c>
      <c r="F910" s="92">
        <v>0.4</v>
      </c>
      <c r="G910" s="92">
        <v>11.6</v>
      </c>
      <c r="H910" s="92">
        <v>0.4</v>
      </c>
      <c r="I910" s="92">
        <v>0.6</v>
      </c>
      <c r="J910" s="92">
        <v>0.2</v>
      </c>
      <c r="K910" s="92">
        <v>0.2</v>
      </c>
      <c r="L910" s="92">
        <v>0.4</v>
      </c>
      <c r="M910" s="92">
        <v>0.6</v>
      </c>
      <c r="N910" s="92">
        <v>0</v>
      </c>
      <c r="O910" s="93">
        <v>0</v>
      </c>
      <c r="P910" s="176"/>
      <c r="Q910" s="97">
        <v>133.59999999999997</v>
      </c>
      <c r="R910" s="92">
        <v>0.8</v>
      </c>
      <c r="S910" s="92">
        <v>112.4</v>
      </c>
      <c r="T910" s="92">
        <v>0.4</v>
      </c>
      <c r="U910" s="92">
        <v>17.399999999999999</v>
      </c>
      <c r="V910" s="92">
        <v>0.2</v>
      </c>
      <c r="W910" s="92">
        <v>0.6</v>
      </c>
      <c r="X910" s="92">
        <v>0.2</v>
      </c>
      <c r="Y910" s="92">
        <v>0.4</v>
      </c>
      <c r="Z910" s="92">
        <v>0.6</v>
      </c>
      <c r="AA910" s="92">
        <v>0.6</v>
      </c>
      <c r="AB910" s="92">
        <v>0</v>
      </c>
      <c r="AC910" s="93">
        <v>0</v>
      </c>
      <c r="AD910" s="176"/>
      <c r="AE910" s="97">
        <v>250.79999999999998</v>
      </c>
      <c r="AF910" s="236">
        <v>1.6</v>
      </c>
      <c r="AG910" s="122">
        <v>214.4</v>
      </c>
      <c r="AH910" s="122">
        <v>0.8</v>
      </c>
      <c r="AI910" s="122">
        <v>29</v>
      </c>
      <c r="AJ910" s="122">
        <v>0.6</v>
      </c>
      <c r="AK910" s="122">
        <v>1.2</v>
      </c>
      <c r="AL910" s="122">
        <v>0.4</v>
      </c>
      <c r="AM910" s="122">
        <v>0.6</v>
      </c>
      <c r="AN910" s="122">
        <v>1</v>
      </c>
      <c r="AO910" s="122">
        <v>1.2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119.39999999999999</v>
      </c>
      <c r="D911" s="122">
        <v>0.6</v>
      </c>
      <c r="E911" s="92">
        <v>103.6</v>
      </c>
      <c r="F911" s="92">
        <v>1.4</v>
      </c>
      <c r="G911" s="92">
        <v>11.6</v>
      </c>
      <c r="H911" s="92">
        <v>0.6</v>
      </c>
      <c r="I911" s="92">
        <v>0.6</v>
      </c>
      <c r="J911" s="92">
        <v>0</v>
      </c>
      <c r="K911" s="92">
        <v>0.4</v>
      </c>
      <c r="L911" s="92">
        <v>0.2</v>
      </c>
      <c r="M911" s="92">
        <v>0.4</v>
      </c>
      <c r="N911" s="92">
        <v>0</v>
      </c>
      <c r="O911" s="93">
        <v>0</v>
      </c>
      <c r="P911" s="8"/>
      <c r="Q911" s="97">
        <v>142.79999999999998</v>
      </c>
      <c r="R911" s="122">
        <v>0.4</v>
      </c>
      <c r="S911" s="92">
        <v>123.4</v>
      </c>
      <c r="T911" s="92">
        <v>0.6</v>
      </c>
      <c r="U911" s="92">
        <v>15</v>
      </c>
      <c r="V911" s="92">
        <v>1</v>
      </c>
      <c r="W911" s="92">
        <v>0.8</v>
      </c>
      <c r="X911" s="92">
        <v>0</v>
      </c>
      <c r="Y911" s="92">
        <v>0.2</v>
      </c>
      <c r="Z911" s="92">
        <v>0.6</v>
      </c>
      <c r="AA911" s="92">
        <v>0.6</v>
      </c>
      <c r="AB911" s="92">
        <v>0</v>
      </c>
      <c r="AC911" s="93">
        <v>0.2</v>
      </c>
      <c r="AD911" s="8"/>
      <c r="AE911" s="97">
        <v>262.20000000000005</v>
      </c>
      <c r="AF911" s="236">
        <v>1</v>
      </c>
      <c r="AG911" s="122">
        <v>227</v>
      </c>
      <c r="AH911" s="122">
        <v>2</v>
      </c>
      <c r="AI911" s="122">
        <v>26.6</v>
      </c>
      <c r="AJ911" s="122">
        <v>1.6</v>
      </c>
      <c r="AK911" s="122">
        <v>1.4</v>
      </c>
      <c r="AL911" s="122">
        <v>0</v>
      </c>
      <c r="AM911" s="122">
        <v>0.6</v>
      </c>
      <c r="AN911" s="122">
        <v>0.8</v>
      </c>
      <c r="AO911" s="122">
        <v>1</v>
      </c>
      <c r="AP911" s="122">
        <v>0</v>
      </c>
      <c r="AQ911" s="294">
        <v>0.2</v>
      </c>
      <c r="AR911" s="11"/>
    </row>
    <row r="912" spans="1:44" x14ac:dyDescent="0.25">
      <c r="A912" s="217"/>
      <c r="B912" s="283">
        <v>0.51041700000000001</v>
      </c>
      <c r="C912" s="97">
        <v>126.80000000000001</v>
      </c>
      <c r="D912" s="92">
        <v>1.2</v>
      </c>
      <c r="E912" s="92">
        <v>114.6</v>
      </c>
      <c r="F912" s="92">
        <v>0.8</v>
      </c>
      <c r="G912" s="92">
        <v>9</v>
      </c>
      <c r="H912" s="92">
        <v>0.2</v>
      </c>
      <c r="I912" s="92">
        <v>0</v>
      </c>
      <c r="J912" s="92">
        <v>0.2</v>
      </c>
      <c r="K912" s="92">
        <v>0</v>
      </c>
      <c r="L912" s="92">
        <v>0.4</v>
      </c>
      <c r="M912" s="92">
        <v>0.4</v>
      </c>
      <c r="N912" s="92">
        <v>0</v>
      </c>
      <c r="O912" s="93">
        <v>0</v>
      </c>
      <c r="P912" s="8"/>
      <c r="Q912" s="97">
        <v>148.39999999999998</v>
      </c>
      <c r="R912" s="92">
        <v>1</v>
      </c>
      <c r="S912" s="92">
        <v>127.2</v>
      </c>
      <c r="T912" s="92">
        <v>1.4</v>
      </c>
      <c r="U912" s="92">
        <v>16</v>
      </c>
      <c r="V912" s="92">
        <v>0.2</v>
      </c>
      <c r="W912" s="92">
        <v>1.2</v>
      </c>
      <c r="X912" s="92">
        <v>0</v>
      </c>
      <c r="Y912" s="92">
        <v>0.6</v>
      </c>
      <c r="Z912" s="92">
        <v>0.8</v>
      </c>
      <c r="AA912" s="92">
        <v>0</v>
      </c>
      <c r="AB912" s="92">
        <v>0</v>
      </c>
      <c r="AC912" s="93">
        <v>0</v>
      </c>
      <c r="AD912" s="8"/>
      <c r="AE912" s="97">
        <v>275.19999999999993</v>
      </c>
      <c r="AF912" s="236">
        <v>2.2000000000000002</v>
      </c>
      <c r="AG912" s="122">
        <v>241.8</v>
      </c>
      <c r="AH912" s="122">
        <v>2.2000000000000002</v>
      </c>
      <c r="AI912" s="122">
        <v>25</v>
      </c>
      <c r="AJ912" s="122">
        <v>0.4</v>
      </c>
      <c r="AK912" s="122">
        <v>1.2</v>
      </c>
      <c r="AL912" s="122">
        <v>0.2</v>
      </c>
      <c r="AM912" s="122">
        <v>0.6</v>
      </c>
      <c r="AN912" s="122">
        <v>1.2</v>
      </c>
      <c r="AO912" s="122">
        <v>0.4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123.6</v>
      </c>
      <c r="D913" s="92">
        <v>0.2</v>
      </c>
      <c r="E913" s="92">
        <v>109.8</v>
      </c>
      <c r="F913" s="92">
        <v>0.6</v>
      </c>
      <c r="G913" s="92">
        <v>10.6</v>
      </c>
      <c r="H913" s="92">
        <v>1</v>
      </c>
      <c r="I913" s="92">
        <v>0.6</v>
      </c>
      <c r="J913" s="92">
        <v>0</v>
      </c>
      <c r="K913" s="92">
        <v>0.2</v>
      </c>
      <c r="L913" s="92">
        <v>0.2</v>
      </c>
      <c r="M913" s="92">
        <v>0.4</v>
      </c>
      <c r="N913" s="92">
        <v>0</v>
      </c>
      <c r="O913" s="93">
        <v>0</v>
      </c>
      <c r="P913" s="8"/>
      <c r="Q913" s="97">
        <v>135.19999999999999</v>
      </c>
      <c r="R913" s="92">
        <v>1</v>
      </c>
      <c r="S913" s="92">
        <v>118.2</v>
      </c>
      <c r="T913" s="92">
        <v>1</v>
      </c>
      <c r="U913" s="92">
        <v>12</v>
      </c>
      <c r="V913" s="92">
        <v>0.8</v>
      </c>
      <c r="W913" s="92">
        <v>0.6</v>
      </c>
      <c r="X913" s="92">
        <v>0</v>
      </c>
      <c r="Y913" s="92">
        <v>0</v>
      </c>
      <c r="Z913" s="92">
        <v>0.6</v>
      </c>
      <c r="AA913" s="92">
        <v>1</v>
      </c>
      <c r="AB913" s="92">
        <v>0</v>
      </c>
      <c r="AC913" s="93">
        <v>0</v>
      </c>
      <c r="AD913" s="8"/>
      <c r="AE913" s="97">
        <v>258.79999999999995</v>
      </c>
      <c r="AF913" s="236">
        <v>1.2</v>
      </c>
      <c r="AG913" s="122">
        <v>228</v>
      </c>
      <c r="AH913" s="122">
        <v>1.6</v>
      </c>
      <c r="AI913" s="122">
        <v>22.6</v>
      </c>
      <c r="AJ913" s="122">
        <v>1.8</v>
      </c>
      <c r="AK913" s="122">
        <v>1.2</v>
      </c>
      <c r="AL913" s="122">
        <v>0</v>
      </c>
      <c r="AM913" s="122">
        <v>0.2</v>
      </c>
      <c r="AN913" s="122">
        <v>0.8</v>
      </c>
      <c r="AO913" s="122">
        <v>1.4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116.99999999999997</v>
      </c>
      <c r="D914" s="92">
        <v>0.6</v>
      </c>
      <c r="E914" s="92">
        <v>98.6</v>
      </c>
      <c r="F914" s="92">
        <v>1</v>
      </c>
      <c r="G914" s="92">
        <v>12.6</v>
      </c>
      <c r="H914" s="92">
        <v>0.8</v>
      </c>
      <c r="I914" s="92">
        <v>2.6</v>
      </c>
      <c r="J914" s="92">
        <v>0</v>
      </c>
      <c r="K914" s="92">
        <v>0</v>
      </c>
      <c r="L914" s="92">
        <v>0</v>
      </c>
      <c r="M914" s="92">
        <v>0.6</v>
      </c>
      <c r="N914" s="92">
        <v>0</v>
      </c>
      <c r="O914" s="93">
        <v>0.2</v>
      </c>
      <c r="P914" s="8"/>
      <c r="Q914" s="97">
        <v>143.19999999999996</v>
      </c>
      <c r="R914" s="92">
        <v>0.2</v>
      </c>
      <c r="S914" s="92">
        <v>126.2</v>
      </c>
      <c r="T914" s="92">
        <v>0.6</v>
      </c>
      <c r="U914" s="92">
        <v>12.2</v>
      </c>
      <c r="V914" s="92">
        <v>1.4</v>
      </c>
      <c r="W914" s="92">
        <v>1.2</v>
      </c>
      <c r="X914" s="92">
        <v>0</v>
      </c>
      <c r="Y914" s="92">
        <v>0.4</v>
      </c>
      <c r="Z914" s="92">
        <v>0.2</v>
      </c>
      <c r="AA914" s="92">
        <v>0.4</v>
      </c>
      <c r="AB914" s="92">
        <v>0.2</v>
      </c>
      <c r="AC914" s="93">
        <v>0.2</v>
      </c>
      <c r="AD914" s="8"/>
      <c r="AE914" s="97">
        <v>260.19999999999993</v>
      </c>
      <c r="AF914" s="236">
        <v>0.8</v>
      </c>
      <c r="AG914" s="122">
        <v>224.8</v>
      </c>
      <c r="AH914" s="122">
        <v>1.6</v>
      </c>
      <c r="AI914" s="122">
        <v>24.8</v>
      </c>
      <c r="AJ914" s="122">
        <v>2.2000000000000002</v>
      </c>
      <c r="AK914" s="122">
        <v>3.8</v>
      </c>
      <c r="AL914" s="122">
        <v>0</v>
      </c>
      <c r="AM914" s="122">
        <v>0.4</v>
      </c>
      <c r="AN914" s="122">
        <v>0.2</v>
      </c>
      <c r="AO914" s="122">
        <v>1</v>
      </c>
      <c r="AP914" s="122">
        <v>0.2</v>
      </c>
      <c r="AQ914" s="294">
        <v>0.4</v>
      </c>
      <c r="AR914" s="11"/>
    </row>
    <row r="915" spans="1:44" x14ac:dyDescent="0.25">
      <c r="A915" s="217"/>
      <c r="B915" s="283">
        <v>0.54166700000000001</v>
      </c>
      <c r="C915" s="97">
        <v>123.80000000000001</v>
      </c>
      <c r="D915" s="92">
        <v>1</v>
      </c>
      <c r="E915" s="92">
        <v>110.2</v>
      </c>
      <c r="F915" s="92">
        <v>0.2</v>
      </c>
      <c r="G915" s="92">
        <v>9.1999999999999993</v>
      </c>
      <c r="H915" s="92">
        <v>0.6</v>
      </c>
      <c r="I915" s="92">
        <v>1.8</v>
      </c>
      <c r="J915" s="92">
        <v>0</v>
      </c>
      <c r="K915" s="92">
        <v>0</v>
      </c>
      <c r="L915" s="92">
        <v>0.4</v>
      </c>
      <c r="M915" s="92">
        <v>0.4</v>
      </c>
      <c r="N915" s="92">
        <v>0</v>
      </c>
      <c r="O915" s="93">
        <v>0</v>
      </c>
      <c r="P915" s="8"/>
      <c r="Q915" s="97">
        <v>161.6</v>
      </c>
      <c r="R915" s="92">
        <v>1.4</v>
      </c>
      <c r="S915" s="92">
        <v>143.4</v>
      </c>
      <c r="T915" s="92">
        <v>1.2</v>
      </c>
      <c r="U915" s="92">
        <v>13</v>
      </c>
      <c r="V915" s="92">
        <v>0.8</v>
      </c>
      <c r="W915" s="92">
        <v>1.6</v>
      </c>
      <c r="X915" s="92">
        <v>0</v>
      </c>
      <c r="Y915" s="92">
        <v>0</v>
      </c>
      <c r="Z915" s="92">
        <v>0.2</v>
      </c>
      <c r="AA915" s="92">
        <v>0</v>
      </c>
      <c r="AB915" s="92">
        <v>0</v>
      </c>
      <c r="AC915" s="93">
        <v>0</v>
      </c>
      <c r="AD915" s="8"/>
      <c r="AE915" s="97">
        <v>285.39999999999992</v>
      </c>
      <c r="AF915" s="236">
        <v>2.4</v>
      </c>
      <c r="AG915" s="122">
        <v>253.6</v>
      </c>
      <c r="AH915" s="122">
        <v>1.4</v>
      </c>
      <c r="AI915" s="122">
        <v>22.2</v>
      </c>
      <c r="AJ915" s="122">
        <v>1.4</v>
      </c>
      <c r="AK915" s="122">
        <v>3.4</v>
      </c>
      <c r="AL915" s="122">
        <v>0</v>
      </c>
      <c r="AM915" s="122">
        <v>0</v>
      </c>
      <c r="AN915" s="122">
        <v>0.6</v>
      </c>
      <c r="AO915" s="122">
        <v>0.4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123.4</v>
      </c>
      <c r="D916" s="92">
        <v>0.4</v>
      </c>
      <c r="E916" s="92">
        <v>108.4</v>
      </c>
      <c r="F916" s="92">
        <v>0.8</v>
      </c>
      <c r="G916" s="92">
        <v>10.4</v>
      </c>
      <c r="H916" s="92">
        <v>0.4</v>
      </c>
      <c r="I916" s="92">
        <v>1.8</v>
      </c>
      <c r="J916" s="92">
        <v>0</v>
      </c>
      <c r="K916" s="92">
        <v>0</v>
      </c>
      <c r="L916" s="92">
        <v>0</v>
      </c>
      <c r="M916" s="92">
        <v>0.6</v>
      </c>
      <c r="N916" s="92">
        <v>0.6</v>
      </c>
      <c r="O916" s="93">
        <v>0</v>
      </c>
      <c r="P916" s="8"/>
      <c r="Q916" s="97">
        <v>147</v>
      </c>
      <c r="R916" s="92">
        <v>0.8</v>
      </c>
      <c r="S916" s="92">
        <v>131.6</v>
      </c>
      <c r="T916" s="92">
        <v>0.6</v>
      </c>
      <c r="U916" s="92">
        <v>11</v>
      </c>
      <c r="V916" s="92">
        <v>0.6</v>
      </c>
      <c r="W916" s="92">
        <v>1.4</v>
      </c>
      <c r="X916" s="92">
        <v>0.4</v>
      </c>
      <c r="Y916" s="92">
        <v>0.2</v>
      </c>
      <c r="Z916" s="92">
        <v>0.4</v>
      </c>
      <c r="AA916" s="92">
        <v>0</v>
      </c>
      <c r="AB916" s="92">
        <v>0</v>
      </c>
      <c r="AC916" s="93">
        <v>0</v>
      </c>
      <c r="AD916" s="8"/>
      <c r="AE916" s="97">
        <v>270.39999999999998</v>
      </c>
      <c r="AF916" s="236">
        <v>1.2</v>
      </c>
      <c r="AG916" s="122">
        <v>240</v>
      </c>
      <c r="AH916" s="122">
        <v>1.4</v>
      </c>
      <c r="AI916" s="122">
        <v>21.4</v>
      </c>
      <c r="AJ916" s="122">
        <v>1</v>
      </c>
      <c r="AK916" s="122">
        <v>3.2</v>
      </c>
      <c r="AL916" s="122">
        <v>0.4</v>
      </c>
      <c r="AM916" s="122">
        <v>0.2</v>
      </c>
      <c r="AN916" s="122">
        <v>0.4</v>
      </c>
      <c r="AO916" s="122">
        <v>0.6</v>
      </c>
      <c r="AP916" s="122">
        <v>0.6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132</v>
      </c>
      <c r="D917" s="92">
        <v>1.6</v>
      </c>
      <c r="E917" s="92">
        <v>112.4</v>
      </c>
      <c r="F917" s="92">
        <v>2.2000000000000002</v>
      </c>
      <c r="G917" s="92">
        <v>14.2</v>
      </c>
      <c r="H917" s="92">
        <v>0.8</v>
      </c>
      <c r="I917" s="92">
        <v>0</v>
      </c>
      <c r="J917" s="92">
        <v>0.2</v>
      </c>
      <c r="K917" s="92">
        <v>0.4</v>
      </c>
      <c r="L917" s="92">
        <v>0.2</v>
      </c>
      <c r="M917" s="92">
        <v>0</v>
      </c>
      <c r="N917" s="92">
        <v>0</v>
      </c>
      <c r="O917" s="93">
        <v>0</v>
      </c>
      <c r="P917" s="8"/>
      <c r="Q917" s="97">
        <v>160.19999999999999</v>
      </c>
      <c r="R917" s="92">
        <v>0.4</v>
      </c>
      <c r="S917" s="92">
        <v>141</v>
      </c>
      <c r="T917" s="92">
        <v>0.2</v>
      </c>
      <c r="U917" s="92">
        <v>13.2</v>
      </c>
      <c r="V917" s="92">
        <v>1.6</v>
      </c>
      <c r="W917" s="92">
        <v>1.8</v>
      </c>
      <c r="X917" s="92">
        <v>0</v>
      </c>
      <c r="Y917" s="92">
        <v>0.2</v>
      </c>
      <c r="Z917" s="92">
        <v>0.6</v>
      </c>
      <c r="AA917" s="92">
        <v>0.8</v>
      </c>
      <c r="AB917" s="92">
        <v>0.4</v>
      </c>
      <c r="AC917" s="93">
        <v>0</v>
      </c>
      <c r="AD917" s="8"/>
      <c r="AE917" s="97">
        <v>292.2</v>
      </c>
      <c r="AF917" s="236">
        <v>2</v>
      </c>
      <c r="AG917" s="122">
        <v>253.4</v>
      </c>
      <c r="AH917" s="122">
        <v>2.4</v>
      </c>
      <c r="AI917" s="122">
        <v>27.4</v>
      </c>
      <c r="AJ917" s="122">
        <v>2.4</v>
      </c>
      <c r="AK917" s="122">
        <v>1.8</v>
      </c>
      <c r="AL917" s="122">
        <v>0.2</v>
      </c>
      <c r="AM917" s="122">
        <v>0.6</v>
      </c>
      <c r="AN917" s="122">
        <v>0.8</v>
      </c>
      <c r="AO917" s="122">
        <v>0.8</v>
      </c>
      <c r="AP917" s="122">
        <v>0.4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111.8</v>
      </c>
      <c r="D918" s="92">
        <v>0.4</v>
      </c>
      <c r="E918" s="92">
        <v>97.6</v>
      </c>
      <c r="F918" s="92">
        <v>0.2</v>
      </c>
      <c r="G918" s="92">
        <v>11.8</v>
      </c>
      <c r="H918" s="92">
        <v>0.4</v>
      </c>
      <c r="I918" s="92">
        <v>0</v>
      </c>
      <c r="J918" s="92">
        <v>0</v>
      </c>
      <c r="K918" s="92">
        <v>0.2</v>
      </c>
      <c r="L918" s="92">
        <v>0.6</v>
      </c>
      <c r="M918" s="92">
        <v>0.6</v>
      </c>
      <c r="N918" s="92">
        <v>0</v>
      </c>
      <c r="O918" s="93">
        <v>0</v>
      </c>
      <c r="P918" s="8"/>
      <c r="Q918" s="97">
        <v>164.99999999999997</v>
      </c>
      <c r="R918" s="92">
        <v>1.2</v>
      </c>
      <c r="S918" s="92">
        <v>144.6</v>
      </c>
      <c r="T918" s="92">
        <v>0.8</v>
      </c>
      <c r="U918" s="92">
        <v>14.2</v>
      </c>
      <c r="V918" s="92">
        <v>0.4</v>
      </c>
      <c r="W918" s="92">
        <v>2.2000000000000002</v>
      </c>
      <c r="X918" s="92">
        <v>0.2</v>
      </c>
      <c r="Y918" s="92">
        <v>0.6</v>
      </c>
      <c r="Z918" s="92">
        <v>0.8</v>
      </c>
      <c r="AA918" s="92">
        <v>0</v>
      </c>
      <c r="AB918" s="92">
        <v>0</v>
      </c>
      <c r="AC918" s="93">
        <v>0</v>
      </c>
      <c r="AD918" s="8"/>
      <c r="AE918" s="97">
        <v>276.79999999999995</v>
      </c>
      <c r="AF918" s="236">
        <v>1.6</v>
      </c>
      <c r="AG918" s="122">
        <v>242.2</v>
      </c>
      <c r="AH918" s="122">
        <v>1</v>
      </c>
      <c r="AI918" s="122">
        <v>26</v>
      </c>
      <c r="AJ918" s="122">
        <v>0.8</v>
      </c>
      <c r="AK918" s="122">
        <v>2.2000000000000002</v>
      </c>
      <c r="AL918" s="122">
        <v>0.2</v>
      </c>
      <c r="AM918" s="122">
        <v>0.8</v>
      </c>
      <c r="AN918" s="122">
        <v>1.4</v>
      </c>
      <c r="AO918" s="122">
        <v>0.6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126.8</v>
      </c>
      <c r="D919" s="92">
        <v>0.8</v>
      </c>
      <c r="E919" s="92">
        <v>107</v>
      </c>
      <c r="F919" s="92">
        <v>2.2000000000000002</v>
      </c>
      <c r="G919" s="92">
        <v>14.4</v>
      </c>
      <c r="H919" s="92">
        <v>0.8</v>
      </c>
      <c r="I919" s="92">
        <v>0.6</v>
      </c>
      <c r="J919" s="92">
        <v>0</v>
      </c>
      <c r="K919" s="92">
        <v>0.2</v>
      </c>
      <c r="L919" s="92">
        <v>0.6</v>
      </c>
      <c r="M919" s="92">
        <v>0.2</v>
      </c>
      <c r="N919" s="92">
        <v>0</v>
      </c>
      <c r="O919" s="93">
        <v>0</v>
      </c>
      <c r="P919" s="8"/>
      <c r="Q919" s="97">
        <v>158.20000000000002</v>
      </c>
      <c r="R919" s="92">
        <v>1.2</v>
      </c>
      <c r="S919" s="92">
        <v>140</v>
      </c>
      <c r="T919" s="92">
        <v>0.8</v>
      </c>
      <c r="U919" s="92">
        <v>13.8</v>
      </c>
      <c r="V919" s="92">
        <v>0.8</v>
      </c>
      <c r="W919" s="92">
        <v>0.6</v>
      </c>
      <c r="X919" s="92">
        <v>0</v>
      </c>
      <c r="Y919" s="92">
        <v>0.4</v>
      </c>
      <c r="Z919" s="92">
        <v>0.6</v>
      </c>
      <c r="AA919" s="92">
        <v>0</v>
      </c>
      <c r="AB919" s="92">
        <v>0</v>
      </c>
      <c r="AC919" s="93">
        <v>0</v>
      </c>
      <c r="AD919" s="8"/>
      <c r="AE919" s="97">
        <v>285</v>
      </c>
      <c r="AF919" s="236">
        <v>2</v>
      </c>
      <c r="AG919" s="122">
        <v>247</v>
      </c>
      <c r="AH919" s="122">
        <v>3</v>
      </c>
      <c r="AI919" s="122">
        <v>28.2</v>
      </c>
      <c r="AJ919" s="122">
        <v>1.6</v>
      </c>
      <c r="AK919" s="122">
        <v>1.2</v>
      </c>
      <c r="AL919" s="122">
        <v>0</v>
      </c>
      <c r="AM919" s="122">
        <v>0.6</v>
      </c>
      <c r="AN919" s="122">
        <v>1.2</v>
      </c>
      <c r="AO919" s="122">
        <v>0.2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123.80000000000001</v>
      </c>
      <c r="D920" s="92">
        <v>1.2</v>
      </c>
      <c r="E920" s="92">
        <v>109.2</v>
      </c>
      <c r="F920" s="92">
        <v>0.8</v>
      </c>
      <c r="G920" s="92">
        <v>10.199999999999999</v>
      </c>
      <c r="H920" s="92">
        <v>0.4</v>
      </c>
      <c r="I920" s="92">
        <v>1.6</v>
      </c>
      <c r="J920" s="92">
        <v>0</v>
      </c>
      <c r="K920" s="92">
        <v>0</v>
      </c>
      <c r="L920" s="92">
        <v>0</v>
      </c>
      <c r="M920" s="92">
        <v>0.4</v>
      </c>
      <c r="N920" s="92">
        <v>0</v>
      </c>
      <c r="O920" s="93">
        <v>0</v>
      </c>
      <c r="P920" s="8"/>
      <c r="Q920" s="97">
        <v>159.80000000000004</v>
      </c>
      <c r="R920" s="92">
        <v>1.8</v>
      </c>
      <c r="S920" s="92">
        <v>136.4</v>
      </c>
      <c r="T920" s="92">
        <v>1.2</v>
      </c>
      <c r="U920" s="92">
        <v>15.8</v>
      </c>
      <c r="V920" s="92">
        <v>0.4</v>
      </c>
      <c r="W920" s="92">
        <v>1.8</v>
      </c>
      <c r="X920" s="92">
        <v>0.6</v>
      </c>
      <c r="Y920" s="92">
        <v>0.2</v>
      </c>
      <c r="Z920" s="92">
        <v>0.8</v>
      </c>
      <c r="AA920" s="92">
        <v>0.4</v>
      </c>
      <c r="AB920" s="92">
        <v>0.4</v>
      </c>
      <c r="AC920" s="93">
        <v>0</v>
      </c>
      <c r="AD920" s="8"/>
      <c r="AE920" s="97">
        <v>283.60000000000002</v>
      </c>
      <c r="AF920" s="236">
        <v>3</v>
      </c>
      <c r="AG920" s="122">
        <v>245.6</v>
      </c>
      <c r="AH920" s="122">
        <v>2</v>
      </c>
      <c r="AI920" s="122">
        <v>26</v>
      </c>
      <c r="AJ920" s="122">
        <v>0.8</v>
      </c>
      <c r="AK920" s="122">
        <v>3.4</v>
      </c>
      <c r="AL920" s="122">
        <v>0.6</v>
      </c>
      <c r="AM920" s="122">
        <v>0.2</v>
      </c>
      <c r="AN920" s="122">
        <v>0.8</v>
      </c>
      <c r="AO920" s="122">
        <v>0.8</v>
      </c>
      <c r="AP920" s="122">
        <v>0.4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118.6</v>
      </c>
      <c r="D921" s="92">
        <v>1</v>
      </c>
      <c r="E921" s="92">
        <v>104.6</v>
      </c>
      <c r="F921" s="92">
        <v>1</v>
      </c>
      <c r="G921" s="92">
        <v>9.6</v>
      </c>
      <c r="H921" s="92">
        <v>0.2</v>
      </c>
      <c r="I921" s="92">
        <v>1.4</v>
      </c>
      <c r="J921" s="92">
        <v>0</v>
      </c>
      <c r="K921" s="92">
        <v>0.2</v>
      </c>
      <c r="L921" s="92">
        <v>0</v>
      </c>
      <c r="M921" s="92">
        <v>0.6</v>
      </c>
      <c r="N921" s="92">
        <v>0</v>
      </c>
      <c r="O921" s="93">
        <v>0</v>
      </c>
      <c r="P921" s="8"/>
      <c r="Q921" s="97">
        <v>189.99999999999997</v>
      </c>
      <c r="R921" s="92">
        <v>2</v>
      </c>
      <c r="S921" s="92">
        <v>169.2</v>
      </c>
      <c r="T921" s="92">
        <v>0.8</v>
      </c>
      <c r="U921" s="92">
        <v>14.8</v>
      </c>
      <c r="V921" s="92">
        <v>0.4</v>
      </c>
      <c r="W921" s="92">
        <v>1.2</v>
      </c>
      <c r="X921" s="92">
        <v>0.2</v>
      </c>
      <c r="Y921" s="92">
        <v>0.2</v>
      </c>
      <c r="Z921" s="92">
        <v>0.6</v>
      </c>
      <c r="AA921" s="92">
        <v>0.4</v>
      </c>
      <c r="AB921" s="92">
        <v>0</v>
      </c>
      <c r="AC921" s="93">
        <v>0.2</v>
      </c>
      <c r="AD921" s="8"/>
      <c r="AE921" s="97">
        <v>308.60000000000002</v>
      </c>
      <c r="AF921" s="236">
        <v>3</v>
      </c>
      <c r="AG921" s="122">
        <v>273.8</v>
      </c>
      <c r="AH921" s="122">
        <v>1.8</v>
      </c>
      <c r="AI921" s="122">
        <v>24.4</v>
      </c>
      <c r="AJ921" s="122">
        <v>0.6</v>
      </c>
      <c r="AK921" s="122">
        <v>2.6</v>
      </c>
      <c r="AL921" s="122">
        <v>0.2</v>
      </c>
      <c r="AM921" s="122">
        <v>0.4</v>
      </c>
      <c r="AN921" s="122">
        <v>0.6</v>
      </c>
      <c r="AO921" s="122">
        <v>1</v>
      </c>
      <c r="AP921" s="122">
        <v>0</v>
      </c>
      <c r="AQ921" s="294">
        <v>0.2</v>
      </c>
      <c r="AR921" s="11"/>
    </row>
    <row r="922" spans="1:44" x14ac:dyDescent="0.25">
      <c r="A922" s="217"/>
      <c r="B922" s="283">
        <v>0.61458299999999999</v>
      </c>
      <c r="C922" s="97">
        <v>141.20000000000002</v>
      </c>
      <c r="D922" s="92">
        <v>1</v>
      </c>
      <c r="E922" s="92">
        <v>126</v>
      </c>
      <c r="F922" s="92">
        <v>1.4</v>
      </c>
      <c r="G922" s="92">
        <v>9.8000000000000007</v>
      </c>
      <c r="H922" s="92">
        <v>0.6</v>
      </c>
      <c r="I922" s="92">
        <v>2</v>
      </c>
      <c r="J922" s="92">
        <v>0</v>
      </c>
      <c r="K922" s="92">
        <v>0.4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188.60000000000002</v>
      </c>
      <c r="R922" s="92">
        <v>1.8</v>
      </c>
      <c r="S922" s="92">
        <v>166.8</v>
      </c>
      <c r="T922" s="92">
        <v>0.8</v>
      </c>
      <c r="U922" s="92">
        <v>15</v>
      </c>
      <c r="V922" s="92">
        <v>0.4</v>
      </c>
      <c r="W922" s="92">
        <v>2.4</v>
      </c>
      <c r="X922" s="92">
        <v>0.2</v>
      </c>
      <c r="Y922" s="92">
        <v>0</v>
      </c>
      <c r="Z922" s="92">
        <v>0.8</v>
      </c>
      <c r="AA922" s="92">
        <v>0.2</v>
      </c>
      <c r="AB922" s="92">
        <v>0</v>
      </c>
      <c r="AC922" s="93">
        <v>0.2</v>
      </c>
      <c r="AD922" s="8"/>
      <c r="AE922" s="97">
        <v>329.79999999999995</v>
      </c>
      <c r="AF922" s="236">
        <v>2.8</v>
      </c>
      <c r="AG922" s="122">
        <v>292.8</v>
      </c>
      <c r="AH922" s="122">
        <v>2.2000000000000002</v>
      </c>
      <c r="AI922" s="122">
        <v>24.8</v>
      </c>
      <c r="AJ922" s="122">
        <v>1</v>
      </c>
      <c r="AK922" s="122">
        <v>4.4000000000000004</v>
      </c>
      <c r="AL922" s="122">
        <v>0.2</v>
      </c>
      <c r="AM922" s="122">
        <v>0.4</v>
      </c>
      <c r="AN922" s="122">
        <v>0.8</v>
      </c>
      <c r="AO922" s="122">
        <v>0.2</v>
      </c>
      <c r="AP922" s="122">
        <v>0</v>
      </c>
      <c r="AQ922" s="294">
        <v>0.2</v>
      </c>
      <c r="AR922" s="11"/>
    </row>
    <row r="923" spans="1:44" x14ac:dyDescent="0.25">
      <c r="A923" s="217"/>
      <c r="B923" s="283">
        <v>0.625</v>
      </c>
      <c r="C923" s="97">
        <v>132.99999999999997</v>
      </c>
      <c r="D923" s="92">
        <v>1</v>
      </c>
      <c r="E923" s="92">
        <v>116.6</v>
      </c>
      <c r="F923" s="92">
        <v>1.6</v>
      </c>
      <c r="G923" s="92">
        <v>11.4</v>
      </c>
      <c r="H923" s="92">
        <v>1</v>
      </c>
      <c r="I923" s="92">
        <v>0.4</v>
      </c>
      <c r="J923" s="92">
        <v>0.2</v>
      </c>
      <c r="K923" s="92">
        <v>0.2</v>
      </c>
      <c r="L923" s="92">
        <v>0.2</v>
      </c>
      <c r="M923" s="92">
        <v>0.4</v>
      </c>
      <c r="N923" s="92">
        <v>0</v>
      </c>
      <c r="O923" s="93">
        <v>0</v>
      </c>
      <c r="P923" s="8"/>
      <c r="Q923" s="97">
        <v>176.6</v>
      </c>
      <c r="R923" s="92">
        <v>1</v>
      </c>
      <c r="S923" s="92">
        <v>159.80000000000001</v>
      </c>
      <c r="T923" s="92">
        <v>0.4</v>
      </c>
      <c r="U923" s="92">
        <v>11.2</v>
      </c>
      <c r="V923" s="92">
        <v>0.8</v>
      </c>
      <c r="W923" s="92">
        <v>2</v>
      </c>
      <c r="X923" s="92">
        <v>0</v>
      </c>
      <c r="Y923" s="92">
        <v>0.2</v>
      </c>
      <c r="Z923" s="92">
        <v>0.6</v>
      </c>
      <c r="AA923" s="92">
        <v>0.4</v>
      </c>
      <c r="AB923" s="92">
        <v>0</v>
      </c>
      <c r="AC923" s="93">
        <v>0.2</v>
      </c>
      <c r="AD923" s="8"/>
      <c r="AE923" s="97">
        <v>309.59999999999997</v>
      </c>
      <c r="AF923" s="236">
        <v>2</v>
      </c>
      <c r="AG923" s="122">
        <v>276.39999999999998</v>
      </c>
      <c r="AH923" s="122">
        <v>2</v>
      </c>
      <c r="AI923" s="122">
        <v>22.6</v>
      </c>
      <c r="AJ923" s="122">
        <v>1.8</v>
      </c>
      <c r="AK923" s="122">
        <v>2.4</v>
      </c>
      <c r="AL923" s="122">
        <v>0.2</v>
      </c>
      <c r="AM923" s="122">
        <v>0.4</v>
      </c>
      <c r="AN923" s="122">
        <v>0.8</v>
      </c>
      <c r="AO923" s="122">
        <v>0.8</v>
      </c>
      <c r="AP923" s="122">
        <v>0</v>
      </c>
      <c r="AQ923" s="294">
        <v>0.2</v>
      </c>
      <c r="AR923" s="11"/>
    </row>
    <row r="924" spans="1:44" x14ac:dyDescent="0.25">
      <c r="A924" s="217"/>
      <c r="B924" s="283">
        <v>0.63541700000000001</v>
      </c>
      <c r="C924" s="97">
        <v>127.80000000000001</v>
      </c>
      <c r="D924" s="92">
        <v>1.2</v>
      </c>
      <c r="E924" s="92">
        <v>114</v>
      </c>
      <c r="F924" s="92">
        <v>1</v>
      </c>
      <c r="G924" s="92">
        <v>8.8000000000000007</v>
      </c>
      <c r="H924" s="92">
        <v>2</v>
      </c>
      <c r="I924" s="92">
        <v>0.4</v>
      </c>
      <c r="J924" s="92">
        <v>0</v>
      </c>
      <c r="K924" s="92">
        <v>0</v>
      </c>
      <c r="L924" s="92">
        <v>0.2</v>
      </c>
      <c r="M924" s="92">
        <v>0.2</v>
      </c>
      <c r="N924" s="92">
        <v>0</v>
      </c>
      <c r="O924" s="93">
        <v>0</v>
      </c>
      <c r="P924" s="8"/>
      <c r="Q924" s="97">
        <v>185.2</v>
      </c>
      <c r="R924" s="92">
        <v>1.8</v>
      </c>
      <c r="S924" s="92">
        <v>164</v>
      </c>
      <c r="T924" s="92">
        <v>0.4</v>
      </c>
      <c r="U924" s="92">
        <v>16.2</v>
      </c>
      <c r="V924" s="92">
        <v>1</v>
      </c>
      <c r="W924" s="92">
        <v>1.2</v>
      </c>
      <c r="X924" s="92">
        <v>0</v>
      </c>
      <c r="Y924" s="92">
        <v>0.6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313</v>
      </c>
      <c r="AF924" s="236">
        <v>3</v>
      </c>
      <c r="AG924" s="122">
        <v>278</v>
      </c>
      <c r="AH924" s="122">
        <v>1.4</v>
      </c>
      <c r="AI924" s="122">
        <v>25</v>
      </c>
      <c r="AJ924" s="122">
        <v>3</v>
      </c>
      <c r="AK924" s="122">
        <v>1.6</v>
      </c>
      <c r="AL924" s="122">
        <v>0</v>
      </c>
      <c r="AM924" s="122">
        <v>0.6</v>
      </c>
      <c r="AN924" s="122">
        <v>0.2</v>
      </c>
      <c r="AO924" s="122">
        <v>0.2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132.79999999999995</v>
      </c>
      <c r="D925" s="92">
        <v>0.4</v>
      </c>
      <c r="E925" s="92">
        <v>121.6</v>
      </c>
      <c r="F925" s="92">
        <v>0.6</v>
      </c>
      <c r="G925" s="92">
        <v>9</v>
      </c>
      <c r="H925" s="92">
        <v>0.4</v>
      </c>
      <c r="I925" s="92">
        <v>0.2</v>
      </c>
      <c r="J925" s="92">
        <v>0.2</v>
      </c>
      <c r="K925" s="92">
        <v>0.2</v>
      </c>
      <c r="L925" s="92">
        <v>0.2</v>
      </c>
      <c r="M925" s="92">
        <v>0</v>
      </c>
      <c r="N925" s="92">
        <v>0</v>
      </c>
      <c r="O925" s="93">
        <v>0</v>
      </c>
      <c r="P925" s="8"/>
      <c r="Q925" s="97">
        <v>210.4</v>
      </c>
      <c r="R925" s="92">
        <v>2.2000000000000002</v>
      </c>
      <c r="S925" s="92">
        <v>188.6</v>
      </c>
      <c r="T925" s="92">
        <v>1.4</v>
      </c>
      <c r="U925" s="92">
        <v>13.6</v>
      </c>
      <c r="V925" s="92">
        <v>1.4</v>
      </c>
      <c r="W925" s="92">
        <v>2.4</v>
      </c>
      <c r="X925" s="92">
        <v>0.4</v>
      </c>
      <c r="Y925" s="92">
        <v>0</v>
      </c>
      <c r="Z925" s="92">
        <v>0</v>
      </c>
      <c r="AA925" s="92">
        <v>0.4</v>
      </c>
      <c r="AB925" s="92">
        <v>0</v>
      </c>
      <c r="AC925" s="93">
        <v>0</v>
      </c>
      <c r="AD925" s="8"/>
      <c r="AE925" s="97">
        <v>343.20000000000005</v>
      </c>
      <c r="AF925" s="236">
        <v>2.6</v>
      </c>
      <c r="AG925" s="122">
        <v>310.2</v>
      </c>
      <c r="AH925" s="122">
        <v>2</v>
      </c>
      <c r="AI925" s="122">
        <v>22.6</v>
      </c>
      <c r="AJ925" s="122">
        <v>1.8</v>
      </c>
      <c r="AK925" s="122">
        <v>2.6</v>
      </c>
      <c r="AL925" s="122">
        <v>0.6</v>
      </c>
      <c r="AM925" s="122">
        <v>0.2</v>
      </c>
      <c r="AN925" s="122">
        <v>0.2</v>
      </c>
      <c r="AO925" s="122">
        <v>0.4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132.20000000000002</v>
      </c>
      <c r="D926" s="92">
        <v>0.8</v>
      </c>
      <c r="E926" s="92">
        <v>119.8</v>
      </c>
      <c r="F926" s="92">
        <v>0.8</v>
      </c>
      <c r="G926" s="92">
        <v>8.6</v>
      </c>
      <c r="H926" s="92">
        <v>0.4</v>
      </c>
      <c r="I926" s="92">
        <v>0.8</v>
      </c>
      <c r="J926" s="92">
        <v>0</v>
      </c>
      <c r="K926" s="92">
        <v>0.4</v>
      </c>
      <c r="L926" s="92">
        <v>0.2</v>
      </c>
      <c r="M926" s="92">
        <v>0.4</v>
      </c>
      <c r="N926" s="92">
        <v>0</v>
      </c>
      <c r="O926" s="93">
        <v>0</v>
      </c>
      <c r="P926" s="8"/>
      <c r="Q926" s="97">
        <v>209.19999999999996</v>
      </c>
      <c r="R926" s="92">
        <v>2.2000000000000002</v>
      </c>
      <c r="S926" s="92">
        <v>187</v>
      </c>
      <c r="T926" s="92">
        <v>1.2</v>
      </c>
      <c r="U926" s="92">
        <v>15.8</v>
      </c>
      <c r="V926" s="92">
        <v>0</v>
      </c>
      <c r="W926" s="92">
        <v>1.4</v>
      </c>
      <c r="X926" s="92">
        <v>0.6</v>
      </c>
      <c r="Y926" s="92">
        <v>0.6</v>
      </c>
      <c r="Z926" s="92">
        <v>0</v>
      </c>
      <c r="AA926" s="92">
        <v>0.2</v>
      </c>
      <c r="AB926" s="92">
        <v>0.2</v>
      </c>
      <c r="AC926" s="93">
        <v>0</v>
      </c>
      <c r="AD926" s="8"/>
      <c r="AE926" s="97">
        <v>341.4</v>
      </c>
      <c r="AF926" s="236">
        <v>3</v>
      </c>
      <c r="AG926" s="122">
        <v>306.8</v>
      </c>
      <c r="AH926" s="122">
        <v>2</v>
      </c>
      <c r="AI926" s="122">
        <v>24.4</v>
      </c>
      <c r="AJ926" s="122">
        <v>0.4</v>
      </c>
      <c r="AK926" s="122">
        <v>2.2000000000000002</v>
      </c>
      <c r="AL926" s="122">
        <v>0.6</v>
      </c>
      <c r="AM926" s="122">
        <v>1</v>
      </c>
      <c r="AN926" s="122">
        <v>0.2</v>
      </c>
      <c r="AO926" s="122">
        <v>0.6</v>
      </c>
      <c r="AP926" s="122">
        <v>0.2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125.8</v>
      </c>
      <c r="D927" s="92">
        <v>1</v>
      </c>
      <c r="E927" s="92">
        <v>116.6</v>
      </c>
      <c r="F927" s="92">
        <v>1</v>
      </c>
      <c r="G927" s="92">
        <v>5.8</v>
      </c>
      <c r="H927" s="92">
        <v>0.6</v>
      </c>
      <c r="I927" s="92">
        <v>0</v>
      </c>
      <c r="J927" s="92">
        <v>0</v>
      </c>
      <c r="K927" s="92">
        <v>0.2</v>
      </c>
      <c r="L927" s="92">
        <v>0.4</v>
      </c>
      <c r="M927" s="92">
        <v>0.2</v>
      </c>
      <c r="N927" s="92">
        <v>0</v>
      </c>
      <c r="O927" s="93">
        <v>0</v>
      </c>
      <c r="P927" s="8"/>
      <c r="Q927" s="97">
        <v>218</v>
      </c>
      <c r="R927" s="92">
        <v>2.4</v>
      </c>
      <c r="S927" s="92">
        <v>196.8</v>
      </c>
      <c r="T927" s="92">
        <v>1</v>
      </c>
      <c r="U927" s="92">
        <v>14.6</v>
      </c>
      <c r="V927" s="92">
        <v>1</v>
      </c>
      <c r="W927" s="92">
        <v>1.4</v>
      </c>
      <c r="X927" s="92">
        <v>0</v>
      </c>
      <c r="Y927" s="92">
        <v>0.2</v>
      </c>
      <c r="Z927" s="92">
        <v>0</v>
      </c>
      <c r="AA927" s="92">
        <v>0.4</v>
      </c>
      <c r="AB927" s="92">
        <v>0.2</v>
      </c>
      <c r="AC927" s="93">
        <v>0</v>
      </c>
      <c r="AD927" s="8"/>
      <c r="AE927" s="97">
        <v>343.7999999999999</v>
      </c>
      <c r="AF927" s="236">
        <v>3.4</v>
      </c>
      <c r="AG927" s="122">
        <v>313.39999999999998</v>
      </c>
      <c r="AH927" s="122">
        <v>2</v>
      </c>
      <c r="AI927" s="122">
        <v>20.399999999999999</v>
      </c>
      <c r="AJ927" s="122">
        <v>1.6</v>
      </c>
      <c r="AK927" s="122">
        <v>1.4</v>
      </c>
      <c r="AL927" s="122">
        <v>0</v>
      </c>
      <c r="AM927" s="122">
        <v>0.4</v>
      </c>
      <c r="AN927" s="122">
        <v>0.4</v>
      </c>
      <c r="AO927" s="122">
        <v>0.6</v>
      </c>
      <c r="AP927" s="122">
        <v>0.2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130.20000000000002</v>
      </c>
      <c r="D928" s="92">
        <v>1.2</v>
      </c>
      <c r="E928" s="92">
        <v>119</v>
      </c>
      <c r="F928" s="92">
        <v>1.4</v>
      </c>
      <c r="G928" s="92">
        <v>8</v>
      </c>
      <c r="H928" s="92">
        <v>0.4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223.6</v>
      </c>
      <c r="R928" s="92">
        <v>3.2</v>
      </c>
      <c r="S928" s="92">
        <v>199.4</v>
      </c>
      <c r="T928" s="92">
        <v>1.6</v>
      </c>
      <c r="U928" s="92">
        <v>13.2</v>
      </c>
      <c r="V928" s="92">
        <v>1.4</v>
      </c>
      <c r="W928" s="92">
        <v>2.6</v>
      </c>
      <c r="X928" s="92">
        <v>0</v>
      </c>
      <c r="Y928" s="92">
        <v>1</v>
      </c>
      <c r="Z928" s="92">
        <v>0.4</v>
      </c>
      <c r="AA928" s="92">
        <v>0.8</v>
      </c>
      <c r="AB928" s="92">
        <v>0</v>
      </c>
      <c r="AC928" s="93">
        <v>0</v>
      </c>
      <c r="AD928" s="8"/>
      <c r="AE928" s="97">
        <v>353.79999999999995</v>
      </c>
      <c r="AF928" s="236">
        <v>4.4000000000000004</v>
      </c>
      <c r="AG928" s="122">
        <v>318.39999999999998</v>
      </c>
      <c r="AH928" s="122">
        <v>3</v>
      </c>
      <c r="AI928" s="122">
        <v>21.2</v>
      </c>
      <c r="AJ928" s="122">
        <v>1.8</v>
      </c>
      <c r="AK928" s="122">
        <v>2.8</v>
      </c>
      <c r="AL928" s="122">
        <v>0</v>
      </c>
      <c r="AM928" s="122">
        <v>1</v>
      </c>
      <c r="AN928" s="122">
        <v>0.4</v>
      </c>
      <c r="AO928" s="122">
        <v>0.8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125.20000000000002</v>
      </c>
      <c r="D929" s="92">
        <v>0.2</v>
      </c>
      <c r="E929" s="92">
        <v>116.6</v>
      </c>
      <c r="F929" s="92">
        <v>0.2</v>
      </c>
      <c r="G929" s="92">
        <v>7.2</v>
      </c>
      <c r="H929" s="92">
        <v>0.2</v>
      </c>
      <c r="I929" s="92">
        <v>0.2</v>
      </c>
      <c r="J929" s="92">
        <v>0</v>
      </c>
      <c r="K929" s="92">
        <v>0.2</v>
      </c>
      <c r="L929" s="92">
        <v>0.2</v>
      </c>
      <c r="M929" s="92">
        <v>0</v>
      </c>
      <c r="N929" s="92">
        <v>0</v>
      </c>
      <c r="O929" s="93">
        <v>0.2</v>
      </c>
      <c r="P929" s="8"/>
      <c r="Q929" s="97">
        <v>230.79999999999995</v>
      </c>
      <c r="R929" s="92">
        <v>3.6</v>
      </c>
      <c r="S929" s="92">
        <v>205.2</v>
      </c>
      <c r="T929" s="92">
        <v>1</v>
      </c>
      <c r="U929" s="92">
        <v>19.2</v>
      </c>
      <c r="V929" s="92">
        <v>0.8</v>
      </c>
      <c r="W929" s="92">
        <v>0.6</v>
      </c>
      <c r="X929" s="92">
        <v>0.2</v>
      </c>
      <c r="Y929" s="92">
        <v>0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355.99999999999994</v>
      </c>
      <c r="AF929" s="236">
        <v>3.8</v>
      </c>
      <c r="AG929" s="122">
        <v>321.8</v>
      </c>
      <c r="AH929" s="122">
        <v>1.2</v>
      </c>
      <c r="AI929" s="122">
        <v>26.4</v>
      </c>
      <c r="AJ929" s="122">
        <v>1</v>
      </c>
      <c r="AK929" s="122">
        <v>0.8</v>
      </c>
      <c r="AL929" s="122">
        <v>0.2</v>
      </c>
      <c r="AM929" s="122">
        <v>0.2</v>
      </c>
      <c r="AN929" s="122">
        <v>0.2</v>
      </c>
      <c r="AO929" s="122">
        <v>0.2</v>
      </c>
      <c r="AP929" s="122">
        <v>0</v>
      </c>
      <c r="AQ929" s="294">
        <v>0.2</v>
      </c>
      <c r="AR929" s="11"/>
    </row>
    <row r="930" spans="1:44" x14ac:dyDescent="0.25">
      <c r="A930" s="217"/>
      <c r="B930" s="283">
        <v>0.69791700000000001</v>
      </c>
      <c r="C930" s="97">
        <v>132.99999999999997</v>
      </c>
      <c r="D930" s="92">
        <v>0.6</v>
      </c>
      <c r="E930" s="92">
        <v>125</v>
      </c>
      <c r="F930" s="92">
        <v>1.6</v>
      </c>
      <c r="G930" s="92">
        <v>5.2</v>
      </c>
      <c r="H930" s="92">
        <v>0.4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238.8</v>
      </c>
      <c r="R930" s="92">
        <v>3.8</v>
      </c>
      <c r="S930" s="92">
        <v>218</v>
      </c>
      <c r="T930" s="92">
        <v>1.4</v>
      </c>
      <c r="U930" s="92">
        <v>13.2</v>
      </c>
      <c r="V930" s="92">
        <v>1</v>
      </c>
      <c r="W930" s="92">
        <v>0.4</v>
      </c>
      <c r="X930" s="92">
        <v>0</v>
      </c>
      <c r="Y930" s="92">
        <v>0.2</v>
      </c>
      <c r="Z930" s="92">
        <v>0.4</v>
      </c>
      <c r="AA930" s="92">
        <v>0.4</v>
      </c>
      <c r="AB930" s="92">
        <v>0</v>
      </c>
      <c r="AC930" s="93">
        <v>0</v>
      </c>
      <c r="AD930" s="8"/>
      <c r="AE930" s="97">
        <v>371.7999999999999</v>
      </c>
      <c r="AF930" s="236">
        <v>4.4000000000000004</v>
      </c>
      <c r="AG930" s="122">
        <v>343</v>
      </c>
      <c r="AH930" s="122">
        <v>3</v>
      </c>
      <c r="AI930" s="122">
        <v>18.399999999999999</v>
      </c>
      <c r="AJ930" s="122">
        <v>1.4</v>
      </c>
      <c r="AK930" s="122">
        <v>0.6</v>
      </c>
      <c r="AL930" s="122">
        <v>0</v>
      </c>
      <c r="AM930" s="122">
        <v>0.2</v>
      </c>
      <c r="AN930" s="122">
        <v>0.4</v>
      </c>
      <c r="AO930" s="122">
        <v>0.4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130.19999999999996</v>
      </c>
      <c r="D931" s="92">
        <v>2</v>
      </c>
      <c r="E931" s="92">
        <v>119</v>
      </c>
      <c r="F931" s="92">
        <v>1.4</v>
      </c>
      <c r="G931" s="92">
        <v>5</v>
      </c>
      <c r="H931" s="92">
        <v>0.4</v>
      </c>
      <c r="I931" s="92">
        <v>0.6</v>
      </c>
      <c r="J931" s="92">
        <v>0.2</v>
      </c>
      <c r="K931" s="92">
        <v>0.2</v>
      </c>
      <c r="L931" s="92">
        <v>0.2</v>
      </c>
      <c r="M931" s="92">
        <v>0.6</v>
      </c>
      <c r="N931" s="92">
        <v>0.4</v>
      </c>
      <c r="O931" s="93">
        <v>0.2</v>
      </c>
      <c r="P931" s="8"/>
      <c r="Q931" s="97">
        <v>234.59999999999997</v>
      </c>
      <c r="R931" s="92">
        <v>3.4</v>
      </c>
      <c r="S931" s="92">
        <v>212.2</v>
      </c>
      <c r="T931" s="92">
        <v>1.8</v>
      </c>
      <c r="U931" s="92">
        <v>13.6</v>
      </c>
      <c r="V931" s="92">
        <v>1.2</v>
      </c>
      <c r="W931" s="92">
        <v>2</v>
      </c>
      <c r="X931" s="92">
        <v>0.2</v>
      </c>
      <c r="Y931" s="92">
        <v>0.2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364.79999999999995</v>
      </c>
      <c r="AF931" s="236">
        <v>5.4</v>
      </c>
      <c r="AG931" s="122">
        <v>331.2</v>
      </c>
      <c r="AH931" s="122">
        <v>3.2</v>
      </c>
      <c r="AI931" s="122">
        <v>18.600000000000001</v>
      </c>
      <c r="AJ931" s="122">
        <v>1.6</v>
      </c>
      <c r="AK931" s="122">
        <v>2.6</v>
      </c>
      <c r="AL931" s="122">
        <v>0.4</v>
      </c>
      <c r="AM931" s="122">
        <v>0.4</v>
      </c>
      <c r="AN931" s="122">
        <v>0.2</v>
      </c>
      <c r="AO931" s="122">
        <v>0.6</v>
      </c>
      <c r="AP931" s="122">
        <v>0.4</v>
      </c>
      <c r="AQ931" s="294">
        <v>0.2</v>
      </c>
      <c r="AR931" s="11"/>
    </row>
    <row r="932" spans="1:44" x14ac:dyDescent="0.25">
      <c r="A932" s="217"/>
      <c r="B932" s="283">
        <v>0.71875</v>
      </c>
      <c r="C932" s="97">
        <v>136.39999999999998</v>
      </c>
      <c r="D932" s="92">
        <v>2</v>
      </c>
      <c r="E932" s="92">
        <v>128.4</v>
      </c>
      <c r="F932" s="92">
        <v>1</v>
      </c>
      <c r="G932" s="92">
        <v>3.6</v>
      </c>
      <c r="H932" s="92">
        <v>0.2</v>
      </c>
      <c r="I932" s="92">
        <v>0.8</v>
      </c>
      <c r="J932" s="92">
        <v>0</v>
      </c>
      <c r="K932" s="92">
        <v>0</v>
      </c>
      <c r="L932" s="92">
        <v>0.2</v>
      </c>
      <c r="M932" s="92">
        <v>0</v>
      </c>
      <c r="N932" s="92">
        <v>0.2</v>
      </c>
      <c r="O932" s="93">
        <v>0</v>
      </c>
      <c r="P932" s="8"/>
      <c r="Q932" s="97">
        <v>243.19999999999996</v>
      </c>
      <c r="R932" s="92">
        <v>4</v>
      </c>
      <c r="S932" s="92">
        <v>224.2</v>
      </c>
      <c r="T932" s="92">
        <v>2.2000000000000002</v>
      </c>
      <c r="U932" s="92">
        <v>10</v>
      </c>
      <c r="V932" s="92">
        <v>0.6</v>
      </c>
      <c r="W932" s="92">
        <v>1.2</v>
      </c>
      <c r="X932" s="92">
        <v>0</v>
      </c>
      <c r="Y932" s="92">
        <v>0.2</v>
      </c>
      <c r="Z932" s="92">
        <v>0.4</v>
      </c>
      <c r="AA932" s="92">
        <v>0.4</v>
      </c>
      <c r="AB932" s="92">
        <v>0</v>
      </c>
      <c r="AC932" s="93">
        <v>0</v>
      </c>
      <c r="AD932" s="8"/>
      <c r="AE932" s="97">
        <v>379.6</v>
      </c>
      <c r="AF932" s="236">
        <v>6</v>
      </c>
      <c r="AG932" s="122">
        <v>352.6</v>
      </c>
      <c r="AH932" s="122">
        <v>3.2</v>
      </c>
      <c r="AI932" s="122">
        <v>13.6</v>
      </c>
      <c r="AJ932" s="122">
        <v>0.8</v>
      </c>
      <c r="AK932" s="122">
        <v>2</v>
      </c>
      <c r="AL932" s="122">
        <v>0</v>
      </c>
      <c r="AM932" s="122">
        <v>0.2</v>
      </c>
      <c r="AN932" s="122">
        <v>0.6</v>
      </c>
      <c r="AO932" s="122">
        <v>0.4</v>
      </c>
      <c r="AP932" s="122">
        <v>0.2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151.80000000000001</v>
      </c>
      <c r="D933" s="92">
        <v>0</v>
      </c>
      <c r="E933" s="92">
        <v>146</v>
      </c>
      <c r="F933" s="92">
        <v>1</v>
      </c>
      <c r="G933" s="92">
        <v>3.8</v>
      </c>
      <c r="H933" s="92">
        <v>0.8</v>
      </c>
      <c r="I933" s="92">
        <v>0</v>
      </c>
      <c r="J933" s="92">
        <v>0</v>
      </c>
      <c r="K933" s="92">
        <v>0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224.2</v>
      </c>
      <c r="R933" s="92">
        <v>2.8</v>
      </c>
      <c r="S933" s="92">
        <v>209.4</v>
      </c>
      <c r="T933" s="92">
        <v>1.4</v>
      </c>
      <c r="U933" s="92">
        <v>8</v>
      </c>
      <c r="V933" s="92">
        <v>0.4</v>
      </c>
      <c r="W933" s="92">
        <v>0.2</v>
      </c>
      <c r="X933" s="92">
        <v>0.6</v>
      </c>
      <c r="Y933" s="92">
        <v>0.2</v>
      </c>
      <c r="Z933" s="92">
        <v>0.2</v>
      </c>
      <c r="AA933" s="92">
        <v>0.8</v>
      </c>
      <c r="AB933" s="92">
        <v>0</v>
      </c>
      <c r="AC933" s="93">
        <v>0.2</v>
      </c>
      <c r="AD933" s="8"/>
      <c r="AE933" s="97">
        <v>375.99999999999994</v>
      </c>
      <c r="AF933" s="236">
        <v>2.8</v>
      </c>
      <c r="AG933" s="122">
        <v>355.4</v>
      </c>
      <c r="AH933" s="122">
        <v>2.4</v>
      </c>
      <c r="AI933" s="122">
        <v>11.8</v>
      </c>
      <c r="AJ933" s="122">
        <v>1.2</v>
      </c>
      <c r="AK933" s="122">
        <v>0.2</v>
      </c>
      <c r="AL933" s="122">
        <v>0.6</v>
      </c>
      <c r="AM933" s="122">
        <v>0.2</v>
      </c>
      <c r="AN933" s="122">
        <v>0.2</v>
      </c>
      <c r="AO933" s="122">
        <v>1</v>
      </c>
      <c r="AP933" s="122">
        <v>0</v>
      </c>
      <c r="AQ933" s="294">
        <v>0.2</v>
      </c>
      <c r="AR933" s="11"/>
    </row>
    <row r="934" spans="1:44" x14ac:dyDescent="0.25">
      <c r="A934" s="217"/>
      <c r="B934" s="283">
        <v>0.73958299999999999</v>
      </c>
      <c r="C934" s="97">
        <v>134.19999999999999</v>
      </c>
      <c r="D934" s="92">
        <v>0.4</v>
      </c>
      <c r="E934" s="92">
        <v>128</v>
      </c>
      <c r="F934" s="92">
        <v>1.4</v>
      </c>
      <c r="G934" s="92">
        <v>3.6</v>
      </c>
      <c r="H934" s="92">
        <v>0.4</v>
      </c>
      <c r="I934" s="92">
        <v>0.2</v>
      </c>
      <c r="J934" s="92">
        <v>0</v>
      </c>
      <c r="K934" s="92">
        <v>0</v>
      </c>
      <c r="L934" s="92">
        <v>0</v>
      </c>
      <c r="M934" s="92">
        <v>0.2</v>
      </c>
      <c r="N934" s="92">
        <v>0</v>
      </c>
      <c r="O934" s="93">
        <v>0</v>
      </c>
      <c r="P934" s="176"/>
      <c r="Q934" s="97">
        <v>220.8</v>
      </c>
      <c r="R934" s="92">
        <v>3.8</v>
      </c>
      <c r="S934" s="92">
        <v>205.4</v>
      </c>
      <c r="T934" s="92">
        <v>1.4</v>
      </c>
      <c r="U934" s="92">
        <v>8</v>
      </c>
      <c r="V934" s="92">
        <v>1</v>
      </c>
      <c r="W934" s="92">
        <v>1</v>
      </c>
      <c r="X934" s="92">
        <v>0</v>
      </c>
      <c r="Y934" s="92">
        <v>0</v>
      </c>
      <c r="Z934" s="92">
        <v>0</v>
      </c>
      <c r="AA934" s="92">
        <v>0.2</v>
      </c>
      <c r="AB934" s="92">
        <v>0</v>
      </c>
      <c r="AC934" s="93">
        <v>0</v>
      </c>
      <c r="AD934" s="176"/>
      <c r="AE934" s="97">
        <v>354.99999999999994</v>
      </c>
      <c r="AF934" s="236">
        <v>4.2</v>
      </c>
      <c r="AG934" s="122">
        <v>333.4</v>
      </c>
      <c r="AH934" s="122">
        <v>2.8</v>
      </c>
      <c r="AI934" s="122">
        <v>11.6</v>
      </c>
      <c r="AJ934" s="122">
        <v>1.4</v>
      </c>
      <c r="AK934" s="122">
        <v>1.2</v>
      </c>
      <c r="AL934" s="122">
        <v>0</v>
      </c>
      <c r="AM934" s="122">
        <v>0</v>
      </c>
      <c r="AN934" s="122">
        <v>0</v>
      </c>
      <c r="AO934" s="122">
        <v>0.4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120.2</v>
      </c>
      <c r="D935" s="122">
        <v>1.4</v>
      </c>
      <c r="E935" s="92">
        <v>112.4</v>
      </c>
      <c r="F935" s="92">
        <v>1.6</v>
      </c>
      <c r="G935" s="92">
        <v>3.8</v>
      </c>
      <c r="H935" s="92">
        <v>0.6</v>
      </c>
      <c r="I935" s="92">
        <v>0.4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217.79999999999995</v>
      </c>
      <c r="R935" s="122">
        <v>5.2</v>
      </c>
      <c r="S935" s="92">
        <v>201</v>
      </c>
      <c r="T935" s="92">
        <v>1.6</v>
      </c>
      <c r="U935" s="92">
        <v>7.6</v>
      </c>
      <c r="V935" s="92">
        <v>0.8</v>
      </c>
      <c r="W935" s="92">
        <v>1.2</v>
      </c>
      <c r="X935" s="92">
        <v>0.2</v>
      </c>
      <c r="Y935" s="92">
        <v>0</v>
      </c>
      <c r="Z935" s="92">
        <v>0.2</v>
      </c>
      <c r="AA935" s="92">
        <v>0</v>
      </c>
      <c r="AB935" s="92">
        <v>0</v>
      </c>
      <c r="AC935" s="93">
        <v>0</v>
      </c>
      <c r="AD935" s="8"/>
      <c r="AE935" s="97">
        <v>337.99999999999994</v>
      </c>
      <c r="AF935" s="236">
        <v>6.6</v>
      </c>
      <c r="AG935" s="122">
        <v>313.39999999999998</v>
      </c>
      <c r="AH935" s="122">
        <v>3.2</v>
      </c>
      <c r="AI935" s="122">
        <v>11.4</v>
      </c>
      <c r="AJ935" s="122">
        <v>1.4</v>
      </c>
      <c r="AK935" s="122">
        <v>1.6</v>
      </c>
      <c r="AL935" s="122">
        <v>0.2</v>
      </c>
      <c r="AM935" s="122">
        <v>0</v>
      </c>
      <c r="AN935" s="122">
        <v>0.2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125</v>
      </c>
      <c r="D936" s="92">
        <v>0.6</v>
      </c>
      <c r="E936" s="92">
        <v>117.6</v>
      </c>
      <c r="F936" s="92">
        <v>1.4</v>
      </c>
      <c r="G936" s="92">
        <v>5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212.99999999999997</v>
      </c>
      <c r="R936" s="92">
        <v>3.8</v>
      </c>
      <c r="S936" s="92">
        <v>194.2</v>
      </c>
      <c r="T936" s="92">
        <v>2.2000000000000002</v>
      </c>
      <c r="U936" s="92">
        <v>9.8000000000000007</v>
      </c>
      <c r="V936" s="92">
        <v>1.2</v>
      </c>
      <c r="W936" s="92">
        <v>1</v>
      </c>
      <c r="X936" s="92">
        <v>0</v>
      </c>
      <c r="Y936" s="92">
        <v>0.2</v>
      </c>
      <c r="Z936" s="92">
        <v>0</v>
      </c>
      <c r="AA936" s="92">
        <v>0.6</v>
      </c>
      <c r="AB936" s="92">
        <v>0</v>
      </c>
      <c r="AC936" s="93">
        <v>0</v>
      </c>
      <c r="AD936" s="8"/>
      <c r="AE936" s="97">
        <v>338.00000000000006</v>
      </c>
      <c r="AF936" s="236">
        <v>4.4000000000000004</v>
      </c>
      <c r="AG936" s="122">
        <v>311.8</v>
      </c>
      <c r="AH936" s="122">
        <v>3.6</v>
      </c>
      <c r="AI936" s="122">
        <v>14.8</v>
      </c>
      <c r="AJ936" s="122">
        <v>1.6</v>
      </c>
      <c r="AK936" s="122">
        <v>1</v>
      </c>
      <c r="AL936" s="122">
        <v>0</v>
      </c>
      <c r="AM936" s="122">
        <v>0.2</v>
      </c>
      <c r="AN936" s="122">
        <v>0</v>
      </c>
      <c r="AO936" s="122">
        <v>0.6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121.4</v>
      </c>
      <c r="D937" s="92">
        <v>0.2</v>
      </c>
      <c r="E937" s="92">
        <v>117</v>
      </c>
      <c r="F937" s="92">
        <v>0.8</v>
      </c>
      <c r="G937" s="92">
        <v>2.8</v>
      </c>
      <c r="H937" s="92">
        <v>0.4</v>
      </c>
      <c r="I937" s="92">
        <v>0</v>
      </c>
      <c r="J937" s="92">
        <v>0</v>
      </c>
      <c r="K937" s="92">
        <v>0</v>
      </c>
      <c r="L937" s="92">
        <v>0</v>
      </c>
      <c r="M937" s="92">
        <v>0.2</v>
      </c>
      <c r="N937" s="92">
        <v>0</v>
      </c>
      <c r="O937" s="93">
        <v>0</v>
      </c>
      <c r="P937" s="8"/>
      <c r="Q937" s="97">
        <v>180.19999999999996</v>
      </c>
      <c r="R937" s="92">
        <v>3.2</v>
      </c>
      <c r="S937" s="92">
        <v>165.4</v>
      </c>
      <c r="T937" s="92">
        <v>1.2</v>
      </c>
      <c r="U937" s="92">
        <v>8.6</v>
      </c>
      <c r="V937" s="92">
        <v>0.8</v>
      </c>
      <c r="W937" s="92">
        <v>0.6</v>
      </c>
      <c r="X937" s="92">
        <v>0.2</v>
      </c>
      <c r="Y937" s="92">
        <v>0</v>
      </c>
      <c r="Z937" s="92">
        <v>0</v>
      </c>
      <c r="AA937" s="92">
        <v>0</v>
      </c>
      <c r="AB937" s="92">
        <v>0</v>
      </c>
      <c r="AC937" s="93">
        <v>0.2</v>
      </c>
      <c r="AD937" s="8"/>
      <c r="AE937" s="97">
        <v>301.59999999999991</v>
      </c>
      <c r="AF937" s="236">
        <v>3.4</v>
      </c>
      <c r="AG937" s="122">
        <v>282.39999999999998</v>
      </c>
      <c r="AH937" s="122">
        <v>2</v>
      </c>
      <c r="AI937" s="122">
        <v>11.4</v>
      </c>
      <c r="AJ937" s="122">
        <v>1.2</v>
      </c>
      <c r="AK937" s="122">
        <v>0.6</v>
      </c>
      <c r="AL937" s="122">
        <v>0.2</v>
      </c>
      <c r="AM937" s="122">
        <v>0</v>
      </c>
      <c r="AN937" s="122">
        <v>0</v>
      </c>
      <c r="AO937" s="122">
        <v>0.2</v>
      </c>
      <c r="AP937" s="122">
        <v>0</v>
      </c>
      <c r="AQ937" s="294">
        <v>0.2</v>
      </c>
      <c r="AR937" s="11"/>
    </row>
    <row r="938" spans="1:44" x14ac:dyDescent="0.25">
      <c r="A938" s="217"/>
      <c r="B938" s="283">
        <v>0.78125</v>
      </c>
      <c r="C938" s="97">
        <v>123.20000000000002</v>
      </c>
      <c r="D938" s="92">
        <v>0.2</v>
      </c>
      <c r="E938" s="92">
        <v>115.6</v>
      </c>
      <c r="F938" s="92">
        <v>2</v>
      </c>
      <c r="G938" s="92">
        <v>4.4000000000000004</v>
      </c>
      <c r="H938" s="92">
        <v>0.4</v>
      </c>
      <c r="I938" s="92">
        <v>0.2</v>
      </c>
      <c r="J938" s="92">
        <v>0</v>
      </c>
      <c r="K938" s="92">
        <v>0.2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154.19999999999999</v>
      </c>
      <c r="R938" s="92">
        <v>1.6</v>
      </c>
      <c r="S938" s="92">
        <v>143.4</v>
      </c>
      <c r="T938" s="92">
        <v>0.8</v>
      </c>
      <c r="U938" s="92">
        <v>7.6</v>
      </c>
      <c r="V938" s="92">
        <v>0.4</v>
      </c>
      <c r="W938" s="92">
        <v>0.2</v>
      </c>
      <c r="X938" s="92">
        <v>0.2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277.39999999999998</v>
      </c>
      <c r="AF938" s="236">
        <v>1.8</v>
      </c>
      <c r="AG938" s="122">
        <v>259</v>
      </c>
      <c r="AH938" s="122">
        <v>2.8</v>
      </c>
      <c r="AI938" s="122">
        <v>12</v>
      </c>
      <c r="AJ938" s="122">
        <v>0.8</v>
      </c>
      <c r="AK938" s="122">
        <v>0.4</v>
      </c>
      <c r="AL938" s="122">
        <v>0.2</v>
      </c>
      <c r="AM938" s="122">
        <v>0.2</v>
      </c>
      <c r="AN938" s="122">
        <v>0</v>
      </c>
      <c r="AO938" s="122">
        <v>0.2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105.2</v>
      </c>
      <c r="D939" s="92">
        <v>0.4</v>
      </c>
      <c r="E939" s="92">
        <v>101.4</v>
      </c>
      <c r="F939" s="92">
        <v>0.6</v>
      </c>
      <c r="G939" s="92">
        <v>2.6</v>
      </c>
      <c r="H939" s="92">
        <v>0</v>
      </c>
      <c r="I939" s="92">
        <v>0</v>
      </c>
      <c r="J939" s="92">
        <v>0</v>
      </c>
      <c r="K939" s="92">
        <v>0</v>
      </c>
      <c r="L939" s="92">
        <v>0.2</v>
      </c>
      <c r="M939" s="92">
        <v>0</v>
      </c>
      <c r="N939" s="92">
        <v>0</v>
      </c>
      <c r="O939" s="93">
        <v>0</v>
      </c>
      <c r="P939" s="8"/>
      <c r="Q939" s="97">
        <v>139.99999999999997</v>
      </c>
      <c r="R939" s="92">
        <v>3</v>
      </c>
      <c r="S939" s="92">
        <v>130.6</v>
      </c>
      <c r="T939" s="92">
        <v>0</v>
      </c>
      <c r="U939" s="92">
        <v>5.8</v>
      </c>
      <c r="V939" s="92">
        <v>0.2</v>
      </c>
      <c r="W939" s="92">
        <v>0.2</v>
      </c>
      <c r="X939" s="92">
        <v>0</v>
      </c>
      <c r="Y939" s="92">
        <v>0</v>
      </c>
      <c r="Z939" s="92">
        <v>0.2</v>
      </c>
      <c r="AA939" s="92">
        <v>0</v>
      </c>
      <c r="AB939" s="92">
        <v>0</v>
      </c>
      <c r="AC939" s="93">
        <v>0</v>
      </c>
      <c r="AD939" s="8"/>
      <c r="AE939" s="97">
        <v>245.2</v>
      </c>
      <c r="AF939" s="236">
        <v>3.4</v>
      </c>
      <c r="AG939" s="122">
        <v>232</v>
      </c>
      <c r="AH939" s="122">
        <v>0.6</v>
      </c>
      <c r="AI939" s="122">
        <v>8.4</v>
      </c>
      <c r="AJ939" s="122">
        <v>0.2</v>
      </c>
      <c r="AK939" s="122">
        <v>0.2</v>
      </c>
      <c r="AL939" s="122">
        <v>0</v>
      </c>
      <c r="AM939" s="122">
        <v>0</v>
      </c>
      <c r="AN939" s="122">
        <v>0.4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99.600000000000009</v>
      </c>
      <c r="D940" s="92">
        <v>0.2</v>
      </c>
      <c r="E940" s="92">
        <v>93.8</v>
      </c>
      <c r="F940" s="92">
        <v>0.4</v>
      </c>
      <c r="G940" s="92">
        <v>4.5999999999999996</v>
      </c>
      <c r="H940" s="92">
        <v>0.2</v>
      </c>
      <c r="I940" s="92">
        <v>0</v>
      </c>
      <c r="J940" s="92">
        <v>0</v>
      </c>
      <c r="K940" s="92">
        <v>0.2</v>
      </c>
      <c r="L940" s="92">
        <v>0</v>
      </c>
      <c r="M940" s="92">
        <v>0.2</v>
      </c>
      <c r="N940" s="92">
        <v>0</v>
      </c>
      <c r="O940" s="93">
        <v>0</v>
      </c>
      <c r="P940" s="8"/>
      <c r="Q940" s="97">
        <v>121.80000000000001</v>
      </c>
      <c r="R940" s="92">
        <v>2.2000000000000002</v>
      </c>
      <c r="S940" s="92">
        <v>114.2</v>
      </c>
      <c r="T940" s="92">
        <v>0.2</v>
      </c>
      <c r="U940" s="92">
        <v>3.8</v>
      </c>
      <c r="V940" s="92">
        <v>1</v>
      </c>
      <c r="W940" s="92">
        <v>0.4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221.39999999999998</v>
      </c>
      <c r="AF940" s="236">
        <v>2.4</v>
      </c>
      <c r="AG940" s="122">
        <v>208</v>
      </c>
      <c r="AH940" s="122">
        <v>0.6</v>
      </c>
      <c r="AI940" s="122">
        <v>8.4</v>
      </c>
      <c r="AJ940" s="122">
        <v>1.2</v>
      </c>
      <c r="AK940" s="122">
        <v>0.4</v>
      </c>
      <c r="AL940" s="122">
        <v>0</v>
      </c>
      <c r="AM940" s="122">
        <v>0.2</v>
      </c>
      <c r="AN940" s="122">
        <v>0</v>
      </c>
      <c r="AO940" s="122">
        <v>0.2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85.6</v>
      </c>
      <c r="D941" s="92">
        <v>0.4</v>
      </c>
      <c r="E941" s="92">
        <v>79.8</v>
      </c>
      <c r="F941" s="92">
        <v>0.6</v>
      </c>
      <c r="G941" s="92">
        <v>3.8</v>
      </c>
      <c r="H941" s="92">
        <v>0.8</v>
      </c>
      <c r="I941" s="92">
        <v>0</v>
      </c>
      <c r="J941" s="92">
        <v>0</v>
      </c>
      <c r="K941" s="92">
        <v>0</v>
      </c>
      <c r="L941" s="92">
        <v>0</v>
      </c>
      <c r="M941" s="92">
        <v>0.2</v>
      </c>
      <c r="N941" s="92">
        <v>0</v>
      </c>
      <c r="O941" s="93">
        <v>0</v>
      </c>
      <c r="P941" s="8"/>
      <c r="Q941" s="97">
        <v>108.4</v>
      </c>
      <c r="R941" s="92">
        <v>0.8</v>
      </c>
      <c r="S941" s="92">
        <v>102.2</v>
      </c>
      <c r="T941" s="92">
        <v>0.4</v>
      </c>
      <c r="U941" s="92">
        <v>4.5999999999999996</v>
      </c>
      <c r="V941" s="92">
        <v>0.2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193.99999999999997</v>
      </c>
      <c r="AF941" s="236">
        <v>1.2</v>
      </c>
      <c r="AG941" s="122">
        <v>182</v>
      </c>
      <c r="AH941" s="122">
        <v>1</v>
      </c>
      <c r="AI941" s="122">
        <v>8.4</v>
      </c>
      <c r="AJ941" s="122">
        <v>1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0.2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71.600000000000023</v>
      </c>
      <c r="D942" s="92">
        <v>0.4</v>
      </c>
      <c r="E942" s="92">
        <v>68.400000000000006</v>
      </c>
      <c r="F942" s="92">
        <v>0.4</v>
      </c>
      <c r="G942" s="92">
        <v>1.6</v>
      </c>
      <c r="H942" s="92">
        <v>0.4</v>
      </c>
      <c r="I942" s="92">
        <v>0.2</v>
      </c>
      <c r="J942" s="92">
        <v>0</v>
      </c>
      <c r="K942" s="92">
        <v>0</v>
      </c>
      <c r="L942" s="92">
        <v>0</v>
      </c>
      <c r="M942" s="92">
        <v>0.2</v>
      </c>
      <c r="N942" s="92">
        <v>0</v>
      </c>
      <c r="O942" s="93">
        <v>0</v>
      </c>
      <c r="P942" s="8"/>
      <c r="Q942" s="97">
        <v>91.200000000000017</v>
      </c>
      <c r="R942" s="92">
        <v>1.2</v>
      </c>
      <c r="S942" s="92">
        <v>84</v>
      </c>
      <c r="T942" s="92">
        <v>0.4</v>
      </c>
      <c r="U942" s="92">
        <v>5</v>
      </c>
      <c r="V942" s="92">
        <v>0.2</v>
      </c>
      <c r="W942" s="92">
        <v>0.4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162.79999999999998</v>
      </c>
      <c r="AF942" s="236">
        <v>1.6</v>
      </c>
      <c r="AG942" s="122">
        <v>152.4</v>
      </c>
      <c r="AH942" s="122">
        <v>0.8</v>
      </c>
      <c r="AI942" s="122">
        <v>6.6</v>
      </c>
      <c r="AJ942" s="122">
        <v>0.6</v>
      </c>
      <c r="AK942" s="122">
        <v>0.6</v>
      </c>
      <c r="AL942" s="122">
        <v>0</v>
      </c>
      <c r="AM942" s="122">
        <v>0</v>
      </c>
      <c r="AN942" s="122">
        <v>0</v>
      </c>
      <c r="AO942" s="122">
        <v>0.2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63.800000000000011</v>
      </c>
      <c r="D943" s="92">
        <v>0.2</v>
      </c>
      <c r="E943" s="92">
        <v>59.6</v>
      </c>
      <c r="F943" s="92">
        <v>0.4</v>
      </c>
      <c r="G943" s="92">
        <v>3.2</v>
      </c>
      <c r="H943" s="92">
        <v>0.2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102.60000000000002</v>
      </c>
      <c r="R943" s="92">
        <v>1.4</v>
      </c>
      <c r="S943" s="92">
        <v>96</v>
      </c>
      <c r="T943" s="92">
        <v>0.4</v>
      </c>
      <c r="U943" s="92">
        <v>4.4000000000000004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0.2</v>
      </c>
      <c r="AB943" s="92">
        <v>0</v>
      </c>
      <c r="AC943" s="93">
        <v>0</v>
      </c>
      <c r="AD943" s="8"/>
      <c r="AE943" s="97">
        <v>166.39999999999998</v>
      </c>
      <c r="AF943" s="236">
        <v>1.6</v>
      </c>
      <c r="AG943" s="122">
        <v>155.6</v>
      </c>
      <c r="AH943" s="122">
        <v>0.8</v>
      </c>
      <c r="AI943" s="122">
        <v>7.6</v>
      </c>
      <c r="AJ943" s="122">
        <v>0.4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0.2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61.4</v>
      </c>
      <c r="D944" s="92">
        <v>0.6</v>
      </c>
      <c r="E944" s="92">
        <v>57.8</v>
      </c>
      <c r="F944" s="92">
        <v>0.4</v>
      </c>
      <c r="G944" s="92">
        <v>2.4</v>
      </c>
      <c r="H944" s="92">
        <v>0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89</v>
      </c>
      <c r="R944" s="92">
        <v>1.6</v>
      </c>
      <c r="S944" s="92">
        <v>83.4</v>
      </c>
      <c r="T944" s="92">
        <v>0</v>
      </c>
      <c r="U944" s="92">
        <v>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150.39999999999998</v>
      </c>
      <c r="AF944" s="236">
        <v>2.2000000000000002</v>
      </c>
      <c r="AG944" s="122">
        <v>141.19999999999999</v>
      </c>
      <c r="AH944" s="122">
        <v>0.4</v>
      </c>
      <c r="AI944" s="122">
        <v>6.4</v>
      </c>
      <c r="AJ944" s="122">
        <v>0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44.800000000000004</v>
      </c>
      <c r="D945" s="92">
        <v>0.6</v>
      </c>
      <c r="E945" s="92">
        <v>41</v>
      </c>
      <c r="F945" s="92">
        <v>0.2</v>
      </c>
      <c r="G945" s="92">
        <v>2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0.8</v>
      </c>
      <c r="N945" s="92">
        <v>0</v>
      </c>
      <c r="O945" s="93">
        <v>0</v>
      </c>
      <c r="P945" s="8"/>
      <c r="Q945" s="97">
        <v>89.6</v>
      </c>
      <c r="R945" s="92">
        <v>1.6</v>
      </c>
      <c r="S945" s="92">
        <v>83.2</v>
      </c>
      <c r="T945" s="92">
        <v>0</v>
      </c>
      <c r="U945" s="92">
        <v>4.5999999999999996</v>
      </c>
      <c r="V945" s="92">
        <v>0</v>
      </c>
      <c r="W945" s="92">
        <v>0</v>
      </c>
      <c r="X945" s="92">
        <v>0</v>
      </c>
      <c r="Y945" s="92">
        <v>0</v>
      </c>
      <c r="Z945" s="92">
        <v>0.2</v>
      </c>
      <c r="AA945" s="92">
        <v>0</v>
      </c>
      <c r="AB945" s="92">
        <v>0</v>
      </c>
      <c r="AC945" s="93">
        <v>0</v>
      </c>
      <c r="AD945" s="8"/>
      <c r="AE945" s="97">
        <v>134.4</v>
      </c>
      <c r="AF945" s="236">
        <v>2.2000000000000002</v>
      </c>
      <c r="AG945" s="122">
        <v>124.2</v>
      </c>
      <c r="AH945" s="122">
        <v>0.2</v>
      </c>
      <c r="AI945" s="122">
        <v>6.6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0.2</v>
      </c>
      <c r="AO945" s="122">
        <v>0.8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44.400000000000006</v>
      </c>
      <c r="D946" s="92">
        <v>0.6</v>
      </c>
      <c r="E946" s="92">
        <v>41</v>
      </c>
      <c r="F946" s="92">
        <v>0.4</v>
      </c>
      <c r="G946" s="92">
        <v>2.2000000000000002</v>
      </c>
      <c r="H946" s="92">
        <v>0</v>
      </c>
      <c r="I946" s="92">
        <v>0.2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73.8</v>
      </c>
      <c r="R946" s="92">
        <v>0.8</v>
      </c>
      <c r="S946" s="92">
        <v>68.599999999999994</v>
      </c>
      <c r="T946" s="92">
        <v>0</v>
      </c>
      <c r="U946" s="92">
        <v>4</v>
      </c>
      <c r="V946" s="92">
        <v>0.4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118.20000000000002</v>
      </c>
      <c r="AF946" s="236">
        <v>1.4</v>
      </c>
      <c r="AG946" s="122">
        <v>109.6</v>
      </c>
      <c r="AH946" s="122">
        <v>0.4</v>
      </c>
      <c r="AI946" s="122">
        <v>6.2</v>
      </c>
      <c r="AJ946" s="122">
        <v>0.4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39.800000000000004</v>
      </c>
      <c r="D947" s="92">
        <v>0.2</v>
      </c>
      <c r="E947" s="92">
        <v>36.799999999999997</v>
      </c>
      <c r="F947" s="92">
        <v>0.2</v>
      </c>
      <c r="G947" s="92">
        <v>2.6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69.800000000000011</v>
      </c>
      <c r="R947" s="92">
        <v>1.8</v>
      </c>
      <c r="S947" s="92">
        <v>65</v>
      </c>
      <c r="T947" s="92">
        <v>0</v>
      </c>
      <c r="U947" s="92">
        <v>2.4</v>
      </c>
      <c r="V947" s="92">
        <v>0</v>
      </c>
      <c r="W947" s="92">
        <v>0.4</v>
      </c>
      <c r="X947" s="92">
        <v>0</v>
      </c>
      <c r="Y947" s="92">
        <v>0</v>
      </c>
      <c r="Z947" s="92">
        <v>0.2</v>
      </c>
      <c r="AA947" s="92">
        <v>0</v>
      </c>
      <c r="AB947" s="92">
        <v>0</v>
      </c>
      <c r="AC947" s="93">
        <v>0</v>
      </c>
      <c r="AD947" s="8"/>
      <c r="AE947" s="97">
        <v>109.60000000000001</v>
      </c>
      <c r="AF947" s="236">
        <v>2</v>
      </c>
      <c r="AG947" s="122">
        <v>101.8</v>
      </c>
      <c r="AH947" s="122">
        <v>0.2</v>
      </c>
      <c r="AI947" s="122">
        <v>5</v>
      </c>
      <c r="AJ947" s="122">
        <v>0</v>
      </c>
      <c r="AK947" s="122">
        <v>0.4</v>
      </c>
      <c r="AL947" s="122">
        <v>0</v>
      </c>
      <c r="AM947" s="122">
        <v>0</v>
      </c>
      <c r="AN947" s="122">
        <v>0.2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41.6</v>
      </c>
      <c r="D948" s="92">
        <v>0.2</v>
      </c>
      <c r="E948" s="92">
        <v>40</v>
      </c>
      <c r="F948" s="92">
        <v>0.4</v>
      </c>
      <c r="G948" s="92">
        <v>1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77.800000000000011</v>
      </c>
      <c r="R948" s="92">
        <v>0</v>
      </c>
      <c r="S948" s="92">
        <v>74.400000000000006</v>
      </c>
      <c r="T948" s="92">
        <v>0.2</v>
      </c>
      <c r="U948" s="92">
        <v>2.4</v>
      </c>
      <c r="V948" s="92">
        <v>0.6</v>
      </c>
      <c r="W948" s="92">
        <v>0</v>
      </c>
      <c r="X948" s="92">
        <v>0</v>
      </c>
      <c r="Y948" s="92">
        <v>0</v>
      </c>
      <c r="Z948" s="92">
        <v>0.2</v>
      </c>
      <c r="AA948" s="92">
        <v>0</v>
      </c>
      <c r="AB948" s="92">
        <v>0</v>
      </c>
      <c r="AC948" s="93">
        <v>0</v>
      </c>
      <c r="AD948" s="8"/>
      <c r="AE948" s="97">
        <v>119.4</v>
      </c>
      <c r="AF948" s="236">
        <v>0.2</v>
      </c>
      <c r="AG948" s="122">
        <v>114.4</v>
      </c>
      <c r="AH948" s="122">
        <v>0.6</v>
      </c>
      <c r="AI948" s="122">
        <v>3.4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0.2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25.999999999999996</v>
      </c>
      <c r="D949" s="92">
        <v>0.2</v>
      </c>
      <c r="E949" s="92">
        <v>24.4</v>
      </c>
      <c r="F949" s="92">
        <v>0</v>
      </c>
      <c r="G949" s="92">
        <v>1.2</v>
      </c>
      <c r="H949" s="92">
        <v>0.2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68.600000000000009</v>
      </c>
      <c r="R949" s="92">
        <v>0.2</v>
      </c>
      <c r="S949" s="92">
        <v>65.400000000000006</v>
      </c>
      <c r="T949" s="92">
        <v>0.8</v>
      </c>
      <c r="U949" s="92">
        <v>2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94.600000000000009</v>
      </c>
      <c r="AF949" s="236">
        <v>0.4</v>
      </c>
      <c r="AG949" s="122">
        <v>89.8</v>
      </c>
      <c r="AH949" s="122">
        <v>0.8</v>
      </c>
      <c r="AI949" s="122">
        <v>3.2</v>
      </c>
      <c r="AJ949" s="122">
        <v>0.4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27.599999999999998</v>
      </c>
      <c r="D950" s="92">
        <v>0.2</v>
      </c>
      <c r="E950" s="92">
        <v>26</v>
      </c>
      <c r="F950" s="92">
        <v>0</v>
      </c>
      <c r="G950" s="92">
        <v>1.2</v>
      </c>
      <c r="H950" s="92">
        <v>0</v>
      </c>
      <c r="I950" s="92">
        <v>0.2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60.000000000000007</v>
      </c>
      <c r="R950" s="92">
        <v>0.2</v>
      </c>
      <c r="S950" s="92">
        <v>58.4</v>
      </c>
      <c r="T950" s="92">
        <v>0</v>
      </c>
      <c r="U950" s="92">
        <v>1</v>
      </c>
      <c r="V950" s="92">
        <v>0.2</v>
      </c>
      <c r="W950" s="92">
        <v>0</v>
      </c>
      <c r="X950" s="92">
        <v>0</v>
      </c>
      <c r="Y950" s="92">
        <v>0.2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87.600000000000023</v>
      </c>
      <c r="AF950" s="236">
        <v>0.4</v>
      </c>
      <c r="AG950" s="122">
        <v>84.4</v>
      </c>
      <c r="AH950" s="122">
        <v>0</v>
      </c>
      <c r="AI950" s="122">
        <v>2.2000000000000002</v>
      </c>
      <c r="AJ950" s="122">
        <v>0.2</v>
      </c>
      <c r="AK950" s="122">
        <v>0.2</v>
      </c>
      <c r="AL950" s="122">
        <v>0</v>
      </c>
      <c r="AM950" s="122">
        <v>0.2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29.599999999999998</v>
      </c>
      <c r="D951" s="92">
        <v>0</v>
      </c>
      <c r="E951" s="92">
        <v>28.2</v>
      </c>
      <c r="F951" s="92">
        <v>0.6</v>
      </c>
      <c r="G951" s="92">
        <v>0.4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0.2</v>
      </c>
      <c r="O951" s="93">
        <v>0</v>
      </c>
      <c r="P951" s="8"/>
      <c r="Q951" s="97">
        <v>70.800000000000011</v>
      </c>
      <c r="R951" s="92">
        <v>1</v>
      </c>
      <c r="S951" s="92">
        <v>67.400000000000006</v>
      </c>
      <c r="T951" s="92">
        <v>0</v>
      </c>
      <c r="U951" s="92">
        <v>2.4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100.39999999999999</v>
      </c>
      <c r="AF951" s="236">
        <v>1</v>
      </c>
      <c r="AG951" s="122">
        <v>95.6</v>
      </c>
      <c r="AH951" s="122">
        <v>0.6</v>
      </c>
      <c r="AI951" s="122">
        <v>2.8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0.2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26.6</v>
      </c>
      <c r="D952" s="92">
        <v>0.6</v>
      </c>
      <c r="E952" s="92">
        <v>25</v>
      </c>
      <c r="F952" s="92">
        <v>0</v>
      </c>
      <c r="G952" s="92">
        <v>1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70.400000000000006</v>
      </c>
      <c r="R952" s="92">
        <v>0.2</v>
      </c>
      <c r="S952" s="92">
        <v>67.599999999999994</v>
      </c>
      <c r="T952" s="92">
        <v>0.2</v>
      </c>
      <c r="U952" s="92">
        <v>2.4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97</v>
      </c>
      <c r="AF952" s="236">
        <v>0.8</v>
      </c>
      <c r="AG952" s="122">
        <v>92.6</v>
      </c>
      <c r="AH952" s="122">
        <v>0.2</v>
      </c>
      <c r="AI952" s="122">
        <v>3.4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20.8</v>
      </c>
      <c r="D953" s="92">
        <v>0</v>
      </c>
      <c r="E953" s="92">
        <v>20</v>
      </c>
      <c r="F953" s="92">
        <v>0</v>
      </c>
      <c r="G953" s="92">
        <v>0.6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52.400000000000006</v>
      </c>
      <c r="R953" s="92">
        <v>0.2</v>
      </c>
      <c r="S953" s="92">
        <v>51.6</v>
      </c>
      <c r="T953" s="92">
        <v>0</v>
      </c>
      <c r="U953" s="92">
        <v>0.6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73.2</v>
      </c>
      <c r="AF953" s="236">
        <v>0.2</v>
      </c>
      <c r="AG953" s="122">
        <v>71.599999999999994</v>
      </c>
      <c r="AH953" s="122">
        <v>0</v>
      </c>
      <c r="AI953" s="122">
        <v>1.2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19.999999999999996</v>
      </c>
      <c r="D954" s="92">
        <v>0.4</v>
      </c>
      <c r="E954" s="92">
        <v>19.2</v>
      </c>
      <c r="F954" s="92">
        <v>0</v>
      </c>
      <c r="G954" s="92">
        <v>0.4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42.6</v>
      </c>
      <c r="R954" s="92">
        <v>1</v>
      </c>
      <c r="S954" s="92">
        <v>39.6</v>
      </c>
      <c r="T954" s="92">
        <v>0.4</v>
      </c>
      <c r="U954" s="92">
        <v>0.8</v>
      </c>
      <c r="V954" s="92">
        <v>0.6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62.6</v>
      </c>
      <c r="AF954" s="236">
        <v>1.4</v>
      </c>
      <c r="AG954" s="122">
        <v>58.8</v>
      </c>
      <c r="AH954" s="122">
        <v>0.4</v>
      </c>
      <c r="AI954" s="122">
        <v>1.2</v>
      </c>
      <c r="AJ954" s="122">
        <v>0.6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17.2</v>
      </c>
      <c r="D955" s="92">
        <v>0.4</v>
      </c>
      <c r="E955" s="92">
        <v>16</v>
      </c>
      <c r="F955" s="92">
        <v>0</v>
      </c>
      <c r="G955" s="92">
        <v>0.6</v>
      </c>
      <c r="H955" s="92">
        <v>0</v>
      </c>
      <c r="I955" s="92">
        <v>0.2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38.799999999999997</v>
      </c>
      <c r="R955" s="92">
        <v>1</v>
      </c>
      <c r="S955" s="92">
        <v>36.799999999999997</v>
      </c>
      <c r="T955" s="92">
        <v>0</v>
      </c>
      <c r="U955" s="92">
        <v>1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56</v>
      </c>
      <c r="AF955" s="236">
        <v>1.4</v>
      </c>
      <c r="AG955" s="122">
        <v>52.8</v>
      </c>
      <c r="AH955" s="122">
        <v>0</v>
      </c>
      <c r="AI955" s="122">
        <v>1.6</v>
      </c>
      <c r="AJ955" s="122">
        <v>0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13.6</v>
      </c>
      <c r="D956" s="92">
        <v>0.4</v>
      </c>
      <c r="E956" s="92">
        <v>13.2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27.799999999999997</v>
      </c>
      <c r="R956" s="92">
        <v>0.4</v>
      </c>
      <c r="S956" s="92">
        <v>26.2</v>
      </c>
      <c r="T956" s="92">
        <v>0.2</v>
      </c>
      <c r="U956" s="92">
        <v>1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41.4</v>
      </c>
      <c r="AF956" s="236">
        <v>0.8</v>
      </c>
      <c r="AG956" s="122">
        <v>39.4</v>
      </c>
      <c r="AH956" s="122">
        <v>0.2</v>
      </c>
      <c r="AI956" s="122">
        <v>1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10.399999999999999</v>
      </c>
      <c r="D957" s="92">
        <v>0.4</v>
      </c>
      <c r="E957" s="92">
        <v>8.4</v>
      </c>
      <c r="F957" s="92">
        <v>0.2</v>
      </c>
      <c r="G957" s="92">
        <v>1.2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27</v>
      </c>
      <c r="R957" s="92">
        <v>0.4</v>
      </c>
      <c r="S957" s="92">
        <v>25.8</v>
      </c>
      <c r="T957" s="92">
        <v>0</v>
      </c>
      <c r="U957" s="92">
        <v>0.6</v>
      </c>
      <c r="V957" s="92">
        <v>0</v>
      </c>
      <c r="W957" s="92">
        <v>0.2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37.400000000000006</v>
      </c>
      <c r="AF957" s="236">
        <v>0.8</v>
      </c>
      <c r="AG957" s="122">
        <v>34.200000000000003</v>
      </c>
      <c r="AH957" s="122">
        <v>0.2</v>
      </c>
      <c r="AI957" s="122">
        <v>1.8</v>
      </c>
      <c r="AJ957" s="122">
        <v>0.2</v>
      </c>
      <c r="AK957" s="122">
        <v>0.2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7.4</v>
      </c>
      <c r="D958" s="94">
        <v>0</v>
      </c>
      <c r="E958" s="94">
        <v>6.8</v>
      </c>
      <c r="F958" s="94">
        <v>0</v>
      </c>
      <c r="G958" s="94">
        <v>0.4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17.8</v>
      </c>
      <c r="R958" s="94">
        <v>0.8</v>
      </c>
      <c r="S958" s="94">
        <v>14.6</v>
      </c>
      <c r="T958" s="94">
        <v>0.2</v>
      </c>
      <c r="U958" s="94">
        <v>2.2000000000000002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25.2</v>
      </c>
      <c r="AF958" s="295">
        <v>0.8</v>
      </c>
      <c r="AG958" s="296">
        <v>21.4</v>
      </c>
      <c r="AH958" s="296">
        <v>0.2</v>
      </c>
      <c r="AI958" s="296">
        <v>2.6</v>
      </c>
      <c r="AJ958" s="296">
        <v>0.2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6808.4</v>
      </c>
      <c r="D959" s="385">
        <v>70.800000000000026</v>
      </c>
      <c r="E959" s="385">
        <v>6101.6000000000013</v>
      </c>
      <c r="F959" s="385">
        <v>63.6</v>
      </c>
      <c r="G959" s="385">
        <v>454.80000000000007</v>
      </c>
      <c r="H959" s="385">
        <v>41</v>
      </c>
      <c r="I959" s="385">
        <v>39.600000000000016</v>
      </c>
      <c r="J959" s="385">
        <v>4.0000000000000009</v>
      </c>
      <c r="K959" s="385">
        <v>9</v>
      </c>
      <c r="L959" s="385">
        <v>7.8000000000000025</v>
      </c>
      <c r="M959" s="385">
        <v>13.599999999999998</v>
      </c>
      <c r="N959" s="385">
        <v>1.5999999999999999</v>
      </c>
      <c r="O959" s="386">
        <v>1</v>
      </c>
      <c r="P959" s="9"/>
      <c r="Q959" s="387">
        <v>7876.2</v>
      </c>
      <c r="R959" s="385">
        <v>78.599999999999994</v>
      </c>
      <c r="S959" s="385">
        <v>7018.9999999999982</v>
      </c>
      <c r="T959" s="385">
        <v>37.799999999999997</v>
      </c>
      <c r="U959" s="385">
        <v>596.40000000000009</v>
      </c>
      <c r="V959" s="385">
        <v>37.399999999999991</v>
      </c>
      <c r="W959" s="385">
        <v>57.400000000000013</v>
      </c>
      <c r="X959" s="385">
        <v>6.0000000000000009</v>
      </c>
      <c r="Y959" s="385">
        <v>9.9999999999999964</v>
      </c>
      <c r="Z959" s="385">
        <v>14.4</v>
      </c>
      <c r="AA959" s="385">
        <v>15.000000000000002</v>
      </c>
      <c r="AB959" s="385">
        <v>2.4000000000000004</v>
      </c>
      <c r="AC959" s="386">
        <v>1.7999999999999998</v>
      </c>
      <c r="AD959" s="9"/>
      <c r="AE959" s="387">
        <v>14684.599999999997</v>
      </c>
      <c r="AF959" s="385">
        <v>149.40000000000003</v>
      </c>
      <c r="AG959" s="385">
        <v>13120.599999999999</v>
      </c>
      <c r="AH959" s="385">
        <v>101.40000000000002</v>
      </c>
      <c r="AI959" s="385">
        <v>1051.2</v>
      </c>
      <c r="AJ959" s="385">
        <v>78.399999999999991</v>
      </c>
      <c r="AK959" s="385">
        <v>97</v>
      </c>
      <c r="AL959" s="385">
        <v>10</v>
      </c>
      <c r="AM959" s="385">
        <v>18.999999999999989</v>
      </c>
      <c r="AN959" s="385">
        <v>22.2</v>
      </c>
      <c r="AO959" s="385">
        <v>28.6</v>
      </c>
      <c r="AP959" s="385">
        <v>4</v>
      </c>
      <c r="AQ959" s="386">
        <v>2.8000000000000003</v>
      </c>
      <c r="AR959" s="11"/>
    </row>
    <row r="960" spans="1:44" x14ac:dyDescent="0.25">
      <c r="A960" s="217"/>
      <c r="B960" s="388" t="s">
        <v>36</v>
      </c>
      <c r="C960" s="389">
        <v>7972</v>
      </c>
      <c r="D960" s="390">
        <v>84.000000000000028</v>
      </c>
      <c r="E960" s="390">
        <v>7179.4000000000024</v>
      </c>
      <c r="F960" s="390">
        <v>68.200000000000031</v>
      </c>
      <c r="G960" s="390">
        <v>510.60000000000014</v>
      </c>
      <c r="H960" s="390">
        <v>46.2</v>
      </c>
      <c r="I960" s="390">
        <v>42.400000000000027</v>
      </c>
      <c r="J960" s="390">
        <v>4.4000000000000012</v>
      </c>
      <c r="K960" s="390">
        <v>9.6</v>
      </c>
      <c r="L960" s="390">
        <v>8.4</v>
      </c>
      <c r="M960" s="390">
        <v>15.999999999999995</v>
      </c>
      <c r="N960" s="390">
        <v>1.8</v>
      </c>
      <c r="O960" s="391">
        <v>1</v>
      </c>
      <c r="P960" s="9"/>
      <c r="Q960" s="392">
        <v>9128.7999999999993</v>
      </c>
      <c r="R960" s="390">
        <v>94.8</v>
      </c>
      <c r="S960" s="390">
        <v>8177.1999999999962</v>
      </c>
      <c r="T960" s="390">
        <v>40.4</v>
      </c>
      <c r="U960" s="390">
        <v>661.6</v>
      </c>
      <c r="V960" s="390">
        <v>41.400000000000013</v>
      </c>
      <c r="W960" s="390">
        <v>59.400000000000013</v>
      </c>
      <c r="X960" s="390">
        <v>6.0000000000000009</v>
      </c>
      <c r="Y960" s="390">
        <v>10.399999999999995</v>
      </c>
      <c r="Z960" s="390">
        <v>17</v>
      </c>
      <c r="AA960" s="390">
        <v>16.000000000000004</v>
      </c>
      <c r="AB960" s="390">
        <v>2.6</v>
      </c>
      <c r="AC960" s="391">
        <v>1.9999999999999998</v>
      </c>
      <c r="AD960" s="9"/>
      <c r="AE960" s="392">
        <v>17100.799999999996</v>
      </c>
      <c r="AF960" s="390">
        <v>178.79999999999998</v>
      </c>
      <c r="AG960" s="390">
        <v>15356.599999999997</v>
      </c>
      <c r="AH960" s="390">
        <v>108.60000000000001</v>
      </c>
      <c r="AI960" s="390">
        <v>1172.2000000000003</v>
      </c>
      <c r="AJ960" s="390">
        <v>87.600000000000009</v>
      </c>
      <c r="AK960" s="390">
        <v>101.80000000000003</v>
      </c>
      <c r="AL960" s="390">
        <v>10.4</v>
      </c>
      <c r="AM960" s="390">
        <v>19.999999999999986</v>
      </c>
      <c r="AN960" s="390">
        <v>25.399999999999995</v>
      </c>
      <c r="AO960" s="390">
        <v>31.999999999999996</v>
      </c>
      <c r="AP960" s="390">
        <v>4.4000000000000004</v>
      </c>
      <c r="AQ960" s="391">
        <v>3.0000000000000009</v>
      </c>
      <c r="AR960" s="11"/>
    </row>
    <row r="961" spans="1:44" x14ac:dyDescent="0.25">
      <c r="A961" s="217"/>
      <c r="B961" s="393" t="s">
        <v>37</v>
      </c>
      <c r="C961" s="394">
        <v>8117.6</v>
      </c>
      <c r="D961" s="395">
        <v>86.200000000000045</v>
      </c>
      <c r="E961" s="395">
        <v>7316.2000000000016</v>
      </c>
      <c r="F961" s="395">
        <v>69.000000000000028</v>
      </c>
      <c r="G961" s="395">
        <v>515.20000000000016</v>
      </c>
      <c r="H961" s="395">
        <v>47.000000000000014</v>
      </c>
      <c r="I961" s="395">
        <v>42.60000000000003</v>
      </c>
      <c r="J961" s="395">
        <v>4.4000000000000012</v>
      </c>
      <c r="K961" s="395">
        <v>9.6</v>
      </c>
      <c r="L961" s="395">
        <v>8.4</v>
      </c>
      <c r="M961" s="395">
        <v>15.999999999999995</v>
      </c>
      <c r="N961" s="395">
        <v>2</v>
      </c>
      <c r="O961" s="396">
        <v>1</v>
      </c>
      <c r="P961" s="9"/>
      <c r="Q961" s="397">
        <v>9476.399999999996</v>
      </c>
      <c r="R961" s="395">
        <v>99.800000000000011</v>
      </c>
      <c r="S961" s="395">
        <v>8506.7999999999975</v>
      </c>
      <c r="T961" s="395">
        <v>41.400000000000006</v>
      </c>
      <c r="U961" s="395">
        <v>672.6</v>
      </c>
      <c r="V961" s="395">
        <v>42.000000000000014</v>
      </c>
      <c r="W961" s="395">
        <v>59.800000000000018</v>
      </c>
      <c r="X961" s="395">
        <v>6.0000000000000009</v>
      </c>
      <c r="Y961" s="395">
        <v>10.399999999999995</v>
      </c>
      <c r="Z961" s="395">
        <v>17</v>
      </c>
      <c r="AA961" s="395">
        <v>16.000000000000004</v>
      </c>
      <c r="AB961" s="395">
        <v>2.6</v>
      </c>
      <c r="AC961" s="396">
        <v>1.9999999999999998</v>
      </c>
      <c r="AD961" s="9"/>
      <c r="AE961" s="397">
        <v>17594</v>
      </c>
      <c r="AF961" s="395">
        <v>186.00000000000003</v>
      </c>
      <c r="AG961" s="395">
        <v>15822.999999999996</v>
      </c>
      <c r="AH961" s="395">
        <v>110.40000000000002</v>
      </c>
      <c r="AI961" s="395">
        <v>1187.8000000000002</v>
      </c>
      <c r="AJ961" s="395">
        <v>89.000000000000014</v>
      </c>
      <c r="AK961" s="395">
        <v>102.40000000000003</v>
      </c>
      <c r="AL961" s="395">
        <v>10.4</v>
      </c>
      <c r="AM961" s="395">
        <v>19.999999999999986</v>
      </c>
      <c r="AN961" s="395">
        <v>25.399999999999995</v>
      </c>
      <c r="AO961" s="395">
        <v>31.999999999999996</v>
      </c>
      <c r="AP961" s="395">
        <v>4.6000000000000005</v>
      </c>
      <c r="AQ961" s="396">
        <v>3.0000000000000009</v>
      </c>
      <c r="AR961" s="11"/>
    </row>
    <row r="962" spans="1:44" x14ac:dyDescent="0.25">
      <c r="A962" s="217"/>
      <c r="B962" s="398" t="s">
        <v>38</v>
      </c>
      <c r="C962" s="399">
        <v>8357.8000000000011</v>
      </c>
      <c r="D962" s="400">
        <v>89.600000000000051</v>
      </c>
      <c r="E962" s="400">
        <v>7520.6000000000013</v>
      </c>
      <c r="F962" s="400">
        <v>69.000000000000028</v>
      </c>
      <c r="G962" s="400">
        <v>534.00000000000034</v>
      </c>
      <c r="H962" s="400">
        <v>49.400000000000013</v>
      </c>
      <c r="I962" s="400">
        <v>45.400000000000027</v>
      </c>
      <c r="J962" s="400">
        <v>4.4000000000000012</v>
      </c>
      <c r="K962" s="400">
        <v>9.9999999999999982</v>
      </c>
      <c r="L962" s="400">
        <v>9.3999999999999986</v>
      </c>
      <c r="M962" s="400">
        <v>22.999999999999993</v>
      </c>
      <c r="N962" s="400">
        <v>2</v>
      </c>
      <c r="O962" s="401">
        <v>1</v>
      </c>
      <c r="P962" s="9"/>
      <c r="Q962" s="402">
        <v>9634.9999999999945</v>
      </c>
      <c r="R962" s="400">
        <v>103.2</v>
      </c>
      <c r="S962" s="400">
        <v>8637.9999999999982</v>
      </c>
      <c r="T962" s="400">
        <v>41.800000000000004</v>
      </c>
      <c r="U962" s="400">
        <v>690.6</v>
      </c>
      <c r="V962" s="400">
        <v>43.600000000000016</v>
      </c>
      <c r="W962" s="400">
        <v>60.800000000000018</v>
      </c>
      <c r="X962" s="400">
        <v>6.2000000000000011</v>
      </c>
      <c r="Y962" s="400">
        <v>10.799999999999997</v>
      </c>
      <c r="Z962" s="400">
        <v>18.599999999999994</v>
      </c>
      <c r="AA962" s="400">
        <v>16.800000000000004</v>
      </c>
      <c r="AB962" s="400">
        <v>2.6</v>
      </c>
      <c r="AC962" s="401">
        <v>1.9999999999999998</v>
      </c>
      <c r="AD962" s="9"/>
      <c r="AE962" s="402">
        <v>17992.800000000003</v>
      </c>
      <c r="AF962" s="400">
        <v>192.8</v>
      </c>
      <c r="AG962" s="400">
        <v>16158.599999999995</v>
      </c>
      <c r="AH962" s="400">
        <v>110.80000000000003</v>
      </c>
      <c r="AI962" s="400">
        <v>1224.6000000000001</v>
      </c>
      <c r="AJ962" s="400">
        <v>93.000000000000014</v>
      </c>
      <c r="AK962" s="400">
        <v>106.20000000000003</v>
      </c>
      <c r="AL962" s="400">
        <v>10.6</v>
      </c>
      <c r="AM962" s="400">
        <v>20.79999999999999</v>
      </c>
      <c r="AN962" s="400">
        <v>27.999999999999993</v>
      </c>
      <c r="AO962" s="400">
        <v>39.800000000000011</v>
      </c>
      <c r="AP962" s="400">
        <v>4.6000000000000005</v>
      </c>
      <c r="AQ962" s="401">
        <v>3.0000000000000009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8</v>
      </c>
      <c r="D965" s="292">
        <v>0</v>
      </c>
      <c r="E965" s="89">
        <v>7.7142857142857144</v>
      </c>
      <c r="F965" s="89">
        <v>0</v>
      </c>
      <c r="G965" s="89">
        <v>0.14285714285714285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17.285714285714285</v>
      </c>
      <c r="R965" s="292">
        <v>0.2857142857142857</v>
      </c>
      <c r="S965" s="89">
        <v>16</v>
      </c>
      <c r="T965" s="89">
        <v>0.14285714285714285</v>
      </c>
      <c r="U965" s="89">
        <v>0.5714285714285714</v>
      </c>
      <c r="V965" s="89">
        <v>0.2857142857142857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25.285714285714285</v>
      </c>
      <c r="AF965" s="292">
        <v>0.2857142857142857</v>
      </c>
      <c r="AG965" s="89">
        <v>23.714285714285715</v>
      </c>
      <c r="AH965" s="89">
        <v>0.14285714285714285</v>
      </c>
      <c r="AI965" s="89">
        <v>0.7142857142857143</v>
      </c>
      <c r="AJ965" s="89">
        <v>0.42857142857142855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9.5714285714285712</v>
      </c>
      <c r="D966" s="236">
        <v>0</v>
      </c>
      <c r="E966" s="122">
        <v>9.4285714285714288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15.142857142857144</v>
      </c>
      <c r="R966" s="236">
        <v>0.42857142857142855</v>
      </c>
      <c r="S966" s="122">
        <v>13.857142857142858</v>
      </c>
      <c r="T966" s="122">
        <v>0</v>
      </c>
      <c r="U966" s="122">
        <v>0.8571428571428571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24.714285714285712</v>
      </c>
      <c r="AF966" s="236">
        <v>0.42857142857142855</v>
      </c>
      <c r="AG966" s="122">
        <v>23.285714285714285</v>
      </c>
      <c r="AH966" s="122">
        <v>0</v>
      </c>
      <c r="AI966" s="122">
        <v>1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6.5714285714285712</v>
      </c>
      <c r="D967" s="236">
        <v>0.2857142857142857</v>
      </c>
      <c r="E967" s="122">
        <v>5.8571428571428568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0.14285714285714285</v>
      </c>
      <c r="N967" s="122">
        <v>0</v>
      </c>
      <c r="O967" s="294">
        <v>0</v>
      </c>
      <c r="P967" s="8"/>
      <c r="Q967" s="97">
        <v>11.428571428571429</v>
      </c>
      <c r="R967" s="236">
        <v>0.14285714285714285</v>
      </c>
      <c r="S967" s="122">
        <v>10.857142857142858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0.14285714285714285</v>
      </c>
      <c r="AB967" s="122">
        <v>0</v>
      </c>
      <c r="AC967" s="294">
        <v>0</v>
      </c>
      <c r="AD967" s="8"/>
      <c r="AE967" s="97">
        <v>18</v>
      </c>
      <c r="AF967" s="236">
        <v>0.42857142857142855</v>
      </c>
      <c r="AG967" s="122">
        <v>16.714285714285715</v>
      </c>
      <c r="AH967" s="122">
        <v>0</v>
      </c>
      <c r="AI967" s="122">
        <v>0.5714285714285714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0.2857142857142857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6.2857142857142865</v>
      </c>
      <c r="D968" s="236">
        <v>0.14285714285714285</v>
      </c>
      <c r="E968" s="122">
        <v>6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0.14285714285714285</v>
      </c>
      <c r="N968" s="122">
        <v>0</v>
      </c>
      <c r="O968" s="294">
        <v>0</v>
      </c>
      <c r="P968" s="8"/>
      <c r="Q968" s="97">
        <v>10.571428571428571</v>
      </c>
      <c r="R968" s="236">
        <v>0.2857142857142857</v>
      </c>
      <c r="S968" s="122">
        <v>9.5714285714285712</v>
      </c>
      <c r="T968" s="122">
        <v>0</v>
      </c>
      <c r="U968" s="122">
        <v>0.7142857142857143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16.857142857142858</v>
      </c>
      <c r="AF968" s="236">
        <v>0.42857142857142855</v>
      </c>
      <c r="AG968" s="122">
        <v>15.571428571428571</v>
      </c>
      <c r="AH968" s="122">
        <v>0</v>
      </c>
      <c r="AI968" s="122">
        <v>0.7142857142857143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0.14285714285714285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5.7142857142857144</v>
      </c>
      <c r="D969" s="236">
        <v>0</v>
      </c>
      <c r="E969" s="122">
        <v>5.2857142857142856</v>
      </c>
      <c r="F969" s="122">
        <v>0</v>
      </c>
      <c r="G969" s="122">
        <v>0.42857142857142855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11.285714285714283</v>
      </c>
      <c r="R969" s="236">
        <v>0.14285714285714285</v>
      </c>
      <c r="S969" s="122">
        <v>9.7142857142857135</v>
      </c>
      <c r="T969" s="122">
        <v>0.14285714285714285</v>
      </c>
      <c r="U969" s="122">
        <v>0.42857142857142855</v>
      </c>
      <c r="V969" s="122">
        <v>0.14285714285714285</v>
      </c>
      <c r="W969" s="122">
        <v>0.42857142857142855</v>
      </c>
      <c r="X969" s="122">
        <v>0</v>
      </c>
      <c r="Y969" s="122">
        <v>0</v>
      </c>
      <c r="Z969" s="122">
        <v>0.14285714285714285</v>
      </c>
      <c r="AA969" s="122">
        <v>0.14285714285714285</v>
      </c>
      <c r="AB969" s="122">
        <v>0</v>
      </c>
      <c r="AC969" s="294">
        <v>0</v>
      </c>
      <c r="AD969" s="8"/>
      <c r="AE969" s="97">
        <v>16.999999999999996</v>
      </c>
      <c r="AF969" s="236">
        <v>0.14285714285714285</v>
      </c>
      <c r="AG969" s="122">
        <v>15</v>
      </c>
      <c r="AH969" s="122">
        <v>0.14285714285714285</v>
      </c>
      <c r="AI969" s="122">
        <v>0.8571428571428571</v>
      </c>
      <c r="AJ969" s="122">
        <v>0.14285714285714285</v>
      </c>
      <c r="AK969" s="122">
        <v>0.42857142857142855</v>
      </c>
      <c r="AL969" s="122">
        <v>0</v>
      </c>
      <c r="AM969" s="122">
        <v>0</v>
      </c>
      <c r="AN969" s="122">
        <v>0.14285714285714285</v>
      </c>
      <c r="AO969" s="122">
        <v>0.14285714285714285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5</v>
      </c>
      <c r="D970" s="236">
        <v>0</v>
      </c>
      <c r="E970" s="122">
        <v>4.5714285714285712</v>
      </c>
      <c r="F970" s="122">
        <v>0</v>
      </c>
      <c r="G970" s="122">
        <v>0.42857142857142855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10.571428571428569</v>
      </c>
      <c r="R970" s="236">
        <v>0.42857142857142855</v>
      </c>
      <c r="S970" s="122">
        <v>8.5714285714285712</v>
      </c>
      <c r="T970" s="122">
        <v>0</v>
      </c>
      <c r="U970" s="122">
        <v>1.1428571428571428</v>
      </c>
      <c r="V970" s="122">
        <v>0.14285714285714285</v>
      </c>
      <c r="W970" s="122">
        <v>0.14285714285714285</v>
      </c>
      <c r="X970" s="122">
        <v>0</v>
      </c>
      <c r="Y970" s="122">
        <v>0</v>
      </c>
      <c r="Z970" s="122">
        <v>0.14285714285714285</v>
      </c>
      <c r="AA970" s="122">
        <v>0</v>
      </c>
      <c r="AB970" s="122">
        <v>0</v>
      </c>
      <c r="AC970" s="294">
        <v>0</v>
      </c>
      <c r="AD970" s="8"/>
      <c r="AE970" s="97">
        <v>15.571428571428569</v>
      </c>
      <c r="AF970" s="236">
        <v>0.42857142857142855</v>
      </c>
      <c r="AG970" s="122">
        <v>13.142857142857142</v>
      </c>
      <c r="AH970" s="122">
        <v>0</v>
      </c>
      <c r="AI970" s="122">
        <v>1.5714285714285714</v>
      </c>
      <c r="AJ970" s="122">
        <v>0.14285714285714285</v>
      </c>
      <c r="AK970" s="122">
        <v>0.14285714285714285</v>
      </c>
      <c r="AL970" s="122">
        <v>0</v>
      </c>
      <c r="AM970" s="122">
        <v>0</v>
      </c>
      <c r="AN970" s="122">
        <v>0.14285714285714285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5.2857142857142865</v>
      </c>
      <c r="D971" s="236">
        <v>0</v>
      </c>
      <c r="E971" s="122">
        <v>5</v>
      </c>
      <c r="F971" s="122">
        <v>0</v>
      </c>
      <c r="G971" s="122">
        <v>0.14285714285714285</v>
      </c>
      <c r="H971" s="122">
        <v>0</v>
      </c>
      <c r="I971" s="122">
        <v>0.14285714285714285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7.5714285714285721</v>
      </c>
      <c r="R971" s="236">
        <v>0</v>
      </c>
      <c r="S971" s="122">
        <v>6</v>
      </c>
      <c r="T971" s="122">
        <v>0</v>
      </c>
      <c r="U971" s="122">
        <v>1.1428571428571428</v>
      </c>
      <c r="V971" s="122">
        <v>0</v>
      </c>
      <c r="W971" s="122">
        <v>0.14285714285714285</v>
      </c>
      <c r="X971" s="122">
        <v>0</v>
      </c>
      <c r="Y971" s="122">
        <v>0.14285714285714285</v>
      </c>
      <c r="Z971" s="122">
        <v>0.14285714285714285</v>
      </c>
      <c r="AA971" s="122">
        <v>0</v>
      </c>
      <c r="AB971" s="122">
        <v>0</v>
      </c>
      <c r="AC971" s="294">
        <v>0</v>
      </c>
      <c r="AD971" s="8"/>
      <c r="AE971" s="97">
        <v>12.857142857142858</v>
      </c>
      <c r="AF971" s="236">
        <v>0</v>
      </c>
      <c r="AG971" s="122">
        <v>11</v>
      </c>
      <c r="AH971" s="122">
        <v>0</v>
      </c>
      <c r="AI971" s="122">
        <v>1.2857142857142858</v>
      </c>
      <c r="AJ971" s="122">
        <v>0</v>
      </c>
      <c r="AK971" s="122">
        <v>0.2857142857142857</v>
      </c>
      <c r="AL971" s="122">
        <v>0</v>
      </c>
      <c r="AM971" s="122">
        <v>0.14285714285714285</v>
      </c>
      <c r="AN971" s="122">
        <v>0.14285714285714285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4</v>
      </c>
      <c r="D972" s="236">
        <v>0</v>
      </c>
      <c r="E972" s="122">
        <v>3.1428571428571428</v>
      </c>
      <c r="F972" s="122">
        <v>0</v>
      </c>
      <c r="G972" s="122">
        <v>0.7142857142857143</v>
      </c>
      <c r="H972" s="122">
        <v>0</v>
      </c>
      <c r="I972" s="122">
        <v>0.14285714285714285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6.0000000000000009</v>
      </c>
      <c r="R972" s="236">
        <v>0.14285714285714285</v>
      </c>
      <c r="S972" s="122">
        <v>5.5714285714285712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0.14285714285714285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9.9999999999999982</v>
      </c>
      <c r="AF972" s="236">
        <v>0.14285714285714285</v>
      </c>
      <c r="AG972" s="122">
        <v>8.7142857142857135</v>
      </c>
      <c r="AH972" s="122">
        <v>0</v>
      </c>
      <c r="AI972" s="122">
        <v>0.8571428571428571</v>
      </c>
      <c r="AJ972" s="122">
        <v>0</v>
      </c>
      <c r="AK972" s="122">
        <v>0.14285714285714285</v>
      </c>
      <c r="AL972" s="122">
        <v>0.14285714285714285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3.8571428571428572</v>
      </c>
      <c r="D973" s="236">
        <v>0</v>
      </c>
      <c r="E973" s="122">
        <v>3.7142857142857144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7</v>
      </c>
      <c r="R973" s="236">
        <v>0</v>
      </c>
      <c r="S973" s="122">
        <v>6.5714285714285712</v>
      </c>
      <c r="T973" s="122">
        <v>0</v>
      </c>
      <c r="U973" s="122">
        <v>0.42857142857142855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10.857142857142858</v>
      </c>
      <c r="AF973" s="236">
        <v>0</v>
      </c>
      <c r="AG973" s="122">
        <v>10.285714285714286</v>
      </c>
      <c r="AH973" s="122">
        <v>0</v>
      </c>
      <c r="AI973" s="122">
        <v>0.5714285714285714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2.8571428571428568</v>
      </c>
      <c r="D974" s="236">
        <v>0.14285714285714285</v>
      </c>
      <c r="E974" s="122">
        <v>2.2857142857142856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0.14285714285714285</v>
      </c>
      <c r="N974" s="122">
        <v>0</v>
      </c>
      <c r="O974" s="294">
        <v>0</v>
      </c>
      <c r="P974" s="8"/>
      <c r="Q974" s="97">
        <v>3.714285714285714</v>
      </c>
      <c r="R974" s="236">
        <v>0</v>
      </c>
      <c r="S974" s="122">
        <v>3.4285714285714284</v>
      </c>
      <c r="T974" s="122">
        <v>0</v>
      </c>
      <c r="U974" s="122">
        <v>0.14285714285714285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6.571428571428573</v>
      </c>
      <c r="AF974" s="236">
        <v>0.14285714285714285</v>
      </c>
      <c r="AG974" s="122">
        <v>5.7142857142857144</v>
      </c>
      <c r="AH974" s="122">
        <v>0</v>
      </c>
      <c r="AI974" s="122">
        <v>0.42857142857142855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0.14285714285714285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2.8571428571428572</v>
      </c>
      <c r="D975" s="236">
        <v>0</v>
      </c>
      <c r="E975" s="122">
        <v>2.7142857142857144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5.5714285714285712</v>
      </c>
      <c r="R975" s="236">
        <v>0</v>
      </c>
      <c r="S975" s="122">
        <v>4.8571428571428568</v>
      </c>
      <c r="T975" s="122">
        <v>0</v>
      </c>
      <c r="U975" s="122">
        <v>0.5714285714285714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0.14285714285714285</v>
      </c>
      <c r="AB975" s="122">
        <v>0</v>
      </c>
      <c r="AC975" s="294">
        <v>0</v>
      </c>
      <c r="AD975" s="8"/>
      <c r="AE975" s="97">
        <v>8.428571428571427</v>
      </c>
      <c r="AF975" s="236">
        <v>0</v>
      </c>
      <c r="AG975" s="122">
        <v>7.5714285714285712</v>
      </c>
      <c r="AH975" s="122">
        <v>0</v>
      </c>
      <c r="AI975" s="122">
        <v>0.7142857142857143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0.14285714285714285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3.714285714285714</v>
      </c>
      <c r="D976" s="236">
        <v>0</v>
      </c>
      <c r="E976" s="122">
        <v>3</v>
      </c>
      <c r="F976" s="122">
        <v>0</v>
      </c>
      <c r="G976" s="122">
        <v>0.42857142857142855</v>
      </c>
      <c r="H976" s="122">
        <v>0</v>
      </c>
      <c r="I976" s="122">
        <v>0</v>
      </c>
      <c r="J976" s="122">
        <v>0</v>
      </c>
      <c r="K976" s="122">
        <v>0.14285714285714285</v>
      </c>
      <c r="L976" s="122">
        <v>0</v>
      </c>
      <c r="M976" s="122">
        <v>0.14285714285714285</v>
      </c>
      <c r="N976" s="122">
        <v>0</v>
      </c>
      <c r="O976" s="294">
        <v>0</v>
      </c>
      <c r="P976" s="8"/>
      <c r="Q976" s="97">
        <v>4</v>
      </c>
      <c r="R976" s="236">
        <v>0</v>
      </c>
      <c r="S976" s="122">
        <v>3.5714285714285716</v>
      </c>
      <c r="T976" s="122">
        <v>0</v>
      </c>
      <c r="U976" s="122">
        <v>0.42857142857142855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7.7142857142857144</v>
      </c>
      <c r="AF976" s="236">
        <v>0</v>
      </c>
      <c r="AG976" s="122">
        <v>6.5714285714285712</v>
      </c>
      <c r="AH976" s="122">
        <v>0</v>
      </c>
      <c r="AI976" s="122">
        <v>0.8571428571428571</v>
      </c>
      <c r="AJ976" s="122">
        <v>0</v>
      </c>
      <c r="AK976" s="122">
        <v>0</v>
      </c>
      <c r="AL976" s="122">
        <v>0</v>
      </c>
      <c r="AM976" s="122">
        <v>0.14285714285714285</v>
      </c>
      <c r="AN976" s="122">
        <v>0</v>
      </c>
      <c r="AO976" s="122">
        <v>0.14285714285714285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5.1428571428571432</v>
      </c>
      <c r="D977" s="236">
        <v>0</v>
      </c>
      <c r="E977" s="122">
        <v>4.4285714285714288</v>
      </c>
      <c r="F977" s="122">
        <v>0</v>
      </c>
      <c r="G977" s="122">
        <v>0.5714285714285714</v>
      </c>
      <c r="H977" s="122">
        <v>0</v>
      </c>
      <c r="I977" s="122">
        <v>0.14285714285714285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5.8571428571428577</v>
      </c>
      <c r="R977" s="236">
        <v>0</v>
      </c>
      <c r="S977" s="122">
        <v>5.1428571428571432</v>
      </c>
      <c r="T977" s="122">
        <v>0</v>
      </c>
      <c r="U977" s="122">
        <v>0.5714285714285714</v>
      </c>
      <c r="V977" s="122">
        <v>0</v>
      </c>
      <c r="W977" s="122">
        <v>0</v>
      </c>
      <c r="X977" s="122">
        <v>0</v>
      </c>
      <c r="Y977" s="122">
        <v>0</v>
      </c>
      <c r="Z977" s="122">
        <v>0.14285714285714285</v>
      </c>
      <c r="AA977" s="122">
        <v>0</v>
      </c>
      <c r="AB977" s="122">
        <v>0</v>
      </c>
      <c r="AC977" s="294">
        <v>0</v>
      </c>
      <c r="AD977" s="8"/>
      <c r="AE977" s="97">
        <v>10.999999999999998</v>
      </c>
      <c r="AF977" s="236">
        <v>0</v>
      </c>
      <c r="AG977" s="122">
        <v>9.5714285714285712</v>
      </c>
      <c r="AH977" s="122">
        <v>0</v>
      </c>
      <c r="AI977" s="122">
        <v>1.1428571428571428</v>
      </c>
      <c r="AJ977" s="122">
        <v>0</v>
      </c>
      <c r="AK977" s="122">
        <v>0.14285714285714285</v>
      </c>
      <c r="AL977" s="122">
        <v>0</v>
      </c>
      <c r="AM977" s="122">
        <v>0</v>
      </c>
      <c r="AN977" s="122">
        <v>0.14285714285714285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4.1428571428571432</v>
      </c>
      <c r="D978" s="236">
        <v>0</v>
      </c>
      <c r="E978" s="122">
        <v>3.5714285714285716</v>
      </c>
      <c r="F978" s="122">
        <v>0</v>
      </c>
      <c r="G978" s="122">
        <v>0.42857142857142855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0.14285714285714285</v>
      </c>
      <c r="N978" s="122">
        <v>0</v>
      </c>
      <c r="O978" s="294">
        <v>0</v>
      </c>
      <c r="P978" s="8"/>
      <c r="Q978" s="97">
        <v>4.7142857142857144</v>
      </c>
      <c r="R978" s="236">
        <v>0</v>
      </c>
      <c r="S978" s="122">
        <v>3.8571428571428572</v>
      </c>
      <c r="T978" s="122">
        <v>0</v>
      </c>
      <c r="U978" s="122">
        <v>0.8571428571428571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8.8571428571428577</v>
      </c>
      <c r="AF978" s="236">
        <v>0</v>
      </c>
      <c r="AG978" s="122">
        <v>7.4285714285714288</v>
      </c>
      <c r="AH978" s="122">
        <v>0</v>
      </c>
      <c r="AI978" s="122">
        <v>1.2857142857142858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0.14285714285714285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5.1428571428571441</v>
      </c>
      <c r="D979" s="236">
        <v>0.14285714285714285</v>
      </c>
      <c r="E979" s="122">
        <v>4.1428571428571432</v>
      </c>
      <c r="F979" s="122">
        <v>0</v>
      </c>
      <c r="G979" s="122">
        <v>0.5714285714285714</v>
      </c>
      <c r="H979" s="122">
        <v>0</v>
      </c>
      <c r="I979" s="122">
        <v>0.14285714285714285</v>
      </c>
      <c r="J979" s="122">
        <v>0</v>
      </c>
      <c r="K979" s="122">
        <v>0</v>
      </c>
      <c r="L979" s="122">
        <v>0.14285714285714285</v>
      </c>
      <c r="M979" s="122">
        <v>0</v>
      </c>
      <c r="N979" s="122">
        <v>0</v>
      </c>
      <c r="O979" s="294">
        <v>0</v>
      </c>
      <c r="P979" s="8"/>
      <c r="Q979" s="97">
        <v>5.5714285714285721</v>
      </c>
      <c r="R979" s="236">
        <v>0</v>
      </c>
      <c r="S979" s="122">
        <v>5.1428571428571432</v>
      </c>
      <c r="T979" s="122">
        <v>0</v>
      </c>
      <c r="U979" s="122">
        <v>0.2857142857142857</v>
      </c>
      <c r="V979" s="122">
        <v>0</v>
      </c>
      <c r="W979" s="122">
        <v>0</v>
      </c>
      <c r="X979" s="122">
        <v>0</v>
      </c>
      <c r="Y979" s="122">
        <v>0.14285714285714285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10.714285714285714</v>
      </c>
      <c r="AF979" s="236">
        <v>0.14285714285714285</v>
      </c>
      <c r="AG979" s="122">
        <v>9.2857142857142865</v>
      </c>
      <c r="AH979" s="122">
        <v>0</v>
      </c>
      <c r="AI979" s="122">
        <v>0.8571428571428571</v>
      </c>
      <c r="AJ979" s="122">
        <v>0</v>
      </c>
      <c r="AK979" s="122">
        <v>0.14285714285714285</v>
      </c>
      <c r="AL979" s="122">
        <v>0</v>
      </c>
      <c r="AM979" s="122">
        <v>0.14285714285714285</v>
      </c>
      <c r="AN979" s="122">
        <v>0.14285714285714285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6.0000000000000009</v>
      </c>
      <c r="D980" s="236">
        <v>0.42857142857142855</v>
      </c>
      <c r="E980" s="122">
        <v>5</v>
      </c>
      <c r="F980" s="122">
        <v>0</v>
      </c>
      <c r="G980" s="122">
        <v>0.42857142857142855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5.1428571428571432</v>
      </c>
      <c r="R980" s="236">
        <v>0</v>
      </c>
      <c r="S980" s="122">
        <v>3.7142857142857144</v>
      </c>
      <c r="T980" s="122">
        <v>0</v>
      </c>
      <c r="U980" s="122">
        <v>1.4285714285714286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11.142857142857142</v>
      </c>
      <c r="AF980" s="236">
        <v>0.42857142857142855</v>
      </c>
      <c r="AG980" s="122">
        <v>8.7142857142857135</v>
      </c>
      <c r="AH980" s="122">
        <v>0</v>
      </c>
      <c r="AI980" s="122">
        <v>1.8571428571428572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5.1428571428571432</v>
      </c>
      <c r="D981" s="236">
        <v>0.2857142857142857</v>
      </c>
      <c r="E981" s="122">
        <v>3.4285714285714284</v>
      </c>
      <c r="F981" s="122">
        <v>0</v>
      </c>
      <c r="G981" s="122">
        <v>1.1428571428571428</v>
      </c>
      <c r="H981" s="122">
        <v>0</v>
      </c>
      <c r="I981" s="122">
        <v>0</v>
      </c>
      <c r="J981" s="122">
        <v>0</v>
      </c>
      <c r="K981" s="122">
        <v>0</v>
      </c>
      <c r="L981" s="122">
        <v>0.14285714285714285</v>
      </c>
      <c r="M981" s="122">
        <v>0.14285714285714285</v>
      </c>
      <c r="N981" s="122">
        <v>0</v>
      </c>
      <c r="O981" s="294">
        <v>0</v>
      </c>
      <c r="P981" s="8"/>
      <c r="Q981" s="97">
        <v>6.8571428571428577</v>
      </c>
      <c r="R981" s="236">
        <v>0.2857142857142857</v>
      </c>
      <c r="S981" s="122">
        <v>4.8571428571428568</v>
      </c>
      <c r="T981" s="122">
        <v>0.14285714285714285</v>
      </c>
      <c r="U981" s="122">
        <v>1.1428571428571428</v>
      </c>
      <c r="V981" s="122">
        <v>0.2857142857142857</v>
      </c>
      <c r="W981" s="122">
        <v>0</v>
      </c>
      <c r="X981" s="122">
        <v>0</v>
      </c>
      <c r="Y981" s="122">
        <v>0</v>
      </c>
      <c r="Z981" s="122">
        <v>0.14285714285714285</v>
      </c>
      <c r="AA981" s="122">
        <v>0</v>
      </c>
      <c r="AB981" s="122">
        <v>0</v>
      </c>
      <c r="AC981" s="294">
        <v>0</v>
      </c>
      <c r="AD981" s="8"/>
      <c r="AE981" s="97">
        <v>12</v>
      </c>
      <c r="AF981" s="236">
        <v>0.5714285714285714</v>
      </c>
      <c r="AG981" s="122">
        <v>8.2857142857142865</v>
      </c>
      <c r="AH981" s="122">
        <v>0.14285714285714285</v>
      </c>
      <c r="AI981" s="122">
        <v>2.2857142857142856</v>
      </c>
      <c r="AJ981" s="122">
        <v>0.2857142857142857</v>
      </c>
      <c r="AK981" s="122">
        <v>0</v>
      </c>
      <c r="AL981" s="122">
        <v>0</v>
      </c>
      <c r="AM981" s="122">
        <v>0</v>
      </c>
      <c r="AN981" s="122">
        <v>0.2857142857142857</v>
      </c>
      <c r="AO981" s="122">
        <v>0.14285714285714285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7</v>
      </c>
      <c r="D982" s="236">
        <v>0.14285714285714285</v>
      </c>
      <c r="E982" s="122">
        <v>4.8571428571428568</v>
      </c>
      <c r="F982" s="122">
        <v>0</v>
      </c>
      <c r="G982" s="122">
        <v>1.1428571428571428</v>
      </c>
      <c r="H982" s="122">
        <v>0</v>
      </c>
      <c r="I982" s="122">
        <v>0.14285714285714285</v>
      </c>
      <c r="J982" s="122">
        <v>0</v>
      </c>
      <c r="K982" s="122">
        <v>0.14285714285714285</v>
      </c>
      <c r="L982" s="122">
        <v>0</v>
      </c>
      <c r="M982" s="122">
        <v>0.5714285714285714</v>
      </c>
      <c r="N982" s="122">
        <v>0</v>
      </c>
      <c r="O982" s="294">
        <v>0</v>
      </c>
      <c r="P982" s="8"/>
      <c r="Q982" s="97">
        <v>5.1428571428571432</v>
      </c>
      <c r="R982" s="236">
        <v>0</v>
      </c>
      <c r="S982" s="122">
        <v>4.2857142857142856</v>
      </c>
      <c r="T982" s="122">
        <v>0</v>
      </c>
      <c r="U982" s="122">
        <v>0.7142857142857143</v>
      </c>
      <c r="V982" s="122">
        <v>0</v>
      </c>
      <c r="W982" s="122">
        <v>0</v>
      </c>
      <c r="X982" s="122">
        <v>0</v>
      </c>
      <c r="Y982" s="122">
        <v>0</v>
      </c>
      <c r="Z982" s="122">
        <v>0.14285714285714285</v>
      </c>
      <c r="AA982" s="122">
        <v>0</v>
      </c>
      <c r="AB982" s="122">
        <v>0</v>
      </c>
      <c r="AC982" s="294">
        <v>0</v>
      </c>
      <c r="AD982" s="8"/>
      <c r="AE982" s="97">
        <v>12.142857142857141</v>
      </c>
      <c r="AF982" s="236">
        <v>0.14285714285714285</v>
      </c>
      <c r="AG982" s="122">
        <v>9.1428571428571423</v>
      </c>
      <c r="AH982" s="122">
        <v>0</v>
      </c>
      <c r="AI982" s="122">
        <v>1.8571428571428572</v>
      </c>
      <c r="AJ982" s="122">
        <v>0</v>
      </c>
      <c r="AK982" s="122">
        <v>0.14285714285714285</v>
      </c>
      <c r="AL982" s="122">
        <v>0</v>
      </c>
      <c r="AM982" s="122">
        <v>0.14285714285714285</v>
      </c>
      <c r="AN982" s="122">
        <v>0.14285714285714285</v>
      </c>
      <c r="AO982" s="122">
        <v>0.5714285714285714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11.857142857142858</v>
      </c>
      <c r="D983" s="236">
        <v>0</v>
      </c>
      <c r="E983" s="122">
        <v>10.285714285714286</v>
      </c>
      <c r="F983" s="122">
        <v>0</v>
      </c>
      <c r="G983" s="122">
        <v>0.42857142857142855</v>
      </c>
      <c r="H983" s="122">
        <v>0.14285714285714285</v>
      </c>
      <c r="I983" s="122">
        <v>0.2857142857142857</v>
      </c>
      <c r="J983" s="122">
        <v>0</v>
      </c>
      <c r="K983" s="122">
        <v>0</v>
      </c>
      <c r="L983" s="122">
        <v>0</v>
      </c>
      <c r="M983" s="122">
        <v>0.7142857142857143</v>
      </c>
      <c r="N983" s="122">
        <v>0</v>
      </c>
      <c r="O983" s="294">
        <v>0</v>
      </c>
      <c r="P983" s="8"/>
      <c r="Q983" s="97">
        <v>5.0000000000000009</v>
      </c>
      <c r="R983" s="236">
        <v>0</v>
      </c>
      <c r="S983" s="122">
        <v>3.7142857142857144</v>
      </c>
      <c r="T983" s="122">
        <v>0</v>
      </c>
      <c r="U983" s="122">
        <v>1.1428571428571428</v>
      </c>
      <c r="V983" s="122">
        <v>0</v>
      </c>
      <c r="W983" s="122">
        <v>0</v>
      </c>
      <c r="X983" s="122">
        <v>0</v>
      </c>
      <c r="Y983" s="122">
        <v>0.14285714285714285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16.857142857142858</v>
      </c>
      <c r="AF983" s="236">
        <v>0</v>
      </c>
      <c r="AG983" s="122">
        <v>14</v>
      </c>
      <c r="AH983" s="122">
        <v>0</v>
      </c>
      <c r="AI983" s="122">
        <v>1.5714285714285714</v>
      </c>
      <c r="AJ983" s="122">
        <v>0.14285714285714285</v>
      </c>
      <c r="AK983" s="122">
        <v>0.2857142857142857</v>
      </c>
      <c r="AL983" s="122">
        <v>0</v>
      </c>
      <c r="AM983" s="122">
        <v>0.14285714285714285</v>
      </c>
      <c r="AN983" s="122">
        <v>0</v>
      </c>
      <c r="AO983" s="122">
        <v>0.7142857142857143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15.571428571428571</v>
      </c>
      <c r="D984" s="236">
        <v>0</v>
      </c>
      <c r="E984" s="122">
        <v>13.714285714285714</v>
      </c>
      <c r="F984" s="122">
        <v>0</v>
      </c>
      <c r="G984" s="122">
        <v>1.1428571428571428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0.2857142857142857</v>
      </c>
      <c r="M984" s="122">
        <v>0.2857142857142857</v>
      </c>
      <c r="N984" s="122">
        <v>0</v>
      </c>
      <c r="O984" s="294">
        <v>0</v>
      </c>
      <c r="P984" s="8"/>
      <c r="Q984" s="97">
        <v>5.2857142857142856</v>
      </c>
      <c r="R984" s="236">
        <v>0</v>
      </c>
      <c r="S984" s="122">
        <v>4.7142857142857144</v>
      </c>
      <c r="T984" s="122">
        <v>0</v>
      </c>
      <c r="U984" s="122">
        <v>0.2857142857142857</v>
      </c>
      <c r="V984" s="122">
        <v>0</v>
      </c>
      <c r="W984" s="122">
        <v>0</v>
      </c>
      <c r="X984" s="122">
        <v>0</v>
      </c>
      <c r="Y984" s="122">
        <v>0</v>
      </c>
      <c r="Z984" s="122">
        <v>0.2857142857142857</v>
      </c>
      <c r="AA984" s="122">
        <v>0</v>
      </c>
      <c r="AB984" s="122">
        <v>0</v>
      </c>
      <c r="AC984" s="294">
        <v>0</v>
      </c>
      <c r="AD984" s="8"/>
      <c r="AE984" s="97">
        <v>20.857142857142854</v>
      </c>
      <c r="AF984" s="236">
        <v>0</v>
      </c>
      <c r="AG984" s="122">
        <v>18.428571428571427</v>
      </c>
      <c r="AH984" s="122">
        <v>0</v>
      </c>
      <c r="AI984" s="122">
        <v>1.4285714285714286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0.5714285714285714</v>
      </c>
      <c r="AO984" s="122">
        <v>0.2857142857142857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13.714285714285714</v>
      </c>
      <c r="D985" s="236">
        <v>0.14285714285714285</v>
      </c>
      <c r="E985" s="122">
        <v>11.857142857142858</v>
      </c>
      <c r="F985" s="122">
        <v>0</v>
      </c>
      <c r="G985" s="122">
        <v>0.8571428571428571</v>
      </c>
      <c r="H985" s="122">
        <v>0.14285714285714285</v>
      </c>
      <c r="I985" s="122">
        <v>0.14285714285714285</v>
      </c>
      <c r="J985" s="122">
        <v>0</v>
      </c>
      <c r="K985" s="122">
        <v>0</v>
      </c>
      <c r="L985" s="122">
        <v>0.14285714285714285</v>
      </c>
      <c r="M985" s="122">
        <v>0.42857142857142855</v>
      </c>
      <c r="N985" s="122">
        <v>0</v>
      </c>
      <c r="O985" s="294">
        <v>0</v>
      </c>
      <c r="P985" s="8"/>
      <c r="Q985" s="97">
        <v>6.4285714285714297</v>
      </c>
      <c r="R985" s="236">
        <v>0.14285714285714285</v>
      </c>
      <c r="S985" s="122">
        <v>5.2857142857142856</v>
      </c>
      <c r="T985" s="122">
        <v>0</v>
      </c>
      <c r="U985" s="122">
        <v>0.7142857142857143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</v>
      </c>
      <c r="AB985" s="122">
        <v>0</v>
      </c>
      <c r="AC985" s="294">
        <v>0</v>
      </c>
      <c r="AD985" s="8"/>
      <c r="AE985" s="97">
        <v>20.142857142857139</v>
      </c>
      <c r="AF985" s="236">
        <v>0.2857142857142857</v>
      </c>
      <c r="AG985" s="122">
        <v>17.142857142857142</v>
      </c>
      <c r="AH985" s="122">
        <v>0</v>
      </c>
      <c r="AI985" s="122">
        <v>1.5714285714285714</v>
      </c>
      <c r="AJ985" s="122">
        <v>0.2857142857142857</v>
      </c>
      <c r="AK985" s="122">
        <v>0.14285714285714285</v>
      </c>
      <c r="AL985" s="122">
        <v>0</v>
      </c>
      <c r="AM985" s="122">
        <v>0</v>
      </c>
      <c r="AN985" s="122">
        <v>0.2857142857142857</v>
      </c>
      <c r="AO985" s="122">
        <v>0.42857142857142855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21.857142857142854</v>
      </c>
      <c r="D986" s="236">
        <v>0.14285714285714285</v>
      </c>
      <c r="E986" s="122">
        <v>18.428571428571427</v>
      </c>
      <c r="F986" s="122">
        <v>0</v>
      </c>
      <c r="G986" s="122">
        <v>1.1428571428571428</v>
      </c>
      <c r="H986" s="122">
        <v>0.14285714285714285</v>
      </c>
      <c r="I986" s="122">
        <v>0.2857142857142857</v>
      </c>
      <c r="J986" s="122">
        <v>0</v>
      </c>
      <c r="K986" s="122">
        <v>0</v>
      </c>
      <c r="L986" s="122">
        <v>0</v>
      </c>
      <c r="M986" s="122">
        <v>1.7142857142857142</v>
      </c>
      <c r="N986" s="122">
        <v>0</v>
      </c>
      <c r="O986" s="294">
        <v>0</v>
      </c>
      <c r="P986" s="8"/>
      <c r="Q986" s="97">
        <v>8.2857142857142865</v>
      </c>
      <c r="R986" s="236">
        <v>0.7142857142857143</v>
      </c>
      <c r="S986" s="122">
        <v>6.5714285714285712</v>
      </c>
      <c r="T986" s="122">
        <v>0</v>
      </c>
      <c r="U986" s="122">
        <v>0.42857142857142855</v>
      </c>
      <c r="V986" s="122">
        <v>0.2857142857142857</v>
      </c>
      <c r="W986" s="122">
        <v>0</v>
      </c>
      <c r="X986" s="122">
        <v>0</v>
      </c>
      <c r="Y986" s="122">
        <v>0</v>
      </c>
      <c r="Z986" s="122">
        <v>0.2857142857142857</v>
      </c>
      <c r="AA986" s="122">
        <v>0</v>
      </c>
      <c r="AB986" s="122">
        <v>0</v>
      </c>
      <c r="AC986" s="294">
        <v>0</v>
      </c>
      <c r="AD986" s="8"/>
      <c r="AE986" s="97">
        <v>30.142857142857142</v>
      </c>
      <c r="AF986" s="236">
        <v>0.8571428571428571</v>
      </c>
      <c r="AG986" s="122">
        <v>25</v>
      </c>
      <c r="AH986" s="122">
        <v>0</v>
      </c>
      <c r="AI986" s="122">
        <v>1.5714285714285714</v>
      </c>
      <c r="AJ986" s="122">
        <v>0.42857142857142855</v>
      </c>
      <c r="AK986" s="122">
        <v>0.2857142857142857</v>
      </c>
      <c r="AL986" s="122">
        <v>0</v>
      </c>
      <c r="AM986" s="122">
        <v>0</v>
      </c>
      <c r="AN986" s="122">
        <v>0.2857142857142857</v>
      </c>
      <c r="AO986" s="122">
        <v>1.7142857142857142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33.428571428571431</v>
      </c>
      <c r="D987" s="236">
        <v>1</v>
      </c>
      <c r="E987" s="122">
        <v>27.714285714285715</v>
      </c>
      <c r="F987" s="122">
        <v>0</v>
      </c>
      <c r="G987" s="122">
        <v>2.8571428571428572</v>
      </c>
      <c r="H987" s="122">
        <v>0.2857142857142857</v>
      </c>
      <c r="I987" s="122">
        <v>0.8571428571428571</v>
      </c>
      <c r="J987" s="122">
        <v>0</v>
      </c>
      <c r="K987" s="122">
        <v>0</v>
      </c>
      <c r="L987" s="122">
        <v>0</v>
      </c>
      <c r="M987" s="122">
        <v>0.7142857142857143</v>
      </c>
      <c r="N987" s="122">
        <v>0</v>
      </c>
      <c r="O987" s="294">
        <v>0</v>
      </c>
      <c r="P987" s="8"/>
      <c r="Q987" s="97">
        <v>11</v>
      </c>
      <c r="R987" s="236">
        <v>0.42857142857142855</v>
      </c>
      <c r="S987" s="122">
        <v>9.2857142857142865</v>
      </c>
      <c r="T987" s="122">
        <v>0</v>
      </c>
      <c r="U987" s="122">
        <v>1.1428571428571428</v>
      </c>
      <c r="V987" s="122">
        <v>0</v>
      </c>
      <c r="W987" s="122">
        <v>0</v>
      </c>
      <c r="X987" s="122">
        <v>0</v>
      </c>
      <c r="Y987" s="122">
        <v>0</v>
      </c>
      <c r="Z987" s="122">
        <v>0.14285714285714285</v>
      </c>
      <c r="AA987" s="122">
        <v>0</v>
      </c>
      <c r="AB987" s="122">
        <v>0</v>
      </c>
      <c r="AC987" s="294">
        <v>0</v>
      </c>
      <c r="AD987" s="8"/>
      <c r="AE987" s="97">
        <v>44.428571428571431</v>
      </c>
      <c r="AF987" s="236">
        <v>1.4285714285714286</v>
      </c>
      <c r="AG987" s="122">
        <v>37</v>
      </c>
      <c r="AH987" s="122">
        <v>0</v>
      </c>
      <c r="AI987" s="122">
        <v>4</v>
      </c>
      <c r="AJ987" s="122">
        <v>0.2857142857142857</v>
      </c>
      <c r="AK987" s="122">
        <v>0.8571428571428571</v>
      </c>
      <c r="AL987" s="122">
        <v>0</v>
      </c>
      <c r="AM987" s="122">
        <v>0</v>
      </c>
      <c r="AN987" s="122">
        <v>0.14285714285714285</v>
      </c>
      <c r="AO987" s="122">
        <v>0.7142857142857143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43.857142857142861</v>
      </c>
      <c r="D988" s="236">
        <v>0.7142857142857143</v>
      </c>
      <c r="E988" s="122">
        <v>38.428571428571431</v>
      </c>
      <c r="F988" s="122">
        <v>0</v>
      </c>
      <c r="G988" s="122">
        <v>3</v>
      </c>
      <c r="H988" s="122">
        <v>0.7142857142857143</v>
      </c>
      <c r="I988" s="122">
        <v>0.2857142857142857</v>
      </c>
      <c r="J988" s="122">
        <v>0</v>
      </c>
      <c r="K988" s="122">
        <v>0</v>
      </c>
      <c r="L988" s="122">
        <v>0.14285714285714285</v>
      </c>
      <c r="M988" s="122">
        <v>0.5714285714285714</v>
      </c>
      <c r="N988" s="122">
        <v>0</v>
      </c>
      <c r="O988" s="294">
        <v>0</v>
      </c>
      <c r="P988" s="176"/>
      <c r="Q988" s="97">
        <v>14.285714285714288</v>
      </c>
      <c r="R988" s="236">
        <v>0.2857142857142857</v>
      </c>
      <c r="S988" s="122">
        <v>13.428571428571429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0.2857142857142857</v>
      </c>
      <c r="AB988" s="122">
        <v>0</v>
      </c>
      <c r="AC988" s="294">
        <v>0</v>
      </c>
      <c r="AD988" s="176"/>
      <c r="AE988" s="97">
        <v>58.142857142857139</v>
      </c>
      <c r="AF988" s="236">
        <v>1</v>
      </c>
      <c r="AG988" s="122">
        <v>51.857142857142854</v>
      </c>
      <c r="AH988" s="122">
        <v>0</v>
      </c>
      <c r="AI988" s="122">
        <v>3.2857142857142856</v>
      </c>
      <c r="AJ988" s="122">
        <v>0.7142857142857143</v>
      </c>
      <c r="AK988" s="122">
        <v>0.2857142857142857</v>
      </c>
      <c r="AL988" s="122">
        <v>0</v>
      </c>
      <c r="AM988" s="122">
        <v>0</v>
      </c>
      <c r="AN988" s="122">
        <v>0.14285714285714285</v>
      </c>
      <c r="AO988" s="122">
        <v>0.8571428571428571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47.857142857142861</v>
      </c>
      <c r="D989" s="236">
        <v>1.5714285714285714</v>
      </c>
      <c r="E989" s="122">
        <v>44.142857142857146</v>
      </c>
      <c r="F989" s="122">
        <v>0.14285714285714285</v>
      </c>
      <c r="G989" s="122">
        <v>1.2857142857142858</v>
      </c>
      <c r="H989" s="122">
        <v>0.2857142857142857</v>
      </c>
      <c r="I989" s="122">
        <v>0</v>
      </c>
      <c r="J989" s="122">
        <v>0</v>
      </c>
      <c r="K989" s="122">
        <v>0.14285714285714285</v>
      </c>
      <c r="L989" s="122">
        <v>0</v>
      </c>
      <c r="M989" s="122">
        <v>0.2857142857142857</v>
      </c>
      <c r="N989" s="122">
        <v>0</v>
      </c>
      <c r="O989" s="294">
        <v>0</v>
      </c>
      <c r="P989" s="8"/>
      <c r="Q989" s="97">
        <v>20.142857142857139</v>
      </c>
      <c r="R989" s="236">
        <v>0.14285714285714285</v>
      </c>
      <c r="S989" s="122">
        <v>16.428571428571427</v>
      </c>
      <c r="T989" s="122">
        <v>0</v>
      </c>
      <c r="U989" s="122">
        <v>2.8571428571428572</v>
      </c>
      <c r="V989" s="122">
        <v>0</v>
      </c>
      <c r="W989" s="122">
        <v>0</v>
      </c>
      <c r="X989" s="122">
        <v>0</v>
      </c>
      <c r="Y989" s="122">
        <v>0.14285714285714285</v>
      </c>
      <c r="Z989" s="122">
        <v>0.42857142857142855</v>
      </c>
      <c r="AA989" s="122">
        <v>0.14285714285714285</v>
      </c>
      <c r="AB989" s="122">
        <v>0</v>
      </c>
      <c r="AC989" s="294">
        <v>0</v>
      </c>
      <c r="AD989" s="8"/>
      <c r="AE989" s="97">
        <v>68.000000000000014</v>
      </c>
      <c r="AF989" s="236">
        <v>1.7142857142857142</v>
      </c>
      <c r="AG989" s="122">
        <v>60.571428571428569</v>
      </c>
      <c r="AH989" s="122">
        <v>0.14285714285714285</v>
      </c>
      <c r="AI989" s="122">
        <v>4.1428571428571432</v>
      </c>
      <c r="AJ989" s="122">
        <v>0.2857142857142857</v>
      </c>
      <c r="AK989" s="122">
        <v>0</v>
      </c>
      <c r="AL989" s="122">
        <v>0</v>
      </c>
      <c r="AM989" s="122">
        <v>0.2857142857142857</v>
      </c>
      <c r="AN989" s="122">
        <v>0.42857142857142855</v>
      </c>
      <c r="AO989" s="122">
        <v>0.42857142857142855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79.714285714285694</v>
      </c>
      <c r="D990" s="236">
        <v>2.1428571428571428</v>
      </c>
      <c r="E990" s="122">
        <v>70</v>
      </c>
      <c r="F990" s="122">
        <v>0.14285714285714285</v>
      </c>
      <c r="G990" s="122">
        <v>5.8571428571428568</v>
      </c>
      <c r="H990" s="122">
        <v>0.7142857142857143</v>
      </c>
      <c r="I990" s="122">
        <v>0.14285714285714285</v>
      </c>
      <c r="J990" s="122">
        <v>0.14285714285714285</v>
      </c>
      <c r="K990" s="122">
        <v>0.14285714285714285</v>
      </c>
      <c r="L990" s="122">
        <v>0.2857142857142857</v>
      </c>
      <c r="M990" s="122">
        <v>0.14285714285714285</v>
      </c>
      <c r="N990" s="122">
        <v>0</v>
      </c>
      <c r="O990" s="294">
        <v>0</v>
      </c>
      <c r="P990" s="8"/>
      <c r="Q990" s="97">
        <v>20.857142857142854</v>
      </c>
      <c r="R990" s="236">
        <v>0.2857142857142857</v>
      </c>
      <c r="S990" s="122">
        <v>16.428571428571427</v>
      </c>
      <c r="T990" s="122">
        <v>0</v>
      </c>
      <c r="U990" s="122">
        <v>3.7142857142857144</v>
      </c>
      <c r="V990" s="122">
        <v>0</v>
      </c>
      <c r="W990" s="122">
        <v>0</v>
      </c>
      <c r="X990" s="122">
        <v>0</v>
      </c>
      <c r="Y990" s="122">
        <v>0</v>
      </c>
      <c r="Z990" s="122">
        <v>0.14285714285714285</v>
      </c>
      <c r="AA990" s="122">
        <v>0.14285714285714285</v>
      </c>
      <c r="AB990" s="122">
        <v>0</v>
      </c>
      <c r="AC990" s="294">
        <v>0.14285714285714285</v>
      </c>
      <c r="AD990" s="8"/>
      <c r="AE990" s="97">
        <v>100.57142857142856</v>
      </c>
      <c r="AF990" s="236">
        <v>2.4285714285714284</v>
      </c>
      <c r="AG990" s="122">
        <v>86.428571428571431</v>
      </c>
      <c r="AH990" s="122">
        <v>0.14285714285714285</v>
      </c>
      <c r="AI990" s="122">
        <v>9.5714285714285712</v>
      </c>
      <c r="AJ990" s="122">
        <v>0.7142857142857143</v>
      </c>
      <c r="AK990" s="122">
        <v>0.14285714285714285</v>
      </c>
      <c r="AL990" s="122">
        <v>0.14285714285714285</v>
      </c>
      <c r="AM990" s="122">
        <v>0.14285714285714285</v>
      </c>
      <c r="AN990" s="122">
        <v>0.42857142857142855</v>
      </c>
      <c r="AO990" s="122">
        <v>0.2857142857142857</v>
      </c>
      <c r="AP990" s="122">
        <v>0</v>
      </c>
      <c r="AQ990" s="294">
        <v>0.14285714285714285</v>
      </c>
      <c r="AR990" s="11"/>
    </row>
    <row r="991" spans="1:44" x14ac:dyDescent="0.25">
      <c r="A991" s="217"/>
      <c r="B991" s="283">
        <v>0.27083299999999999</v>
      </c>
      <c r="C991" s="97">
        <v>98.142857142857139</v>
      </c>
      <c r="D991" s="236">
        <v>0.5714285714285714</v>
      </c>
      <c r="E991" s="122">
        <v>91.857142857142861</v>
      </c>
      <c r="F991" s="122">
        <v>0</v>
      </c>
      <c r="G991" s="122">
        <v>4.7142857142857144</v>
      </c>
      <c r="H991" s="122">
        <v>0.42857142857142855</v>
      </c>
      <c r="I991" s="122">
        <v>0.42857142857142855</v>
      </c>
      <c r="J991" s="122">
        <v>0</v>
      </c>
      <c r="K991" s="122">
        <v>0</v>
      </c>
      <c r="L991" s="122">
        <v>0</v>
      </c>
      <c r="M991" s="122">
        <v>0</v>
      </c>
      <c r="N991" s="122">
        <v>0.14285714285714285</v>
      </c>
      <c r="O991" s="294">
        <v>0</v>
      </c>
      <c r="P991" s="8"/>
      <c r="Q991" s="97">
        <v>37.285714285714292</v>
      </c>
      <c r="R991" s="236">
        <v>0.14285714285714285</v>
      </c>
      <c r="S991" s="122">
        <v>32.285714285714285</v>
      </c>
      <c r="T991" s="122">
        <v>0</v>
      </c>
      <c r="U991" s="122">
        <v>4</v>
      </c>
      <c r="V991" s="122">
        <v>0.42857142857142855</v>
      </c>
      <c r="W991" s="122">
        <v>0</v>
      </c>
      <c r="X991" s="122">
        <v>0</v>
      </c>
      <c r="Y991" s="122">
        <v>0</v>
      </c>
      <c r="Z991" s="122">
        <v>0.2857142857142857</v>
      </c>
      <c r="AA991" s="122">
        <v>0</v>
      </c>
      <c r="AB991" s="122">
        <v>0.14285714285714285</v>
      </c>
      <c r="AC991" s="294">
        <v>0</v>
      </c>
      <c r="AD991" s="8"/>
      <c r="AE991" s="97">
        <v>135.42857142857139</v>
      </c>
      <c r="AF991" s="236">
        <v>0.7142857142857143</v>
      </c>
      <c r="AG991" s="122">
        <v>124.14285714285714</v>
      </c>
      <c r="AH991" s="122">
        <v>0</v>
      </c>
      <c r="AI991" s="122">
        <v>8.7142857142857135</v>
      </c>
      <c r="AJ991" s="122">
        <v>0.8571428571428571</v>
      </c>
      <c r="AK991" s="122">
        <v>0.42857142857142855</v>
      </c>
      <c r="AL991" s="122">
        <v>0</v>
      </c>
      <c r="AM991" s="122">
        <v>0</v>
      </c>
      <c r="AN991" s="122">
        <v>0.2857142857142857</v>
      </c>
      <c r="AO991" s="122">
        <v>0</v>
      </c>
      <c r="AP991" s="122">
        <v>0.2857142857142857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127.28571428571429</v>
      </c>
      <c r="D992" s="236">
        <v>2.1428571428571428</v>
      </c>
      <c r="E992" s="122">
        <v>113.85714285714286</v>
      </c>
      <c r="F992" s="122">
        <v>0.2857142857142857</v>
      </c>
      <c r="G992" s="122">
        <v>9</v>
      </c>
      <c r="H992" s="122">
        <v>0.8571428571428571</v>
      </c>
      <c r="I992" s="122">
        <v>0.7142857142857143</v>
      </c>
      <c r="J992" s="122">
        <v>0.14285714285714285</v>
      </c>
      <c r="K992" s="122">
        <v>0</v>
      </c>
      <c r="L992" s="122">
        <v>0</v>
      </c>
      <c r="M992" s="122">
        <v>0.2857142857142857</v>
      </c>
      <c r="N992" s="122">
        <v>0</v>
      </c>
      <c r="O992" s="294">
        <v>0</v>
      </c>
      <c r="P992" s="8"/>
      <c r="Q992" s="97">
        <v>50.714285714285722</v>
      </c>
      <c r="R992" s="236">
        <v>0.42857142857142855</v>
      </c>
      <c r="S992" s="122">
        <v>42.571428571428569</v>
      </c>
      <c r="T992" s="122">
        <v>0.14285714285714285</v>
      </c>
      <c r="U992" s="122">
        <v>6.4285714285714288</v>
      </c>
      <c r="V992" s="122">
        <v>0.14285714285714285</v>
      </c>
      <c r="W992" s="122">
        <v>0.2857142857142857</v>
      </c>
      <c r="X992" s="122">
        <v>0</v>
      </c>
      <c r="Y992" s="122">
        <v>0</v>
      </c>
      <c r="Z992" s="122">
        <v>0.42857142857142855</v>
      </c>
      <c r="AA992" s="122">
        <v>0.2857142857142857</v>
      </c>
      <c r="AB992" s="122">
        <v>0</v>
      </c>
      <c r="AC992" s="294">
        <v>0</v>
      </c>
      <c r="AD992" s="8"/>
      <c r="AE992" s="97">
        <v>177.99999999999997</v>
      </c>
      <c r="AF992" s="236">
        <v>2.5714285714285716</v>
      </c>
      <c r="AG992" s="122">
        <v>156.42857142857142</v>
      </c>
      <c r="AH992" s="122">
        <v>0.42857142857142855</v>
      </c>
      <c r="AI992" s="122">
        <v>15.428571428571429</v>
      </c>
      <c r="AJ992" s="122">
        <v>1</v>
      </c>
      <c r="AK992" s="122">
        <v>1</v>
      </c>
      <c r="AL992" s="122">
        <v>0.14285714285714285</v>
      </c>
      <c r="AM992" s="122">
        <v>0</v>
      </c>
      <c r="AN992" s="122">
        <v>0.42857142857142855</v>
      </c>
      <c r="AO992" s="122">
        <v>0.5714285714285714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152.14285714285708</v>
      </c>
      <c r="D993" s="236">
        <v>3.1428571428571428</v>
      </c>
      <c r="E993" s="122">
        <v>135.14285714285714</v>
      </c>
      <c r="F993" s="122">
        <v>1</v>
      </c>
      <c r="G993" s="122">
        <v>9.2857142857142865</v>
      </c>
      <c r="H993" s="122">
        <v>1.1428571428571428</v>
      </c>
      <c r="I993" s="122">
        <v>1.2857142857142858</v>
      </c>
      <c r="J993" s="122">
        <v>0.2857142857142857</v>
      </c>
      <c r="K993" s="122">
        <v>0.42857142857142855</v>
      </c>
      <c r="L993" s="122">
        <v>0.14285714285714285</v>
      </c>
      <c r="M993" s="122">
        <v>0.2857142857142857</v>
      </c>
      <c r="N993" s="122">
        <v>0</v>
      </c>
      <c r="O993" s="294">
        <v>0</v>
      </c>
      <c r="P993" s="8"/>
      <c r="Q993" s="97">
        <v>72.857142857142847</v>
      </c>
      <c r="R993" s="236">
        <v>0.7142857142857143</v>
      </c>
      <c r="S993" s="122">
        <v>64.714285714285708</v>
      </c>
      <c r="T993" s="122">
        <v>0.2857142857142857</v>
      </c>
      <c r="U993" s="122">
        <v>6.1428571428571432</v>
      </c>
      <c r="V993" s="122">
        <v>0.2857142857142857</v>
      </c>
      <c r="W993" s="122">
        <v>0.2857142857142857</v>
      </c>
      <c r="X993" s="122">
        <v>0</v>
      </c>
      <c r="Y993" s="122">
        <v>0</v>
      </c>
      <c r="Z993" s="122">
        <v>0.14285714285714285</v>
      </c>
      <c r="AA993" s="122">
        <v>0.14285714285714285</v>
      </c>
      <c r="AB993" s="122">
        <v>0</v>
      </c>
      <c r="AC993" s="294">
        <v>0.14285714285714285</v>
      </c>
      <c r="AD993" s="8"/>
      <c r="AE993" s="97">
        <v>224.99999999999994</v>
      </c>
      <c r="AF993" s="236">
        <v>3.8571428571428572</v>
      </c>
      <c r="AG993" s="122">
        <v>199.85714285714286</v>
      </c>
      <c r="AH993" s="122">
        <v>1.2857142857142858</v>
      </c>
      <c r="AI993" s="122">
        <v>15.428571428571429</v>
      </c>
      <c r="AJ993" s="122">
        <v>1.4285714285714286</v>
      </c>
      <c r="AK993" s="122">
        <v>1.5714285714285714</v>
      </c>
      <c r="AL993" s="122">
        <v>0.2857142857142857</v>
      </c>
      <c r="AM993" s="122">
        <v>0.42857142857142855</v>
      </c>
      <c r="AN993" s="122">
        <v>0.2857142857142857</v>
      </c>
      <c r="AO993" s="122">
        <v>0.42857142857142855</v>
      </c>
      <c r="AP993" s="122">
        <v>0</v>
      </c>
      <c r="AQ993" s="294">
        <v>0.14285714285714285</v>
      </c>
      <c r="AR993" s="11"/>
    </row>
    <row r="994" spans="1:44" x14ac:dyDescent="0.25">
      <c r="A994" s="217"/>
      <c r="B994" s="283">
        <v>0.30208299999999999</v>
      </c>
      <c r="C994" s="97">
        <v>180.85714285714289</v>
      </c>
      <c r="D994" s="236">
        <v>1.8571428571428572</v>
      </c>
      <c r="E994" s="122">
        <v>158</v>
      </c>
      <c r="F994" s="122">
        <v>1.5714285714285714</v>
      </c>
      <c r="G994" s="122">
        <v>16</v>
      </c>
      <c r="H994" s="122">
        <v>1.8571428571428572</v>
      </c>
      <c r="I994" s="122">
        <v>0.8571428571428571</v>
      </c>
      <c r="J994" s="122">
        <v>0.14285714285714285</v>
      </c>
      <c r="K994" s="122">
        <v>0.5714285714285714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82.000000000000014</v>
      </c>
      <c r="R994" s="236">
        <v>0.14285714285714285</v>
      </c>
      <c r="S994" s="122">
        <v>73.857142857142861</v>
      </c>
      <c r="T994" s="122">
        <v>0.2857142857142857</v>
      </c>
      <c r="U994" s="122">
        <v>6.2857142857142856</v>
      </c>
      <c r="V994" s="122">
        <v>1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262.85714285714283</v>
      </c>
      <c r="AF994" s="236">
        <v>2</v>
      </c>
      <c r="AG994" s="122">
        <v>231.85714285714286</v>
      </c>
      <c r="AH994" s="122">
        <v>1.8571428571428572</v>
      </c>
      <c r="AI994" s="122">
        <v>22.285714285714285</v>
      </c>
      <c r="AJ994" s="122">
        <v>2.8571428571428572</v>
      </c>
      <c r="AK994" s="122">
        <v>1.2857142857142858</v>
      </c>
      <c r="AL994" s="122">
        <v>0.14285714285714285</v>
      </c>
      <c r="AM994" s="122">
        <v>0.5714285714285714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176.85714285714278</v>
      </c>
      <c r="D995" s="236">
        <v>2.2857142857142856</v>
      </c>
      <c r="E995" s="122">
        <v>159.28571428571428</v>
      </c>
      <c r="F995" s="122">
        <v>1.4285714285714286</v>
      </c>
      <c r="G995" s="122">
        <v>10.428571428571429</v>
      </c>
      <c r="H995" s="122">
        <v>1.2857142857142858</v>
      </c>
      <c r="I995" s="122">
        <v>1.1428571428571428</v>
      </c>
      <c r="J995" s="122">
        <v>0.2857142857142857</v>
      </c>
      <c r="K995" s="122">
        <v>0.42857142857142855</v>
      </c>
      <c r="L995" s="122">
        <v>0.14285714285714285</v>
      </c>
      <c r="M995" s="122">
        <v>0.14285714285714285</v>
      </c>
      <c r="N995" s="122">
        <v>0</v>
      </c>
      <c r="O995" s="294">
        <v>0</v>
      </c>
      <c r="P995" s="8"/>
      <c r="Q995" s="97">
        <v>108</v>
      </c>
      <c r="R995" s="236">
        <v>0.42857142857142855</v>
      </c>
      <c r="S995" s="122">
        <v>98.428571428571431</v>
      </c>
      <c r="T995" s="122">
        <v>0.14285714285714285</v>
      </c>
      <c r="U995" s="122">
        <v>7.2857142857142856</v>
      </c>
      <c r="V995" s="122">
        <v>0.14285714285714285</v>
      </c>
      <c r="W995" s="122">
        <v>1</v>
      </c>
      <c r="X995" s="122">
        <v>0</v>
      </c>
      <c r="Y995" s="122">
        <v>0.14285714285714285</v>
      </c>
      <c r="Z995" s="122">
        <v>0</v>
      </c>
      <c r="AA995" s="122">
        <v>0.42857142857142855</v>
      </c>
      <c r="AB995" s="122">
        <v>0</v>
      </c>
      <c r="AC995" s="294">
        <v>0</v>
      </c>
      <c r="AD995" s="8"/>
      <c r="AE995" s="97">
        <v>284.85714285714289</v>
      </c>
      <c r="AF995" s="236">
        <v>2.7142857142857144</v>
      </c>
      <c r="AG995" s="122">
        <v>257.71428571428572</v>
      </c>
      <c r="AH995" s="122">
        <v>1.5714285714285714</v>
      </c>
      <c r="AI995" s="122">
        <v>17.714285714285715</v>
      </c>
      <c r="AJ995" s="122">
        <v>1.4285714285714286</v>
      </c>
      <c r="AK995" s="122">
        <v>2.1428571428571428</v>
      </c>
      <c r="AL995" s="122">
        <v>0.2857142857142857</v>
      </c>
      <c r="AM995" s="122">
        <v>0.5714285714285714</v>
      </c>
      <c r="AN995" s="122">
        <v>0.14285714285714285</v>
      </c>
      <c r="AO995" s="122">
        <v>0.5714285714285714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174.42857142857139</v>
      </c>
      <c r="D996" s="236">
        <v>3.1428571428571428</v>
      </c>
      <c r="E996" s="122">
        <v>156.42857142857142</v>
      </c>
      <c r="F996" s="122">
        <v>2.2857142857142856</v>
      </c>
      <c r="G996" s="122">
        <v>8.7142857142857135</v>
      </c>
      <c r="H996" s="122">
        <v>1.5714285714285714</v>
      </c>
      <c r="I996" s="122">
        <v>1.1428571428571428</v>
      </c>
      <c r="J996" s="122">
        <v>0.14285714285714285</v>
      </c>
      <c r="K996" s="122">
        <v>0.42857142857142855</v>
      </c>
      <c r="L996" s="122">
        <v>0.14285714285714285</v>
      </c>
      <c r="M996" s="122">
        <v>0.42857142857142855</v>
      </c>
      <c r="N996" s="122">
        <v>0</v>
      </c>
      <c r="O996" s="294">
        <v>0</v>
      </c>
      <c r="P996" s="8"/>
      <c r="Q996" s="97">
        <v>113.28571428571428</v>
      </c>
      <c r="R996" s="236">
        <v>0.42857142857142855</v>
      </c>
      <c r="S996" s="122">
        <v>105.71428571428571</v>
      </c>
      <c r="T996" s="122">
        <v>0.2857142857142857</v>
      </c>
      <c r="U996" s="122">
        <v>5.1428571428571432</v>
      </c>
      <c r="V996" s="122">
        <v>0.14285714285714285</v>
      </c>
      <c r="W996" s="122">
        <v>0.7142857142857143</v>
      </c>
      <c r="X996" s="122">
        <v>0</v>
      </c>
      <c r="Y996" s="122">
        <v>0.2857142857142857</v>
      </c>
      <c r="Z996" s="122">
        <v>0.42857142857142855</v>
      </c>
      <c r="AA996" s="122">
        <v>0</v>
      </c>
      <c r="AB996" s="122">
        <v>0.14285714285714285</v>
      </c>
      <c r="AC996" s="294">
        <v>0</v>
      </c>
      <c r="AD996" s="8"/>
      <c r="AE996" s="97">
        <v>287.71428571428572</v>
      </c>
      <c r="AF996" s="236">
        <v>3.5714285714285716</v>
      </c>
      <c r="AG996" s="122">
        <v>262.14285714285717</v>
      </c>
      <c r="AH996" s="122">
        <v>2.5714285714285716</v>
      </c>
      <c r="AI996" s="122">
        <v>13.857142857142858</v>
      </c>
      <c r="AJ996" s="122">
        <v>1.7142857142857142</v>
      </c>
      <c r="AK996" s="122">
        <v>1.8571428571428572</v>
      </c>
      <c r="AL996" s="122">
        <v>0.14285714285714285</v>
      </c>
      <c r="AM996" s="122">
        <v>0.7142857142857143</v>
      </c>
      <c r="AN996" s="122">
        <v>0.5714285714285714</v>
      </c>
      <c r="AO996" s="122">
        <v>0.42857142857142855</v>
      </c>
      <c r="AP996" s="122">
        <v>0.14285714285714285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147.42857142857142</v>
      </c>
      <c r="D997" s="236">
        <v>3.7142857142857144</v>
      </c>
      <c r="E997" s="122">
        <v>131.71428571428572</v>
      </c>
      <c r="F997" s="122">
        <v>1.8571428571428572</v>
      </c>
      <c r="G997" s="122">
        <v>7.4285714285714288</v>
      </c>
      <c r="H997" s="122">
        <v>1.5714285714285714</v>
      </c>
      <c r="I997" s="122">
        <v>0.42857142857142855</v>
      </c>
      <c r="J997" s="122">
        <v>0</v>
      </c>
      <c r="K997" s="122">
        <v>0.2857142857142857</v>
      </c>
      <c r="L997" s="122">
        <v>0.2857142857142857</v>
      </c>
      <c r="M997" s="122">
        <v>0.14285714285714285</v>
      </c>
      <c r="N997" s="122">
        <v>0</v>
      </c>
      <c r="O997" s="294">
        <v>0</v>
      </c>
      <c r="P997" s="8"/>
      <c r="Q997" s="97">
        <v>107.71428571428571</v>
      </c>
      <c r="R997" s="236">
        <v>0.7142857142857143</v>
      </c>
      <c r="S997" s="122">
        <v>98.428571428571431</v>
      </c>
      <c r="T997" s="122">
        <v>0.14285714285714285</v>
      </c>
      <c r="U997" s="122">
        <v>6.8571428571428568</v>
      </c>
      <c r="V997" s="122">
        <v>0.14285714285714285</v>
      </c>
      <c r="W997" s="122">
        <v>0.5714285714285714</v>
      </c>
      <c r="X997" s="122">
        <v>0</v>
      </c>
      <c r="Y997" s="122">
        <v>0.14285714285714285</v>
      </c>
      <c r="Z997" s="122">
        <v>0.2857142857142857</v>
      </c>
      <c r="AA997" s="122">
        <v>0.2857142857142857</v>
      </c>
      <c r="AB997" s="122">
        <v>0.14285714285714285</v>
      </c>
      <c r="AC997" s="294">
        <v>0</v>
      </c>
      <c r="AD997" s="8"/>
      <c r="AE997" s="97">
        <v>255.14285714285711</v>
      </c>
      <c r="AF997" s="236">
        <v>4.4285714285714288</v>
      </c>
      <c r="AG997" s="122">
        <v>230.14285714285714</v>
      </c>
      <c r="AH997" s="122">
        <v>2</v>
      </c>
      <c r="AI997" s="122">
        <v>14.285714285714286</v>
      </c>
      <c r="AJ997" s="122">
        <v>1.7142857142857142</v>
      </c>
      <c r="AK997" s="122">
        <v>1</v>
      </c>
      <c r="AL997" s="122">
        <v>0</v>
      </c>
      <c r="AM997" s="122">
        <v>0.42857142857142855</v>
      </c>
      <c r="AN997" s="122">
        <v>0.5714285714285714</v>
      </c>
      <c r="AO997" s="122">
        <v>0.42857142857142855</v>
      </c>
      <c r="AP997" s="122">
        <v>0.14285714285714285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134</v>
      </c>
      <c r="D998" s="236">
        <v>3.4285714285714284</v>
      </c>
      <c r="E998" s="122">
        <v>118.42857142857143</v>
      </c>
      <c r="F998" s="122">
        <v>1.4285714285714286</v>
      </c>
      <c r="G998" s="122">
        <v>8</v>
      </c>
      <c r="H998" s="122">
        <v>1.4285714285714286</v>
      </c>
      <c r="I998" s="122">
        <v>0.5714285714285714</v>
      </c>
      <c r="J998" s="122">
        <v>0.14285714285714285</v>
      </c>
      <c r="K998" s="122">
        <v>0</v>
      </c>
      <c r="L998" s="122">
        <v>0</v>
      </c>
      <c r="M998" s="122">
        <v>0.5714285714285714</v>
      </c>
      <c r="N998" s="122">
        <v>0</v>
      </c>
      <c r="O998" s="294">
        <v>0</v>
      </c>
      <c r="P998" s="8"/>
      <c r="Q998" s="97">
        <v>117.57142857142857</v>
      </c>
      <c r="R998" s="236">
        <v>1.1428571428571428</v>
      </c>
      <c r="S998" s="122">
        <v>105</v>
      </c>
      <c r="T998" s="122">
        <v>0.2857142857142857</v>
      </c>
      <c r="U998" s="122">
        <v>8.7142857142857135</v>
      </c>
      <c r="V998" s="122">
        <v>1</v>
      </c>
      <c r="W998" s="122">
        <v>0.42857142857142855</v>
      </c>
      <c r="X998" s="122">
        <v>0.2857142857142857</v>
      </c>
      <c r="Y998" s="122">
        <v>0.2857142857142857</v>
      </c>
      <c r="Z998" s="122">
        <v>0.14285714285714285</v>
      </c>
      <c r="AA998" s="122">
        <v>0.14285714285714285</v>
      </c>
      <c r="AB998" s="122">
        <v>0</v>
      </c>
      <c r="AC998" s="294">
        <v>0.14285714285714285</v>
      </c>
      <c r="AD998" s="8"/>
      <c r="AE998" s="97">
        <v>251.57142857142856</v>
      </c>
      <c r="AF998" s="236">
        <v>4.5714285714285712</v>
      </c>
      <c r="AG998" s="122">
        <v>223.42857142857142</v>
      </c>
      <c r="AH998" s="122">
        <v>1.7142857142857142</v>
      </c>
      <c r="AI998" s="122">
        <v>16.714285714285715</v>
      </c>
      <c r="AJ998" s="122">
        <v>2.4285714285714284</v>
      </c>
      <c r="AK998" s="122">
        <v>1</v>
      </c>
      <c r="AL998" s="122">
        <v>0.42857142857142855</v>
      </c>
      <c r="AM998" s="122">
        <v>0.2857142857142857</v>
      </c>
      <c r="AN998" s="122">
        <v>0.14285714285714285</v>
      </c>
      <c r="AO998" s="122">
        <v>0.7142857142857143</v>
      </c>
      <c r="AP998" s="122">
        <v>0</v>
      </c>
      <c r="AQ998" s="294">
        <v>0.14285714285714285</v>
      </c>
      <c r="AR998" s="11"/>
    </row>
    <row r="999" spans="1:44" x14ac:dyDescent="0.25">
      <c r="A999" s="217"/>
      <c r="B999" s="283">
        <v>0.35416700000000001</v>
      </c>
      <c r="C999" s="97">
        <v>141.28571428571425</v>
      </c>
      <c r="D999" s="236">
        <v>3.7142857142857144</v>
      </c>
      <c r="E999" s="122">
        <v>125.28571428571429</v>
      </c>
      <c r="F999" s="122">
        <v>2.1428571428571428</v>
      </c>
      <c r="G999" s="122">
        <v>8.2857142857142865</v>
      </c>
      <c r="H999" s="122">
        <v>1.1428571428571428</v>
      </c>
      <c r="I999" s="122">
        <v>0.2857142857142857</v>
      </c>
      <c r="J999" s="122">
        <v>0</v>
      </c>
      <c r="K999" s="122">
        <v>0</v>
      </c>
      <c r="L999" s="122">
        <v>0.14285714285714285</v>
      </c>
      <c r="M999" s="122">
        <v>0.2857142857142857</v>
      </c>
      <c r="N999" s="122">
        <v>0</v>
      </c>
      <c r="O999" s="294">
        <v>0</v>
      </c>
      <c r="P999" s="8"/>
      <c r="Q999" s="97">
        <v>118.57142857142858</v>
      </c>
      <c r="R999" s="236">
        <v>1.2857142857142858</v>
      </c>
      <c r="S999" s="122">
        <v>105.42857142857143</v>
      </c>
      <c r="T999" s="122">
        <v>0.2857142857142857</v>
      </c>
      <c r="U999" s="122">
        <v>9.8571428571428577</v>
      </c>
      <c r="V999" s="122">
        <v>1</v>
      </c>
      <c r="W999" s="122">
        <v>0.5714285714285714</v>
      </c>
      <c r="X999" s="122">
        <v>0</v>
      </c>
      <c r="Y999" s="122">
        <v>0.14285714285714285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259.85714285714289</v>
      </c>
      <c r="AF999" s="236">
        <v>5</v>
      </c>
      <c r="AG999" s="122">
        <v>230.71428571428572</v>
      </c>
      <c r="AH999" s="122">
        <v>2.4285714285714284</v>
      </c>
      <c r="AI999" s="122">
        <v>18.142857142857142</v>
      </c>
      <c r="AJ999" s="122">
        <v>2.1428571428571428</v>
      </c>
      <c r="AK999" s="122">
        <v>0.8571428571428571</v>
      </c>
      <c r="AL999" s="122">
        <v>0</v>
      </c>
      <c r="AM999" s="122">
        <v>0.14285714285714285</v>
      </c>
      <c r="AN999" s="122">
        <v>0.14285714285714285</v>
      </c>
      <c r="AO999" s="122">
        <v>0.2857142857142857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162.42857142857142</v>
      </c>
      <c r="D1000" s="236">
        <v>3.5714285714285716</v>
      </c>
      <c r="E1000" s="122">
        <v>144.85714285714286</v>
      </c>
      <c r="F1000" s="122">
        <v>2</v>
      </c>
      <c r="G1000" s="122">
        <v>9</v>
      </c>
      <c r="H1000" s="122">
        <v>1.1428571428571428</v>
      </c>
      <c r="I1000" s="122">
        <v>1.1428571428571428</v>
      </c>
      <c r="J1000" s="122">
        <v>0.14285714285714285</v>
      </c>
      <c r="K1000" s="122">
        <v>0.14285714285714285</v>
      </c>
      <c r="L1000" s="122">
        <v>0.2857142857142857</v>
      </c>
      <c r="M1000" s="122">
        <v>0.14285714285714285</v>
      </c>
      <c r="N1000" s="122">
        <v>0</v>
      </c>
      <c r="O1000" s="294">
        <v>0</v>
      </c>
      <c r="P1000" s="8"/>
      <c r="Q1000" s="97">
        <v>119.71428571428572</v>
      </c>
      <c r="R1000" s="236">
        <v>1.1428571428571428</v>
      </c>
      <c r="S1000" s="122">
        <v>103.57142857142857</v>
      </c>
      <c r="T1000" s="122">
        <v>0.2857142857142857</v>
      </c>
      <c r="U1000" s="122">
        <v>13.285714285714286</v>
      </c>
      <c r="V1000" s="122">
        <v>0.7142857142857143</v>
      </c>
      <c r="W1000" s="122">
        <v>0.2857142857142857</v>
      </c>
      <c r="X1000" s="122">
        <v>0</v>
      </c>
      <c r="Y1000" s="122">
        <v>0</v>
      </c>
      <c r="Z1000" s="122">
        <v>0.14285714285714285</v>
      </c>
      <c r="AA1000" s="122">
        <v>0.2857142857142857</v>
      </c>
      <c r="AB1000" s="122">
        <v>0</v>
      </c>
      <c r="AC1000" s="294">
        <v>0</v>
      </c>
      <c r="AD1000" s="8"/>
      <c r="AE1000" s="97">
        <v>282.14285714285722</v>
      </c>
      <c r="AF1000" s="236">
        <v>4.7142857142857144</v>
      </c>
      <c r="AG1000" s="122">
        <v>248.42857142857142</v>
      </c>
      <c r="AH1000" s="122">
        <v>2.2857142857142856</v>
      </c>
      <c r="AI1000" s="122">
        <v>22.285714285714285</v>
      </c>
      <c r="AJ1000" s="122">
        <v>1.8571428571428572</v>
      </c>
      <c r="AK1000" s="122">
        <v>1.4285714285714286</v>
      </c>
      <c r="AL1000" s="122">
        <v>0.14285714285714285</v>
      </c>
      <c r="AM1000" s="122">
        <v>0.14285714285714285</v>
      </c>
      <c r="AN1000" s="122">
        <v>0.42857142857142855</v>
      </c>
      <c r="AO1000" s="122">
        <v>0.42857142857142855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161.42857142857142</v>
      </c>
      <c r="D1001" s="236">
        <v>2</v>
      </c>
      <c r="E1001" s="122">
        <v>147.57142857142858</v>
      </c>
      <c r="F1001" s="122">
        <v>2.2857142857142856</v>
      </c>
      <c r="G1001" s="122">
        <v>7</v>
      </c>
      <c r="H1001" s="122">
        <v>1.1428571428571428</v>
      </c>
      <c r="I1001" s="122">
        <v>0.7142857142857143</v>
      </c>
      <c r="J1001" s="122">
        <v>0</v>
      </c>
      <c r="K1001" s="122">
        <v>0.2857142857142857</v>
      </c>
      <c r="L1001" s="122">
        <v>0</v>
      </c>
      <c r="M1001" s="122">
        <v>0.42857142857142855</v>
      </c>
      <c r="N1001" s="122">
        <v>0</v>
      </c>
      <c r="O1001" s="294">
        <v>0</v>
      </c>
      <c r="P1001" s="8"/>
      <c r="Q1001" s="97">
        <v>121.42857142857143</v>
      </c>
      <c r="R1001" s="236">
        <v>0.8571428571428571</v>
      </c>
      <c r="S1001" s="122">
        <v>107.85714285714286</v>
      </c>
      <c r="T1001" s="122">
        <v>0</v>
      </c>
      <c r="U1001" s="122">
        <v>10.142857142857142</v>
      </c>
      <c r="V1001" s="122">
        <v>0.5714285714285714</v>
      </c>
      <c r="W1001" s="122">
        <v>0.8571428571428571</v>
      </c>
      <c r="X1001" s="122">
        <v>0.14285714285714285</v>
      </c>
      <c r="Y1001" s="122">
        <v>0.14285714285714285</v>
      </c>
      <c r="Z1001" s="122">
        <v>0.2857142857142857</v>
      </c>
      <c r="AA1001" s="122">
        <v>0.42857142857142855</v>
      </c>
      <c r="AB1001" s="122">
        <v>0.14285714285714285</v>
      </c>
      <c r="AC1001" s="294">
        <v>0</v>
      </c>
      <c r="AD1001" s="8"/>
      <c r="AE1001" s="97">
        <v>282.85714285714289</v>
      </c>
      <c r="AF1001" s="236">
        <v>2.8571428571428572</v>
      </c>
      <c r="AG1001" s="122">
        <v>255.42857142857142</v>
      </c>
      <c r="AH1001" s="122">
        <v>2.2857142857142856</v>
      </c>
      <c r="AI1001" s="122">
        <v>17.142857142857142</v>
      </c>
      <c r="AJ1001" s="122">
        <v>1.7142857142857142</v>
      </c>
      <c r="AK1001" s="122">
        <v>1.5714285714285714</v>
      </c>
      <c r="AL1001" s="122">
        <v>0.14285714285714285</v>
      </c>
      <c r="AM1001" s="122">
        <v>0.42857142857142855</v>
      </c>
      <c r="AN1001" s="122">
        <v>0.2857142857142857</v>
      </c>
      <c r="AO1001" s="122">
        <v>0.8571428571428571</v>
      </c>
      <c r="AP1001" s="122">
        <v>0.14285714285714285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169.42857142857139</v>
      </c>
      <c r="D1002" s="236">
        <v>1.4285714285714286</v>
      </c>
      <c r="E1002" s="122">
        <v>153.14285714285714</v>
      </c>
      <c r="F1002" s="122">
        <v>2</v>
      </c>
      <c r="G1002" s="122">
        <v>9.8571428571428577</v>
      </c>
      <c r="H1002" s="122">
        <v>1</v>
      </c>
      <c r="I1002" s="122">
        <v>1.1428571428571428</v>
      </c>
      <c r="J1002" s="122">
        <v>0.14285714285714285</v>
      </c>
      <c r="K1002" s="122">
        <v>0.2857142857142857</v>
      </c>
      <c r="L1002" s="122">
        <v>0</v>
      </c>
      <c r="M1002" s="122">
        <v>0.42857142857142855</v>
      </c>
      <c r="N1002" s="122">
        <v>0</v>
      </c>
      <c r="O1002" s="294">
        <v>0</v>
      </c>
      <c r="P1002" s="8"/>
      <c r="Q1002" s="97">
        <v>113.28571428571426</v>
      </c>
      <c r="R1002" s="236">
        <v>0.7142857142857143</v>
      </c>
      <c r="S1002" s="122">
        <v>98.142857142857139</v>
      </c>
      <c r="T1002" s="122">
        <v>0.7142857142857143</v>
      </c>
      <c r="U1002" s="122">
        <v>11.285714285714286</v>
      </c>
      <c r="V1002" s="122">
        <v>0.7142857142857143</v>
      </c>
      <c r="W1002" s="122">
        <v>1.2857142857142858</v>
      </c>
      <c r="X1002" s="122">
        <v>0</v>
      </c>
      <c r="Y1002" s="122">
        <v>0.14285714285714285</v>
      </c>
      <c r="Z1002" s="122">
        <v>0.14285714285714285</v>
      </c>
      <c r="AA1002" s="122">
        <v>0.14285714285714285</v>
      </c>
      <c r="AB1002" s="122">
        <v>0</v>
      </c>
      <c r="AC1002" s="294">
        <v>0</v>
      </c>
      <c r="AD1002" s="8"/>
      <c r="AE1002" s="97">
        <v>282.71428571428578</v>
      </c>
      <c r="AF1002" s="236">
        <v>2.1428571428571428</v>
      </c>
      <c r="AG1002" s="122">
        <v>251.28571428571428</v>
      </c>
      <c r="AH1002" s="122">
        <v>2.7142857142857144</v>
      </c>
      <c r="AI1002" s="122">
        <v>21.142857142857142</v>
      </c>
      <c r="AJ1002" s="122">
        <v>1.7142857142857142</v>
      </c>
      <c r="AK1002" s="122">
        <v>2.4285714285714284</v>
      </c>
      <c r="AL1002" s="122">
        <v>0.14285714285714285</v>
      </c>
      <c r="AM1002" s="122">
        <v>0.42857142857142855</v>
      </c>
      <c r="AN1002" s="122">
        <v>0.14285714285714285</v>
      </c>
      <c r="AO1002" s="122">
        <v>0.5714285714285714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141.42857142857142</v>
      </c>
      <c r="D1003" s="236">
        <v>1.1428571428571428</v>
      </c>
      <c r="E1003" s="122">
        <v>128</v>
      </c>
      <c r="F1003" s="122">
        <v>0.5714285714285714</v>
      </c>
      <c r="G1003" s="122">
        <v>9</v>
      </c>
      <c r="H1003" s="122">
        <v>1.2857142857142858</v>
      </c>
      <c r="I1003" s="122">
        <v>1</v>
      </c>
      <c r="J1003" s="122">
        <v>0.14285714285714285</v>
      </c>
      <c r="K1003" s="122">
        <v>0</v>
      </c>
      <c r="L1003" s="122">
        <v>0.14285714285714285</v>
      </c>
      <c r="M1003" s="122">
        <v>0.14285714285714285</v>
      </c>
      <c r="N1003" s="122">
        <v>0</v>
      </c>
      <c r="O1003" s="294">
        <v>0</v>
      </c>
      <c r="P1003" s="8"/>
      <c r="Q1003" s="97">
        <v>117.71428571428572</v>
      </c>
      <c r="R1003" s="236">
        <v>0.42857142857142855</v>
      </c>
      <c r="S1003" s="122">
        <v>104.71428571428571</v>
      </c>
      <c r="T1003" s="122">
        <v>0.14285714285714285</v>
      </c>
      <c r="U1003" s="122">
        <v>10.285714285714286</v>
      </c>
      <c r="V1003" s="122">
        <v>0.42857142857142855</v>
      </c>
      <c r="W1003" s="122">
        <v>1.2857142857142858</v>
      </c>
      <c r="X1003" s="122">
        <v>0</v>
      </c>
      <c r="Y1003" s="122">
        <v>0</v>
      </c>
      <c r="Z1003" s="122">
        <v>0.2857142857142857</v>
      </c>
      <c r="AA1003" s="122">
        <v>0.14285714285714285</v>
      </c>
      <c r="AB1003" s="122">
        <v>0</v>
      </c>
      <c r="AC1003" s="294">
        <v>0</v>
      </c>
      <c r="AD1003" s="8"/>
      <c r="AE1003" s="97">
        <v>259.14285714285717</v>
      </c>
      <c r="AF1003" s="236">
        <v>1.5714285714285714</v>
      </c>
      <c r="AG1003" s="122">
        <v>232.71428571428572</v>
      </c>
      <c r="AH1003" s="122">
        <v>0.7142857142857143</v>
      </c>
      <c r="AI1003" s="122">
        <v>19.285714285714285</v>
      </c>
      <c r="AJ1003" s="122">
        <v>1.7142857142857142</v>
      </c>
      <c r="AK1003" s="122">
        <v>2.2857142857142856</v>
      </c>
      <c r="AL1003" s="122">
        <v>0.14285714285714285</v>
      </c>
      <c r="AM1003" s="122">
        <v>0</v>
      </c>
      <c r="AN1003" s="122">
        <v>0.42857142857142855</v>
      </c>
      <c r="AO1003" s="122">
        <v>0.2857142857142857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154.71428571428567</v>
      </c>
      <c r="D1004" s="236">
        <v>1.4285714285714286</v>
      </c>
      <c r="E1004" s="122">
        <v>144.57142857142858</v>
      </c>
      <c r="F1004" s="122">
        <v>1</v>
      </c>
      <c r="G1004" s="122">
        <v>6.4285714285714288</v>
      </c>
      <c r="H1004" s="122">
        <v>0.42857142857142855</v>
      </c>
      <c r="I1004" s="122">
        <v>0.2857142857142857</v>
      </c>
      <c r="J1004" s="122">
        <v>0</v>
      </c>
      <c r="K1004" s="122">
        <v>0.2857142857142857</v>
      </c>
      <c r="L1004" s="122">
        <v>0</v>
      </c>
      <c r="M1004" s="122">
        <v>0.2857142857142857</v>
      </c>
      <c r="N1004" s="122">
        <v>0</v>
      </c>
      <c r="O1004" s="294">
        <v>0</v>
      </c>
      <c r="P1004" s="8"/>
      <c r="Q1004" s="97">
        <v>117.71428571428574</v>
      </c>
      <c r="R1004" s="236">
        <v>0.5714285714285714</v>
      </c>
      <c r="S1004" s="122">
        <v>103.28571428571429</v>
      </c>
      <c r="T1004" s="122">
        <v>0.2857142857142857</v>
      </c>
      <c r="U1004" s="122">
        <v>10.857142857142858</v>
      </c>
      <c r="V1004" s="122">
        <v>0.8571428571428571</v>
      </c>
      <c r="W1004" s="122">
        <v>1.2857142857142858</v>
      </c>
      <c r="X1004" s="122">
        <v>0.14285714285714285</v>
      </c>
      <c r="Y1004" s="122">
        <v>0.14285714285714285</v>
      </c>
      <c r="Z1004" s="122">
        <v>0</v>
      </c>
      <c r="AA1004" s="122">
        <v>0.2857142857142857</v>
      </c>
      <c r="AB1004" s="122">
        <v>0</v>
      </c>
      <c r="AC1004" s="294">
        <v>0</v>
      </c>
      <c r="AD1004" s="8"/>
      <c r="AE1004" s="97">
        <v>272.42857142857144</v>
      </c>
      <c r="AF1004" s="236">
        <v>2</v>
      </c>
      <c r="AG1004" s="122">
        <v>247.85714285714286</v>
      </c>
      <c r="AH1004" s="122">
        <v>1.2857142857142858</v>
      </c>
      <c r="AI1004" s="122">
        <v>17.285714285714285</v>
      </c>
      <c r="AJ1004" s="122">
        <v>1.2857142857142858</v>
      </c>
      <c r="AK1004" s="122">
        <v>1.5714285714285714</v>
      </c>
      <c r="AL1004" s="122">
        <v>0.14285714285714285</v>
      </c>
      <c r="AM1004" s="122">
        <v>0.42857142857142855</v>
      </c>
      <c r="AN1004" s="122">
        <v>0</v>
      </c>
      <c r="AO1004" s="122">
        <v>0.5714285714285714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135.42857142857142</v>
      </c>
      <c r="D1005" s="236">
        <v>0.7142857142857143</v>
      </c>
      <c r="E1005" s="122">
        <v>123</v>
      </c>
      <c r="F1005" s="122">
        <v>0.7142857142857143</v>
      </c>
      <c r="G1005" s="122">
        <v>9.5714285714285712</v>
      </c>
      <c r="H1005" s="122">
        <v>0.8571428571428571</v>
      </c>
      <c r="I1005" s="122">
        <v>0.42857142857142855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0.14285714285714285</v>
      </c>
      <c r="O1005" s="294">
        <v>0</v>
      </c>
      <c r="P1005" s="8"/>
      <c r="Q1005" s="97">
        <v>124.71428571428572</v>
      </c>
      <c r="R1005" s="236">
        <v>0.8571428571428571</v>
      </c>
      <c r="S1005" s="122">
        <v>111.57142857142857</v>
      </c>
      <c r="T1005" s="122">
        <v>0.5714285714285714</v>
      </c>
      <c r="U1005" s="122">
        <v>9.2857142857142865</v>
      </c>
      <c r="V1005" s="122">
        <v>0.5714285714285714</v>
      </c>
      <c r="W1005" s="122">
        <v>0.8571428571428571</v>
      </c>
      <c r="X1005" s="122">
        <v>0.14285714285714285</v>
      </c>
      <c r="Y1005" s="122">
        <v>0.14285714285714285</v>
      </c>
      <c r="Z1005" s="122">
        <v>0.2857142857142857</v>
      </c>
      <c r="AA1005" s="122">
        <v>0.42857142857142855</v>
      </c>
      <c r="AB1005" s="122">
        <v>0</v>
      </c>
      <c r="AC1005" s="294">
        <v>0</v>
      </c>
      <c r="AD1005" s="8"/>
      <c r="AE1005" s="97">
        <v>260.14285714285722</v>
      </c>
      <c r="AF1005" s="236">
        <v>1.5714285714285714</v>
      </c>
      <c r="AG1005" s="122">
        <v>234.57142857142858</v>
      </c>
      <c r="AH1005" s="122">
        <v>1.2857142857142858</v>
      </c>
      <c r="AI1005" s="122">
        <v>18.857142857142858</v>
      </c>
      <c r="AJ1005" s="122">
        <v>1.4285714285714286</v>
      </c>
      <c r="AK1005" s="122">
        <v>1.2857142857142858</v>
      </c>
      <c r="AL1005" s="122">
        <v>0.14285714285714285</v>
      </c>
      <c r="AM1005" s="122">
        <v>0.14285714285714285</v>
      </c>
      <c r="AN1005" s="122">
        <v>0.2857142857142857</v>
      </c>
      <c r="AO1005" s="122">
        <v>0.42857142857142855</v>
      </c>
      <c r="AP1005" s="122">
        <v>0.14285714285714285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136.42857142857139</v>
      </c>
      <c r="D1006" s="236">
        <v>0.7142857142857143</v>
      </c>
      <c r="E1006" s="122">
        <v>121.85714285714286</v>
      </c>
      <c r="F1006" s="122">
        <v>1.1428571428571428</v>
      </c>
      <c r="G1006" s="122">
        <v>9.2857142857142865</v>
      </c>
      <c r="H1006" s="122">
        <v>1</v>
      </c>
      <c r="I1006" s="122">
        <v>1.2857142857142858</v>
      </c>
      <c r="J1006" s="122">
        <v>0.2857142857142857</v>
      </c>
      <c r="K1006" s="122">
        <v>0.2857142857142857</v>
      </c>
      <c r="L1006" s="122">
        <v>0.14285714285714285</v>
      </c>
      <c r="M1006" s="122">
        <v>0.42857142857142855</v>
      </c>
      <c r="N1006" s="122">
        <v>0</v>
      </c>
      <c r="O1006" s="294">
        <v>0</v>
      </c>
      <c r="P1006" s="8"/>
      <c r="Q1006" s="97">
        <v>122.71428571428572</v>
      </c>
      <c r="R1006" s="236">
        <v>1.1428571428571428</v>
      </c>
      <c r="S1006" s="122">
        <v>106.57142857142857</v>
      </c>
      <c r="T1006" s="122">
        <v>1</v>
      </c>
      <c r="U1006" s="122">
        <v>11.428571428571429</v>
      </c>
      <c r="V1006" s="122">
        <v>0.8571428571428571</v>
      </c>
      <c r="W1006" s="122">
        <v>1.2857142857142858</v>
      </c>
      <c r="X1006" s="122">
        <v>0</v>
      </c>
      <c r="Y1006" s="122">
        <v>0.14285714285714285</v>
      </c>
      <c r="Z1006" s="122">
        <v>0</v>
      </c>
      <c r="AA1006" s="122">
        <v>0.2857142857142857</v>
      </c>
      <c r="AB1006" s="122">
        <v>0</v>
      </c>
      <c r="AC1006" s="294">
        <v>0</v>
      </c>
      <c r="AD1006" s="8"/>
      <c r="AE1006" s="97">
        <v>259.14285714285717</v>
      </c>
      <c r="AF1006" s="236">
        <v>1.8571428571428572</v>
      </c>
      <c r="AG1006" s="122">
        <v>228.42857142857142</v>
      </c>
      <c r="AH1006" s="122">
        <v>2.1428571428571428</v>
      </c>
      <c r="AI1006" s="122">
        <v>20.714285714285715</v>
      </c>
      <c r="AJ1006" s="122">
        <v>1.8571428571428572</v>
      </c>
      <c r="AK1006" s="122">
        <v>2.5714285714285716</v>
      </c>
      <c r="AL1006" s="122">
        <v>0.2857142857142857</v>
      </c>
      <c r="AM1006" s="122">
        <v>0.42857142857142855</v>
      </c>
      <c r="AN1006" s="122">
        <v>0.14285714285714285</v>
      </c>
      <c r="AO1006" s="122">
        <v>0.7142857142857143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140.8571428571428</v>
      </c>
      <c r="D1007" s="236">
        <v>1.1428571428571428</v>
      </c>
      <c r="E1007" s="122">
        <v>126.71428571428571</v>
      </c>
      <c r="F1007" s="122">
        <v>0.8571428571428571</v>
      </c>
      <c r="G1007" s="122">
        <v>9.4285714285714288</v>
      </c>
      <c r="H1007" s="122">
        <v>0.5714285714285714</v>
      </c>
      <c r="I1007" s="122">
        <v>1.2857142857142858</v>
      </c>
      <c r="J1007" s="122">
        <v>0.14285714285714285</v>
      </c>
      <c r="K1007" s="122">
        <v>0.14285714285714285</v>
      </c>
      <c r="L1007" s="122">
        <v>0.14285714285714285</v>
      </c>
      <c r="M1007" s="122">
        <v>0.42857142857142855</v>
      </c>
      <c r="N1007" s="122">
        <v>0</v>
      </c>
      <c r="O1007" s="294">
        <v>0</v>
      </c>
      <c r="P1007" s="8"/>
      <c r="Q1007" s="97">
        <v>133.28571428571428</v>
      </c>
      <c r="R1007" s="236">
        <v>1</v>
      </c>
      <c r="S1007" s="122">
        <v>119.71428571428571</v>
      </c>
      <c r="T1007" s="122">
        <v>0.42857142857142855</v>
      </c>
      <c r="U1007" s="122">
        <v>10.714285714285714</v>
      </c>
      <c r="V1007" s="122">
        <v>0.5714285714285714</v>
      </c>
      <c r="W1007" s="122">
        <v>0.14285714285714285</v>
      </c>
      <c r="X1007" s="122">
        <v>0</v>
      </c>
      <c r="Y1007" s="122">
        <v>0.2857142857142857</v>
      </c>
      <c r="Z1007" s="122">
        <v>0.14285714285714285</v>
      </c>
      <c r="AA1007" s="122">
        <v>0.2857142857142857</v>
      </c>
      <c r="AB1007" s="122">
        <v>0</v>
      </c>
      <c r="AC1007" s="294">
        <v>0</v>
      </c>
      <c r="AD1007" s="8"/>
      <c r="AE1007" s="97">
        <v>274.14285714285722</v>
      </c>
      <c r="AF1007" s="236">
        <v>2.1428571428571428</v>
      </c>
      <c r="AG1007" s="122">
        <v>246.42857142857142</v>
      </c>
      <c r="AH1007" s="122">
        <v>1.2857142857142858</v>
      </c>
      <c r="AI1007" s="122">
        <v>20.142857142857142</v>
      </c>
      <c r="AJ1007" s="122">
        <v>1.1428571428571428</v>
      </c>
      <c r="AK1007" s="122">
        <v>1.4285714285714286</v>
      </c>
      <c r="AL1007" s="122">
        <v>0.14285714285714285</v>
      </c>
      <c r="AM1007" s="122">
        <v>0.42857142857142855</v>
      </c>
      <c r="AN1007" s="122">
        <v>0.2857142857142857</v>
      </c>
      <c r="AO1007" s="122">
        <v>0.7142857142857143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134.99999999999997</v>
      </c>
      <c r="D1008" s="236">
        <v>1.5714285714285714</v>
      </c>
      <c r="E1008" s="122">
        <v>118.28571428571429</v>
      </c>
      <c r="F1008" s="122">
        <v>1.5714285714285714</v>
      </c>
      <c r="G1008" s="122">
        <v>10.857142857142858</v>
      </c>
      <c r="H1008" s="122">
        <v>1.2857142857142858</v>
      </c>
      <c r="I1008" s="122">
        <v>1.1428571428571428</v>
      </c>
      <c r="J1008" s="122">
        <v>0</v>
      </c>
      <c r="K1008" s="122">
        <v>0.14285714285714285</v>
      </c>
      <c r="L1008" s="122">
        <v>0.14285714285714285</v>
      </c>
      <c r="M1008" s="122">
        <v>0</v>
      </c>
      <c r="N1008" s="122">
        <v>0</v>
      </c>
      <c r="O1008" s="294">
        <v>0</v>
      </c>
      <c r="P1008" s="8"/>
      <c r="Q1008" s="97">
        <v>120.42857142857143</v>
      </c>
      <c r="R1008" s="236">
        <v>1</v>
      </c>
      <c r="S1008" s="122">
        <v>105.71428571428571</v>
      </c>
      <c r="T1008" s="122">
        <v>0.2857142857142857</v>
      </c>
      <c r="U1008" s="122">
        <v>11.857142857142858</v>
      </c>
      <c r="V1008" s="122">
        <v>0.14285714285714285</v>
      </c>
      <c r="W1008" s="122">
        <v>0.5714285714285714</v>
      </c>
      <c r="X1008" s="122">
        <v>0.14285714285714285</v>
      </c>
      <c r="Y1008" s="122">
        <v>0.2857142857142857</v>
      </c>
      <c r="Z1008" s="122">
        <v>0.2857142857142857</v>
      </c>
      <c r="AA1008" s="122">
        <v>0.14285714285714285</v>
      </c>
      <c r="AB1008" s="122">
        <v>0</v>
      </c>
      <c r="AC1008" s="294">
        <v>0</v>
      </c>
      <c r="AD1008" s="8"/>
      <c r="AE1008" s="97">
        <v>255.42857142857142</v>
      </c>
      <c r="AF1008" s="236">
        <v>2.5714285714285716</v>
      </c>
      <c r="AG1008" s="122">
        <v>224</v>
      </c>
      <c r="AH1008" s="122">
        <v>1.8571428571428572</v>
      </c>
      <c r="AI1008" s="122">
        <v>22.714285714285715</v>
      </c>
      <c r="AJ1008" s="122">
        <v>1.4285714285714286</v>
      </c>
      <c r="AK1008" s="122">
        <v>1.7142857142857142</v>
      </c>
      <c r="AL1008" s="122">
        <v>0.14285714285714285</v>
      </c>
      <c r="AM1008" s="122">
        <v>0.42857142857142855</v>
      </c>
      <c r="AN1008" s="122">
        <v>0.42857142857142855</v>
      </c>
      <c r="AO1008" s="122">
        <v>0.14285714285714285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132.57142857142853</v>
      </c>
      <c r="D1009" s="236">
        <v>0.5714285714285714</v>
      </c>
      <c r="E1009" s="122">
        <v>118.85714285714286</v>
      </c>
      <c r="F1009" s="122">
        <v>1.1428571428571428</v>
      </c>
      <c r="G1009" s="122">
        <v>8.8571428571428577</v>
      </c>
      <c r="H1009" s="122">
        <v>1.4285714285714286</v>
      </c>
      <c r="I1009" s="122">
        <v>1</v>
      </c>
      <c r="J1009" s="122">
        <v>0.14285714285714285</v>
      </c>
      <c r="K1009" s="122">
        <v>0</v>
      </c>
      <c r="L1009" s="122">
        <v>0.14285714285714285</v>
      </c>
      <c r="M1009" s="122">
        <v>0.2857142857142857</v>
      </c>
      <c r="N1009" s="122">
        <v>0</v>
      </c>
      <c r="O1009" s="294">
        <v>0.14285714285714285</v>
      </c>
      <c r="P1009" s="8"/>
      <c r="Q1009" s="97">
        <v>127.85714285714283</v>
      </c>
      <c r="R1009" s="236">
        <v>0.7142857142857143</v>
      </c>
      <c r="S1009" s="122">
        <v>112.42857142857143</v>
      </c>
      <c r="T1009" s="122">
        <v>0.14285714285714285</v>
      </c>
      <c r="U1009" s="122">
        <v>10.571428571428571</v>
      </c>
      <c r="V1009" s="122">
        <v>1.1428571428571428</v>
      </c>
      <c r="W1009" s="122">
        <v>1.7142857142857142</v>
      </c>
      <c r="X1009" s="122">
        <v>0.14285714285714285</v>
      </c>
      <c r="Y1009" s="122">
        <v>0</v>
      </c>
      <c r="Z1009" s="122">
        <v>0.42857142857142855</v>
      </c>
      <c r="AA1009" s="122">
        <v>0.42857142857142855</v>
      </c>
      <c r="AB1009" s="122">
        <v>0.14285714285714285</v>
      </c>
      <c r="AC1009" s="294">
        <v>0</v>
      </c>
      <c r="AD1009" s="8"/>
      <c r="AE1009" s="97">
        <v>260.42857142857144</v>
      </c>
      <c r="AF1009" s="236">
        <v>1.2857142857142858</v>
      </c>
      <c r="AG1009" s="122">
        <v>231.28571428571428</v>
      </c>
      <c r="AH1009" s="122">
        <v>1.2857142857142858</v>
      </c>
      <c r="AI1009" s="122">
        <v>19.428571428571427</v>
      </c>
      <c r="AJ1009" s="122">
        <v>2.5714285714285716</v>
      </c>
      <c r="AK1009" s="122">
        <v>2.7142857142857144</v>
      </c>
      <c r="AL1009" s="122">
        <v>0.2857142857142857</v>
      </c>
      <c r="AM1009" s="122">
        <v>0</v>
      </c>
      <c r="AN1009" s="122">
        <v>0.5714285714285714</v>
      </c>
      <c r="AO1009" s="122">
        <v>0.7142857142857143</v>
      </c>
      <c r="AP1009" s="122">
        <v>0.14285714285714285</v>
      </c>
      <c r="AQ1009" s="294">
        <v>0.14285714285714285</v>
      </c>
      <c r="AR1009" s="11"/>
    </row>
    <row r="1010" spans="1:44" x14ac:dyDescent="0.25">
      <c r="A1010" s="217"/>
      <c r="B1010" s="283">
        <v>0.46875</v>
      </c>
      <c r="C1010" s="97">
        <v>129.28571428571428</v>
      </c>
      <c r="D1010" s="236">
        <v>1</v>
      </c>
      <c r="E1010" s="122">
        <v>116.71428571428571</v>
      </c>
      <c r="F1010" s="122">
        <v>1.1428571428571428</v>
      </c>
      <c r="G1010" s="122">
        <v>8.2857142857142865</v>
      </c>
      <c r="H1010" s="122">
        <v>0.5714285714285714</v>
      </c>
      <c r="I1010" s="122">
        <v>1</v>
      </c>
      <c r="J1010" s="122">
        <v>0</v>
      </c>
      <c r="K1010" s="122">
        <v>0.14285714285714285</v>
      </c>
      <c r="L1010" s="122">
        <v>0.14285714285714285</v>
      </c>
      <c r="M1010" s="122">
        <v>0</v>
      </c>
      <c r="N1010" s="122">
        <v>0.14285714285714285</v>
      </c>
      <c r="O1010" s="294">
        <v>0.14285714285714285</v>
      </c>
      <c r="P1010" s="8"/>
      <c r="Q1010" s="97">
        <v>121.14285714285714</v>
      </c>
      <c r="R1010" s="236">
        <v>0.7142857142857143</v>
      </c>
      <c r="S1010" s="122">
        <v>108.57142857142857</v>
      </c>
      <c r="T1010" s="122">
        <v>0</v>
      </c>
      <c r="U1010" s="122">
        <v>9.2857142857142865</v>
      </c>
      <c r="V1010" s="122">
        <v>0.42857142857142855</v>
      </c>
      <c r="W1010" s="122">
        <v>1.4285714285714286</v>
      </c>
      <c r="X1010" s="122">
        <v>0.14285714285714285</v>
      </c>
      <c r="Y1010" s="122">
        <v>0.14285714285714285</v>
      </c>
      <c r="Z1010" s="122">
        <v>0.14285714285714285</v>
      </c>
      <c r="AA1010" s="122">
        <v>0.2857142857142857</v>
      </c>
      <c r="AB1010" s="122">
        <v>0</v>
      </c>
      <c r="AC1010" s="294">
        <v>0</v>
      </c>
      <c r="AD1010" s="8"/>
      <c r="AE1010" s="97">
        <v>250.42857142857139</v>
      </c>
      <c r="AF1010" s="236">
        <v>1.7142857142857142</v>
      </c>
      <c r="AG1010" s="122">
        <v>225.28571428571428</v>
      </c>
      <c r="AH1010" s="122">
        <v>1.1428571428571428</v>
      </c>
      <c r="AI1010" s="122">
        <v>17.571428571428573</v>
      </c>
      <c r="AJ1010" s="122">
        <v>1</v>
      </c>
      <c r="AK1010" s="122">
        <v>2.4285714285714284</v>
      </c>
      <c r="AL1010" s="122">
        <v>0.14285714285714285</v>
      </c>
      <c r="AM1010" s="122">
        <v>0.2857142857142857</v>
      </c>
      <c r="AN1010" s="122">
        <v>0.2857142857142857</v>
      </c>
      <c r="AO1010" s="122">
        <v>0.2857142857142857</v>
      </c>
      <c r="AP1010" s="122">
        <v>0.14285714285714285</v>
      </c>
      <c r="AQ1010" s="294">
        <v>0.14285714285714285</v>
      </c>
      <c r="AR1010" s="11"/>
    </row>
    <row r="1011" spans="1:44" x14ac:dyDescent="0.25">
      <c r="A1011" s="217"/>
      <c r="B1011" s="283">
        <v>0.47916700000000001</v>
      </c>
      <c r="C1011" s="97">
        <v>132</v>
      </c>
      <c r="D1011" s="236">
        <v>1.2857142857142858</v>
      </c>
      <c r="E1011" s="122">
        <v>120.28571428571429</v>
      </c>
      <c r="F1011" s="122">
        <v>1.1428571428571428</v>
      </c>
      <c r="G1011" s="122">
        <v>7.1428571428571432</v>
      </c>
      <c r="H1011" s="122">
        <v>0.7142857142857143</v>
      </c>
      <c r="I1011" s="122">
        <v>1</v>
      </c>
      <c r="J1011" s="122">
        <v>0</v>
      </c>
      <c r="K1011" s="122">
        <v>0</v>
      </c>
      <c r="L1011" s="122">
        <v>0.14285714285714285</v>
      </c>
      <c r="M1011" s="122">
        <v>0.2857142857142857</v>
      </c>
      <c r="N1011" s="122">
        <v>0</v>
      </c>
      <c r="O1011" s="294">
        <v>0</v>
      </c>
      <c r="P1011" s="8"/>
      <c r="Q1011" s="97">
        <v>133.71428571428569</v>
      </c>
      <c r="R1011" s="236">
        <v>0.5714285714285714</v>
      </c>
      <c r="S1011" s="122">
        <v>119.85714285714286</v>
      </c>
      <c r="T1011" s="122">
        <v>0</v>
      </c>
      <c r="U1011" s="122">
        <v>11.428571428571429</v>
      </c>
      <c r="V1011" s="122">
        <v>0.42857142857142855</v>
      </c>
      <c r="W1011" s="122">
        <v>0.8571428571428571</v>
      </c>
      <c r="X1011" s="122">
        <v>0</v>
      </c>
      <c r="Y1011" s="122">
        <v>0</v>
      </c>
      <c r="Z1011" s="122">
        <v>0.14285714285714285</v>
      </c>
      <c r="AA1011" s="122">
        <v>0.2857142857142857</v>
      </c>
      <c r="AB1011" s="122">
        <v>0.14285714285714285</v>
      </c>
      <c r="AC1011" s="294">
        <v>0</v>
      </c>
      <c r="AD1011" s="8"/>
      <c r="AE1011" s="97">
        <v>265.71428571428572</v>
      </c>
      <c r="AF1011" s="236">
        <v>1.8571428571428572</v>
      </c>
      <c r="AG1011" s="122">
        <v>240.14285714285714</v>
      </c>
      <c r="AH1011" s="122">
        <v>1.1428571428571428</v>
      </c>
      <c r="AI1011" s="122">
        <v>18.571428571428573</v>
      </c>
      <c r="AJ1011" s="122">
        <v>1.1428571428571428</v>
      </c>
      <c r="AK1011" s="122">
        <v>1.8571428571428572</v>
      </c>
      <c r="AL1011" s="122">
        <v>0</v>
      </c>
      <c r="AM1011" s="122">
        <v>0</v>
      </c>
      <c r="AN1011" s="122">
        <v>0.2857142857142857</v>
      </c>
      <c r="AO1011" s="122">
        <v>0.5714285714285714</v>
      </c>
      <c r="AP1011" s="122">
        <v>0.14285714285714285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122.85714285714286</v>
      </c>
      <c r="D1012" s="236">
        <v>0.8571428571428571</v>
      </c>
      <c r="E1012" s="122">
        <v>109.42857142857143</v>
      </c>
      <c r="F1012" s="122">
        <v>0.8571428571428571</v>
      </c>
      <c r="G1012" s="122">
        <v>9.7142857142857135</v>
      </c>
      <c r="H1012" s="122">
        <v>0.42857142857142855</v>
      </c>
      <c r="I1012" s="122">
        <v>0.5714285714285714</v>
      </c>
      <c r="J1012" s="122">
        <v>0.14285714285714285</v>
      </c>
      <c r="K1012" s="122">
        <v>0.14285714285714285</v>
      </c>
      <c r="L1012" s="122">
        <v>0.2857142857142857</v>
      </c>
      <c r="M1012" s="122">
        <v>0.42857142857142855</v>
      </c>
      <c r="N1012" s="122">
        <v>0</v>
      </c>
      <c r="O1012" s="294">
        <v>0</v>
      </c>
      <c r="P1012" s="176"/>
      <c r="Q1012" s="97">
        <v>131.28571428571425</v>
      </c>
      <c r="R1012" s="236">
        <v>0.5714285714285714</v>
      </c>
      <c r="S1012" s="122">
        <v>115</v>
      </c>
      <c r="T1012" s="122">
        <v>0.42857142857142855</v>
      </c>
      <c r="U1012" s="122">
        <v>13.285714285714286</v>
      </c>
      <c r="V1012" s="122">
        <v>0.14285714285714285</v>
      </c>
      <c r="W1012" s="122">
        <v>0.5714285714285714</v>
      </c>
      <c r="X1012" s="122">
        <v>0.14285714285714285</v>
      </c>
      <c r="Y1012" s="122">
        <v>0.2857142857142857</v>
      </c>
      <c r="Z1012" s="122">
        <v>0.42857142857142855</v>
      </c>
      <c r="AA1012" s="122">
        <v>0.42857142857142855</v>
      </c>
      <c r="AB1012" s="122">
        <v>0</v>
      </c>
      <c r="AC1012" s="294">
        <v>0</v>
      </c>
      <c r="AD1012" s="176"/>
      <c r="AE1012" s="97">
        <v>254.14285714285711</v>
      </c>
      <c r="AF1012" s="236">
        <v>1.4285714285714286</v>
      </c>
      <c r="AG1012" s="122">
        <v>224.42857142857142</v>
      </c>
      <c r="AH1012" s="122">
        <v>1.2857142857142858</v>
      </c>
      <c r="AI1012" s="122">
        <v>23</v>
      </c>
      <c r="AJ1012" s="122">
        <v>0.5714285714285714</v>
      </c>
      <c r="AK1012" s="122">
        <v>1.1428571428571428</v>
      </c>
      <c r="AL1012" s="122">
        <v>0.2857142857142857</v>
      </c>
      <c r="AM1012" s="122">
        <v>0.42857142857142855</v>
      </c>
      <c r="AN1012" s="122">
        <v>0.7142857142857143</v>
      </c>
      <c r="AO1012" s="122">
        <v>0.8571428571428571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126.71428571428569</v>
      </c>
      <c r="D1013" s="236">
        <v>0.7142857142857143</v>
      </c>
      <c r="E1013" s="122">
        <v>112.14285714285714</v>
      </c>
      <c r="F1013" s="122">
        <v>1.4285714285714286</v>
      </c>
      <c r="G1013" s="122">
        <v>10.142857142857142</v>
      </c>
      <c r="H1013" s="122">
        <v>0.7142857142857143</v>
      </c>
      <c r="I1013" s="122">
        <v>0.42857142857142855</v>
      </c>
      <c r="J1013" s="122">
        <v>0</v>
      </c>
      <c r="K1013" s="122">
        <v>0.2857142857142857</v>
      </c>
      <c r="L1013" s="122">
        <v>0.14285714285714285</v>
      </c>
      <c r="M1013" s="122">
        <v>0.7142857142857143</v>
      </c>
      <c r="N1013" s="122">
        <v>0</v>
      </c>
      <c r="O1013" s="294">
        <v>0</v>
      </c>
      <c r="P1013" s="8"/>
      <c r="Q1013" s="97">
        <v>145.42857142857144</v>
      </c>
      <c r="R1013" s="236">
        <v>0.8571428571428571</v>
      </c>
      <c r="S1013" s="122">
        <v>129</v>
      </c>
      <c r="T1013" s="122">
        <v>0.7142857142857143</v>
      </c>
      <c r="U1013" s="122">
        <v>12</v>
      </c>
      <c r="V1013" s="122">
        <v>0.7142857142857143</v>
      </c>
      <c r="W1013" s="122">
        <v>0.5714285714285714</v>
      </c>
      <c r="X1013" s="122">
        <v>0.14285714285714285</v>
      </c>
      <c r="Y1013" s="122">
        <v>0.2857142857142857</v>
      </c>
      <c r="Z1013" s="122">
        <v>0.42857142857142855</v>
      </c>
      <c r="AA1013" s="122">
        <v>0.5714285714285714</v>
      </c>
      <c r="AB1013" s="122">
        <v>0</v>
      </c>
      <c r="AC1013" s="294">
        <v>0.14285714285714285</v>
      </c>
      <c r="AD1013" s="8"/>
      <c r="AE1013" s="97">
        <v>272.14285714285717</v>
      </c>
      <c r="AF1013" s="236">
        <v>1.5714285714285714</v>
      </c>
      <c r="AG1013" s="122">
        <v>241.14285714285714</v>
      </c>
      <c r="AH1013" s="122">
        <v>2.1428571428571428</v>
      </c>
      <c r="AI1013" s="122">
        <v>22.142857142857142</v>
      </c>
      <c r="AJ1013" s="122">
        <v>1.4285714285714286</v>
      </c>
      <c r="AK1013" s="122">
        <v>1</v>
      </c>
      <c r="AL1013" s="122">
        <v>0.14285714285714285</v>
      </c>
      <c r="AM1013" s="122">
        <v>0.5714285714285714</v>
      </c>
      <c r="AN1013" s="122">
        <v>0.5714285714285714</v>
      </c>
      <c r="AO1013" s="122">
        <v>1.2857142857142858</v>
      </c>
      <c r="AP1013" s="122">
        <v>0</v>
      </c>
      <c r="AQ1013" s="294">
        <v>0.14285714285714285</v>
      </c>
      <c r="AR1013" s="11"/>
    </row>
    <row r="1014" spans="1:44" x14ac:dyDescent="0.25">
      <c r="A1014" s="217"/>
      <c r="B1014" s="283">
        <v>0.51041700000000001</v>
      </c>
      <c r="C1014" s="97">
        <v>128.71428571428569</v>
      </c>
      <c r="D1014" s="236">
        <v>1</v>
      </c>
      <c r="E1014" s="122">
        <v>117.85714285714286</v>
      </c>
      <c r="F1014" s="122">
        <v>0.8571428571428571</v>
      </c>
      <c r="G1014" s="122">
        <v>8</v>
      </c>
      <c r="H1014" s="122">
        <v>0.14285714285714285</v>
      </c>
      <c r="I1014" s="122">
        <v>0</v>
      </c>
      <c r="J1014" s="122">
        <v>0.14285714285714285</v>
      </c>
      <c r="K1014" s="122">
        <v>0</v>
      </c>
      <c r="L1014" s="122">
        <v>0.42857142857142855</v>
      </c>
      <c r="M1014" s="122">
        <v>0.2857142857142857</v>
      </c>
      <c r="N1014" s="122">
        <v>0</v>
      </c>
      <c r="O1014" s="294">
        <v>0</v>
      </c>
      <c r="P1014" s="8"/>
      <c r="Q1014" s="97">
        <v>153.71428571428572</v>
      </c>
      <c r="R1014" s="236">
        <v>1</v>
      </c>
      <c r="S1014" s="122">
        <v>135.71428571428572</v>
      </c>
      <c r="T1014" s="122">
        <v>1.1428571428571428</v>
      </c>
      <c r="U1014" s="122">
        <v>13.571428571428571</v>
      </c>
      <c r="V1014" s="122">
        <v>0.2857142857142857</v>
      </c>
      <c r="W1014" s="122">
        <v>1</v>
      </c>
      <c r="X1014" s="122">
        <v>0</v>
      </c>
      <c r="Y1014" s="122">
        <v>0.42857142857142855</v>
      </c>
      <c r="Z1014" s="122">
        <v>0.5714285714285714</v>
      </c>
      <c r="AA1014" s="122">
        <v>0</v>
      </c>
      <c r="AB1014" s="122">
        <v>0</v>
      </c>
      <c r="AC1014" s="294">
        <v>0</v>
      </c>
      <c r="AD1014" s="8"/>
      <c r="AE1014" s="97">
        <v>282.42857142857144</v>
      </c>
      <c r="AF1014" s="236">
        <v>2</v>
      </c>
      <c r="AG1014" s="122">
        <v>253.57142857142858</v>
      </c>
      <c r="AH1014" s="122">
        <v>2</v>
      </c>
      <c r="AI1014" s="122">
        <v>21.571428571428573</v>
      </c>
      <c r="AJ1014" s="122">
        <v>0.42857142857142855</v>
      </c>
      <c r="AK1014" s="122">
        <v>1</v>
      </c>
      <c r="AL1014" s="122">
        <v>0.14285714285714285</v>
      </c>
      <c r="AM1014" s="122">
        <v>0.42857142857142855</v>
      </c>
      <c r="AN1014" s="122">
        <v>1</v>
      </c>
      <c r="AO1014" s="122">
        <v>0.2857142857142857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132.28571428571428</v>
      </c>
      <c r="D1015" s="236">
        <v>0.7142857142857143</v>
      </c>
      <c r="E1015" s="122">
        <v>119.42857142857143</v>
      </c>
      <c r="F1015" s="122">
        <v>1</v>
      </c>
      <c r="G1015" s="122">
        <v>9</v>
      </c>
      <c r="H1015" s="122">
        <v>0.8571428571428571</v>
      </c>
      <c r="I1015" s="122">
        <v>0.5714285714285714</v>
      </c>
      <c r="J1015" s="122">
        <v>0</v>
      </c>
      <c r="K1015" s="122">
        <v>0.2857142857142857</v>
      </c>
      <c r="L1015" s="122">
        <v>0.14285714285714285</v>
      </c>
      <c r="M1015" s="122">
        <v>0.2857142857142857</v>
      </c>
      <c r="N1015" s="122">
        <v>0</v>
      </c>
      <c r="O1015" s="294">
        <v>0</v>
      </c>
      <c r="P1015" s="8"/>
      <c r="Q1015" s="97">
        <v>144.85714285714286</v>
      </c>
      <c r="R1015" s="236">
        <v>1</v>
      </c>
      <c r="S1015" s="122">
        <v>130.85714285714286</v>
      </c>
      <c r="T1015" s="122">
        <v>0.7142857142857143</v>
      </c>
      <c r="U1015" s="122">
        <v>9.8571428571428577</v>
      </c>
      <c r="V1015" s="122">
        <v>0.7142857142857143</v>
      </c>
      <c r="W1015" s="122">
        <v>0.42857142857142855</v>
      </c>
      <c r="X1015" s="122">
        <v>0</v>
      </c>
      <c r="Y1015" s="122">
        <v>0.14285714285714285</v>
      </c>
      <c r="Z1015" s="122">
        <v>0.42857142857142855</v>
      </c>
      <c r="AA1015" s="122">
        <v>0.7142857142857143</v>
      </c>
      <c r="AB1015" s="122">
        <v>0</v>
      </c>
      <c r="AC1015" s="294">
        <v>0</v>
      </c>
      <c r="AD1015" s="8"/>
      <c r="AE1015" s="97">
        <v>277.14285714285711</v>
      </c>
      <c r="AF1015" s="236">
        <v>1.7142857142857142</v>
      </c>
      <c r="AG1015" s="122">
        <v>250.28571428571428</v>
      </c>
      <c r="AH1015" s="122">
        <v>1.7142857142857142</v>
      </c>
      <c r="AI1015" s="122">
        <v>18.857142857142858</v>
      </c>
      <c r="AJ1015" s="122">
        <v>1.5714285714285714</v>
      </c>
      <c r="AK1015" s="122">
        <v>1</v>
      </c>
      <c r="AL1015" s="122">
        <v>0</v>
      </c>
      <c r="AM1015" s="122">
        <v>0.42857142857142855</v>
      </c>
      <c r="AN1015" s="122">
        <v>0.5714285714285714</v>
      </c>
      <c r="AO1015" s="122">
        <v>1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120.00000000000001</v>
      </c>
      <c r="D1016" s="236">
        <v>0.8571428571428571</v>
      </c>
      <c r="E1016" s="122">
        <v>104.28571428571429</v>
      </c>
      <c r="F1016" s="122">
        <v>1.2857142857142858</v>
      </c>
      <c r="G1016" s="122">
        <v>10.428571428571429</v>
      </c>
      <c r="H1016" s="122">
        <v>0.7142857142857143</v>
      </c>
      <c r="I1016" s="122">
        <v>1.8571428571428572</v>
      </c>
      <c r="J1016" s="122">
        <v>0</v>
      </c>
      <c r="K1016" s="122">
        <v>0</v>
      </c>
      <c r="L1016" s="122">
        <v>0</v>
      </c>
      <c r="M1016" s="122">
        <v>0.42857142857142855</v>
      </c>
      <c r="N1016" s="122">
        <v>0</v>
      </c>
      <c r="O1016" s="294">
        <v>0.14285714285714285</v>
      </c>
      <c r="P1016" s="8"/>
      <c r="Q1016" s="97">
        <v>140.71428571428567</v>
      </c>
      <c r="R1016" s="236">
        <v>0.42857142857142855</v>
      </c>
      <c r="S1016" s="122">
        <v>126.14285714285714</v>
      </c>
      <c r="T1016" s="122">
        <v>0.5714285714285714</v>
      </c>
      <c r="U1016" s="122">
        <v>10.285714285714286</v>
      </c>
      <c r="V1016" s="122">
        <v>1.2857142857142858</v>
      </c>
      <c r="W1016" s="122">
        <v>0.8571428571428571</v>
      </c>
      <c r="X1016" s="122">
        <v>0</v>
      </c>
      <c r="Y1016" s="122">
        <v>0.2857142857142857</v>
      </c>
      <c r="Z1016" s="122">
        <v>0.14285714285714285</v>
      </c>
      <c r="AA1016" s="122">
        <v>0.42857142857142855</v>
      </c>
      <c r="AB1016" s="122">
        <v>0.14285714285714285</v>
      </c>
      <c r="AC1016" s="294">
        <v>0.14285714285714285</v>
      </c>
      <c r="AD1016" s="8"/>
      <c r="AE1016" s="97">
        <v>260.71428571428572</v>
      </c>
      <c r="AF1016" s="236">
        <v>1.2857142857142858</v>
      </c>
      <c r="AG1016" s="122">
        <v>230.42857142857142</v>
      </c>
      <c r="AH1016" s="122">
        <v>1.8571428571428572</v>
      </c>
      <c r="AI1016" s="122">
        <v>20.714285714285715</v>
      </c>
      <c r="AJ1016" s="122">
        <v>2</v>
      </c>
      <c r="AK1016" s="122">
        <v>2.7142857142857144</v>
      </c>
      <c r="AL1016" s="122">
        <v>0</v>
      </c>
      <c r="AM1016" s="122">
        <v>0.2857142857142857</v>
      </c>
      <c r="AN1016" s="122">
        <v>0.14285714285714285</v>
      </c>
      <c r="AO1016" s="122">
        <v>0.8571428571428571</v>
      </c>
      <c r="AP1016" s="122">
        <v>0.14285714285714285</v>
      </c>
      <c r="AQ1016" s="294">
        <v>0.2857142857142857</v>
      </c>
      <c r="AR1016" s="11"/>
    </row>
    <row r="1017" spans="1:44" x14ac:dyDescent="0.25">
      <c r="A1017" s="217"/>
      <c r="B1017" s="283">
        <v>0.54166700000000001</v>
      </c>
      <c r="C1017" s="97">
        <v>131.85714285714286</v>
      </c>
      <c r="D1017" s="236">
        <v>0.7142857142857143</v>
      </c>
      <c r="E1017" s="122">
        <v>119.57142857142857</v>
      </c>
      <c r="F1017" s="122">
        <v>0.5714285714285714</v>
      </c>
      <c r="G1017" s="122">
        <v>8.1428571428571423</v>
      </c>
      <c r="H1017" s="122">
        <v>0.7142857142857143</v>
      </c>
      <c r="I1017" s="122">
        <v>1.5714285714285714</v>
      </c>
      <c r="J1017" s="122">
        <v>0</v>
      </c>
      <c r="K1017" s="122">
        <v>0</v>
      </c>
      <c r="L1017" s="122">
        <v>0.2857142857142857</v>
      </c>
      <c r="M1017" s="122">
        <v>0.2857142857142857</v>
      </c>
      <c r="N1017" s="122">
        <v>0</v>
      </c>
      <c r="O1017" s="294">
        <v>0</v>
      </c>
      <c r="P1017" s="8"/>
      <c r="Q1017" s="97">
        <v>159.42857142857144</v>
      </c>
      <c r="R1017" s="236">
        <v>1.5714285714285714</v>
      </c>
      <c r="S1017" s="122">
        <v>143.71428571428572</v>
      </c>
      <c r="T1017" s="122">
        <v>1.2857142857142858</v>
      </c>
      <c r="U1017" s="122">
        <v>10.714285714285714</v>
      </c>
      <c r="V1017" s="122">
        <v>0.8571428571428571</v>
      </c>
      <c r="W1017" s="122">
        <v>1.1428571428571428</v>
      </c>
      <c r="X1017" s="122">
        <v>0</v>
      </c>
      <c r="Y1017" s="122">
        <v>0</v>
      </c>
      <c r="Z1017" s="122">
        <v>0.14285714285714285</v>
      </c>
      <c r="AA1017" s="122">
        <v>0</v>
      </c>
      <c r="AB1017" s="122">
        <v>0</v>
      </c>
      <c r="AC1017" s="294">
        <v>0</v>
      </c>
      <c r="AD1017" s="8"/>
      <c r="AE1017" s="97">
        <v>291.28571428571422</v>
      </c>
      <c r="AF1017" s="236">
        <v>2.2857142857142856</v>
      </c>
      <c r="AG1017" s="122">
        <v>263.28571428571428</v>
      </c>
      <c r="AH1017" s="122">
        <v>1.8571428571428572</v>
      </c>
      <c r="AI1017" s="122">
        <v>18.857142857142858</v>
      </c>
      <c r="AJ1017" s="122">
        <v>1.5714285714285714</v>
      </c>
      <c r="AK1017" s="122">
        <v>2.7142857142857144</v>
      </c>
      <c r="AL1017" s="122">
        <v>0</v>
      </c>
      <c r="AM1017" s="122">
        <v>0</v>
      </c>
      <c r="AN1017" s="122">
        <v>0.42857142857142855</v>
      </c>
      <c r="AO1017" s="122">
        <v>0.2857142857142857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126.14285714285717</v>
      </c>
      <c r="D1018" s="236">
        <v>0.2857142857142857</v>
      </c>
      <c r="E1018" s="122">
        <v>113.71428571428571</v>
      </c>
      <c r="F1018" s="122">
        <v>0.8571428571428571</v>
      </c>
      <c r="G1018" s="122">
        <v>8.8571428571428577</v>
      </c>
      <c r="H1018" s="122">
        <v>0.2857142857142857</v>
      </c>
      <c r="I1018" s="122">
        <v>1.2857142857142858</v>
      </c>
      <c r="J1018" s="122">
        <v>0</v>
      </c>
      <c r="K1018" s="122">
        <v>0</v>
      </c>
      <c r="L1018" s="122">
        <v>0</v>
      </c>
      <c r="M1018" s="122">
        <v>0.42857142857142855</v>
      </c>
      <c r="N1018" s="122">
        <v>0.42857142857142855</v>
      </c>
      <c r="O1018" s="294">
        <v>0</v>
      </c>
      <c r="P1018" s="8"/>
      <c r="Q1018" s="97">
        <v>151.71428571428567</v>
      </c>
      <c r="R1018" s="236">
        <v>1.2857142857142858</v>
      </c>
      <c r="S1018" s="122">
        <v>138.28571428571428</v>
      </c>
      <c r="T1018" s="122">
        <v>0.42857142857142855</v>
      </c>
      <c r="U1018" s="122">
        <v>9.5714285714285712</v>
      </c>
      <c r="V1018" s="122">
        <v>0.42857142857142855</v>
      </c>
      <c r="W1018" s="122">
        <v>1</v>
      </c>
      <c r="X1018" s="122">
        <v>0.2857142857142857</v>
      </c>
      <c r="Y1018" s="122">
        <v>0.14285714285714285</v>
      </c>
      <c r="Z1018" s="122">
        <v>0.2857142857142857</v>
      </c>
      <c r="AA1018" s="122">
        <v>0</v>
      </c>
      <c r="AB1018" s="122">
        <v>0</v>
      </c>
      <c r="AC1018" s="294">
        <v>0</v>
      </c>
      <c r="AD1018" s="8"/>
      <c r="AE1018" s="97">
        <v>277.85714285714289</v>
      </c>
      <c r="AF1018" s="236">
        <v>1.5714285714285714</v>
      </c>
      <c r="AG1018" s="122">
        <v>252</v>
      </c>
      <c r="AH1018" s="122">
        <v>1.2857142857142858</v>
      </c>
      <c r="AI1018" s="122">
        <v>18.428571428571427</v>
      </c>
      <c r="AJ1018" s="122">
        <v>0.7142857142857143</v>
      </c>
      <c r="AK1018" s="122">
        <v>2.2857142857142856</v>
      </c>
      <c r="AL1018" s="122">
        <v>0.2857142857142857</v>
      </c>
      <c r="AM1018" s="122">
        <v>0.14285714285714285</v>
      </c>
      <c r="AN1018" s="122">
        <v>0.2857142857142857</v>
      </c>
      <c r="AO1018" s="122">
        <v>0.42857142857142855</v>
      </c>
      <c r="AP1018" s="122">
        <v>0.42857142857142855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137.71428571428569</v>
      </c>
      <c r="D1019" s="236">
        <v>1.7142857142857142</v>
      </c>
      <c r="E1019" s="122">
        <v>119.85714285714286</v>
      </c>
      <c r="F1019" s="122">
        <v>2.5714285714285716</v>
      </c>
      <c r="G1019" s="122">
        <v>12.142857142857142</v>
      </c>
      <c r="H1019" s="122">
        <v>0.5714285714285714</v>
      </c>
      <c r="I1019" s="122">
        <v>0</v>
      </c>
      <c r="J1019" s="122">
        <v>0.14285714285714285</v>
      </c>
      <c r="K1019" s="122">
        <v>0.42857142857142855</v>
      </c>
      <c r="L1019" s="122">
        <v>0.2857142857142857</v>
      </c>
      <c r="M1019" s="122">
        <v>0</v>
      </c>
      <c r="N1019" s="122">
        <v>0</v>
      </c>
      <c r="O1019" s="294">
        <v>0</v>
      </c>
      <c r="P1019" s="8"/>
      <c r="Q1019" s="97">
        <v>153.14285714285708</v>
      </c>
      <c r="R1019" s="236">
        <v>0.42857142857142855</v>
      </c>
      <c r="S1019" s="122">
        <v>138</v>
      </c>
      <c r="T1019" s="122">
        <v>0.14285714285714285</v>
      </c>
      <c r="U1019" s="122">
        <v>10.428571428571429</v>
      </c>
      <c r="V1019" s="122">
        <v>1.2857142857142858</v>
      </c>
      <c r="W1019" s="122">
        <v>1.4285714285714286</v>
      </c>
      <c r="X1019" s="122">
        <v>0</v>
      </c>
      <c r="Y1019" s="122">
        <v>0.14285714285714285</v>
      </c>
      <c r="Z1019" s="122">
        <v>0.42857142857142855</v>
      </c>
      <c r="AA1019" s="122">
        <v>0.5714285714285714</v>
      </c>
      <c r="AB1019" s="122">
        <v>0.2857142857142857</v>
      </c>
      <c r="AC1019" s="294">
        <v>0</v>
      </c>
      <c r="AD1019" s="8"/>
      <c r="AE1019" s="97">
        <v>290.85714285714283</v>
      </c>
      <c r="AF1019" s="236">
        <v>2.1428571428571428</v>
      </c>
      <c r="AG1019" s="122">
        <v>257.85714285714283</v>
      </c>
      <c r="AH1019" s="122">
        <v>2.7142857142857144</v>
      </c>
      <c r="AI1019" s="122">
        <v>22.571428571428573</v>
      </c>
      <c r="AJ1019" s="122">
        <v>1.8571428571428572</v>
      </c>
      <c r="AK1019" s="122">
        <v>1.4285714285714286</v>
      </c>
      <c r="AL1019" s="122">
        <v>0.14285714285714285</v>
      </c>
      <c r="AM1019" s="122">
        <v>0.5714285714285714</v>
      </c>
      <c r="AN1019" s="122">
        <v>0.7142857142857143</v>
      </c>
      <c r="AO1019" s="122">
        <v>0.5714285714285714</v>
      </c>
      <c r="AP1019" s="122">
        <v>0.2857142857142857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113.57142857142857</v>
      </c>
      <c r="D1020" s="236">
        <v>0.2857142857142857</v>
      </c>
      <c r="E1020" s="122">
        <v>102.71428571428571</v>
      </c>
      <c r="F1020" s="122">
        <v>0.14285714285714285</v>
      </c>
      <c r="G1020" s="122">
        <v>9.1428571428571423</v>
      </c>
      <c r="H1020" s="122">
        <v>0.2857142857142857</v>
      </c>
      <c r="I1020" s="122">
        <v>0</v>
      </c>
      <c r="J1020" s="122">
        <v>0</v>
      </c>
      <c r="K1020" s="122">
        <v>0.14285714285714285</v>
      </c>
      <c r="L1020" s="122">
        <v>0.42857142857142855</v>
      </c>
      <c r="M1020" s="122">
        <v>0.42857142857142855</v>
      </c>
      <c r="N1020" s="122">
        <v>0</v>
      </c>
      <c r="O1020" s="294">
        <v>0</v>
      </c>
      <c r="P1020" s="8"/>
      <c r="Q1020" s="97">
        <v>164</v>
      </c>
      <c r="R1020" s="236">
        <v>1.1428571428571428</v>
      </c>
      <c r="S1020" s="122">
        <v>146.71428571428572</v>
      </c>
      <c r="T1020" s="122">
        <v>0.8571428571428571</v>
      </c>
      <c r="U1020" s="122">
        <v>12.142857142857142</v>
      </c>
      <c r="V1020" s="122">
        <v>0.42857142857142855</v>
      </c>
      <c r="W1020" s="122">
        <v>1.5714285714285714</v>
      </c>
      <c r="X1020" s="122">
        <v>0.14285714285714285</v>
      </c>
      <c r="Y1020" s="122">
        <v>0.42857142857142855</v>
      </c>
      <c r="Z1020" s="122">
        <v>0.5714285714285714</v>
      </c>
      <c r="AA1020" s="122">
        <v>0</v>
      </c>
      <c r="AB1020" s="122">
        <v>0</v>
      </c>
      <c r="AC1020" s="294">
        <v>0</v>
      </c>
      <c r="AD1020" s="8"/>
      <c r="AE1020" s="97">
        <v>277.57142857142856</v>
      </c>
      <c r="AF1020" s="236">
        <v>1.4285714285714286</v>
      </c>
      <c r="AG1020" s="122">
        <v>249.42857142857142</v>
      </c>
      <c r="AH1020" s="122">
        <v>1</v>
      </c>
      <c r="AI1020" s="122">
        <v>21.285714285714285</v>
      </c>
      <c r="AJ1020" s="122">
        <v>0.7142857142857143</v>
      </c>
      <c r="AK1020" s="122">
        <v>1.5714285714285714</v>
      </c>
      <c r="AL1020" s="122">
        <v>0.14285714285714285</v>
      </c>
      <c r="AM1020" s="122">
        <v>0.5714285714285714</v>
      </c>
      <c r="AN1020" s="122">
        <v>1</v>
      </c>
      <c r="AO1020" s="122">
        <v>0.42857142857142855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128.57142857142856</v>
      </c>
      <c r="D1021" s="236">
        <v>0.7142857142857143</v>
      </c>
      <c r="E1021" s="122">
        <v>110.85714285714286</v>
      </c>
      <c r="F1021" s="122">
        <v>2.5714285714285716</v>
      </c>
      <c r="G1021" s="122">
        <v>12.285714285714286</v>
      </c>
      <c r="H1021" s="122">
        <v>0.7142857142857143</v>
      </c>
      <c r="I1021" s="122">
        <v>0.5714285714285714</v>
      </c>
      <c r="J1021" s="122">
        <v>0</v>
      </c>
      <c r="K1021" s="122">
        <v>0.2857142857142857</v>
      </c>
      <c r="L1021" s="122">
        <v>0.42857142857142855</v>
      </c>
      <c r="M1021" s="122">
        <v>0.14285714285714285</v>
      </c>
      <c r="N1021" s="122">
        <v>0</v>
      </c>
      <c r="O1021" s="294">
        <v>0</v>
      </c>
      <c r="P1021" s="8"/>
      <c r="Q1021" s="97">
        <v>152.71428571428572</v>
      </c>
      <c r="R1021" s="236">
        <v>0.8571428571428571</v>
      </c>
      <c r="S1021" s="122">
        <v>137.42857142857142</v>
      </c>
      <c r="T1021" s="122">
        <v>0.7142857142857143</v>
      </c>
      <c r="U1021" s="122">
        <v>11.714285714285714</v>
      </c>
      <c r="V1021" s="122">
        <v>0.5714285714285714</v>
      </c>
      <c r="W1021" s="122">
        <v>0.7142857142857143</v>
      </c>
      <c r="X1021" s="122">
        <v>0</v>
      </c>
      <c r="Y1021" s="122">
        <v>0.2857142857142857</v>
      </c>
      <c r="Z1021" s="122">
        <v>0.42857142857142855</v>
      </c>
      <c r="AA1021" s="122">
        <v>0</v>
      </c>
      <c r="AB1021" s="122">
        <v>0</v>
      </c>
      <c r="AC1021" s="294">
        <v>0</v>
      </c>
      <c r="AD1021" s="8"/>
      <c r="AE1021" s="97">
        <v>281.28571428571422</v>
      </c>
      <c r="AF1021" s="236">
        <v>1.5714285714285714</v>
      </c>
      <c r="AG1021" s="122">
        <v>248.28571428571428</v>
      </c>
      <c r="AH1021" s="122">
        <v>3.2857142857142856</v>
      </c>
      <c r="AI1021" s="122">
        <v>24</v>
      </c>
      <c r="AJ1021" s="122">
        <v>1.2857142857142858</v>
      </c>
      <c r="AK1021" s="122">
        <v>1.2857142857142858</v>
      </c>
      <c r="AL1021" s="122">
        <v>0</v>
      </c>
      <c r="AM1021" s="122">
        <v>0.5714285714285714</v>
      </c>
      <c r="AN1021" s="122">
        <v>0.8571428571428571</v>
      </c>
      <c r="AO1021" s="122">
        <v>0.14285714285714285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127</v>
      </c>
      <c r="D1022" s="236">
        <v>1</v>
      </c>
      <c r="E1022" s="122">
        <v>114.85714285714286</v>
      </c>
      <c r="F1022" s="122">
        <v>0.7142857142857143</v>
      </c>
      <c r="G1022" s="122">
        <v>8.5714285714285712</v>
      </c>
      <c r="H1022" s="122">
        <v>0.42857142857142855</v>
      </c>
      <c r="I1022" s="122">
        <v>1.1428571428571428</v>
      </c>
      <c r="J1022" s="122">
        <v>0</v>
      </c>
      <c r="K1022" s="122">
        <v>0</v>
      </c>
      <c r="L1022" s="122">
        <v>0</v>
      </c>
      <c r="M1022" s="122">
        <v>0.2857142857142857</v>
      </c>
      <c r="N1022" s="122">
        <v>0</v>
      </c>
      <c r="O1022" s="294">
        <v>0</v>
      </c>
      <c r="P1022" s="8"/>
      <c r="Q1022" s="97">
        <v>155.71428571428569</v>
      </c>
      <c r="R1022" s="236">
        <v>1.5714285714285714</v>
      </c>
      <c r="S1022" s="122">
        <v>137.28571428571428</v>
      </c>
      <c r="T1022" s="122">
        <v>0.8571428571428571</v>
      </c>
      <c r="U1022" s="122">
        <v>12.571428571428571</v>
      </c>
      <c r="V1022" s="122">
        <v>0.2857142857142857</v>
      </c>
      <c r="W1022" s="122">
        <v>1.2857142857142858</v>
      </c>
      <c r="X1022" s="122">
        <v>0.42857142857142855</v>
      </c>
      <c r="Y1022" s="122">
        <v>0.14285714285714285</v>
      </c>
      <c r="Z1022" s="122">
        <v>0.5714285714285714</v>
      </c>
      <c r="AA1022" s="122">
        <v>0.42857142857142855</v>
      </c>
      <c r="AB1022" s="122">
        <v>0.2857142857142857</v>
      </c>
      <c r="AC1022" s="294">
        <v>0</v>
      </c>
      <c r="AD1022" s="8"/>
      <c r="AE1022" s="97">
        <v>282.71428571428578</v>
      </c>
      <c r="AF1022" s="236">
        <v>2.5714285714285716</v>
      </c>
      <c r="AG1022" s="122">
        <v>252.14285714285714</v>
      </c>
      <c r="AH1022" s="122">
        <v>1.5714285714285714</v>
      </c>
      <c r="AI1022" s="122">
        <v>21.142857142857142</v>
      </c>
      <c r="AJ1022" s="122">
        <v>0.7142857142857143</v>
      </c>
      <c r="AK1022" s="122">
        <v>2.4285714285714284</v>
      </c>
      <c r="AL1022" s="122">
        <v>0.42857142857142855</v>
      </c>
      <c r="AM1022" s="122">
        <v>0.14285714285714285</v>
      </c>
      <c r="AN1022" s="122">
        <v>0.5714285714285714</v>
      </c>
      <c r="AO1022" s="122">
        <v>0.7142857142857143</v>
      </c>
      <c r="AP1022" s="122">
        <v>0.2857142857142857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119.57142857142856</v>
      </c>
      <c r="D1023" s="236">
        <v>1.1428571428571428</v>
      </c>
      <c r="E1023" s="122">
        <v>108</v>
      </c>
      <c r="F1023" s="122">
        <v>1.1428571428571428</v>
      </c>
      <c r="G1023" s="122">
        <v>7.5714285714285712</v>
      </c>
      <c r="H1023" s="122">
        <v>0.14285714285714285</v>
      </c>
      <c r="I1023" s="122">
        <v>1</v>
      </c>
      <c r="J1023" s="122">
        <v>0</v>
      </c>
      <c r="K1023" s="122">
        <v>0.14285714285714285</v>
      </c>
      <c r="L1023" s="122">
        <v>0</v>
      </c>
      <c r="M1023" s="122">
        <v>0.42857142857142855</v>
      </c>
      <c r="N1023" s="122">
        <v>0</v>
      </c>
      <c r="O1023" s="294">
        <v>0</v>
      </c>
      <c r="P1023" s="8"/>
      <c r="Q1023" s="97">
        <v>175.57142857142856</v>
      </c>
      <c r="R1023" s="236">
        <v>1.7142857142857142</v>
      </c>
      <c r="S1023" s="122">
        <v>158.71428571428572</v>
      </c>
      <c r="T1023" s="122">
        <v>0.7142857142857143</v>
      </c>
      <c r="U1023" s="122">
        <v>11.714285714285714</v>
      </c>
      <c r="V1023" s="122">
        <v>0.2857142857142857</v>
      </c>
      <c r="W1023" s="122">
        <v>1.1428571428571428</v>
      </c>
      <c r="X1023" s="122">
        <v>0.14285714285714285</v>
      </c>
      <c r="Y1023" s="122">
        <v>0.2857142857142857</v>
      </c>
      <c r="Z1023" s="122">
        <v>0.42857142857142855</v>
      </c>
      <c r="AA1023" s="122">
        <v>0.2857142857142857</v>
      </c>
      <c r="AB1023" s="122">
        <v>0</v>
      </c>
      <c r="AC1023" s="294">
        <v>0.14285714285714285</v>
      </c>
      <c r="AD1023" s="8"/>
      <c r="AE1023" s="97">
        <v>295.14285714285722</v>
      </c>
      <c r="AF1023" s="236">
        <v>2.8571428571428572</v>
      </c>
      <c r="AG1023" s="122">
        <v>266.71428571428572</v>
      </c>
      <c r="AH1023" s="122">
        <v>1.8571428571428572</v>
      </c>
      <c r="AI1023" s="122">
        <v>19.285714285714285</v>
      </c>
      <c r="AJ1023" s="122">
        <v>0.42857142857142855</v>
      </c>
      <c r="AK1023" s="122">
        <v>2.1428571428571428</v>
      </c>
      <c r="AL1023" s="122">
        <v>0.14285714285714285</v>
      </c>
      <c r="AM1023" s="122">
        <v>0.42857142857142855</v>
      </c>
      <c r="AN1023" s="122">
        <v>0.42857142857142855</v>
      </c>
      <c r="AO1023" s="122">
        <v>0.7142857142857143</v>
      </c>
      <c r="AP1023" s="122">
        <v>0</v>
      </c>
      <c r="AQ1023" s="294">
        <v>0.14285714285714285</v>
      </c>
      <c r="AR1023" s="11"/>
    </row>
    <row r="1024" spans="1:44" x14ac:dyDescent="0.25">
      <c r="A1024" s="217"/>
      <c r="B1024" s="283">
        <v>0.61458299999999999</v>
      </c>
      <c r="C1024" s="97">
        <v>132.28571428571425</v>
      </c>
      <c r="D1024" s="236">
        <v>1.4285714285714286</v>
      </c>
      <c r="E1024" s="122">
        <v>119.42857142857143</v>
      </c>
      <c r="F1024" s="122">
        <v>1.1428571428571428</v>
      </c>
      <c r="G1024" s="122">
        <v>8.1428571428571423</v>
      </c>
      <c r="H1024" s="122">
        <v>0.42857142857142855</v>
      </c>
      <c r="I1024" s="122">
        <v>1.4285714285714286</v>
      </c>
      <c r="J1024" s="122">
        <v>0</v>
      </c>
      <c r="K1024" s="122">
        <v>0.2857142857142857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176.85714285714286</v>
      </c>
      <c r="R1024" s="236">
        <v>1.7142857142857142</v>
      </c>
      <c r="S1024" s="122">
        <v>159.14285714285714</v>
      </c>
      <c r="T1024" s="122">
        <v>0.5714285714285714</v>
      </c>
      <c r="U1024" s="122">
        <v>12.285714285714286</v>
      </c>
      <c r="V1024" s="122">
        <v>0.2857142857142857</v>
      </c>
      <c r="W1024" s="122">
        <v>1.7142857142857142</v>
      </c>
      <c r="X1024" s="122">
        <v>0.14285714285714285</v>
      </c>
      <c r="Y1024" s="122">
        <v>0.14285714285714285</v>
      </c>
      <c r="Z1024" s="122">
        <v>0.5714285714285714</v>
      </c>
      <c r="AA1024" s="122">
        <v>0.14285714285714285</v>
      </c>
      <c r="AB1024" s="122">
        <v>0</v>
      </c>
      <c r="AC1024" s="294">
        <v>0.14285714285714285</v>
      </c>
      <c r="AD1024" s="8"/>
      <c r="AE1024" s="97">
        <v>309.14285714285728</v>
      </c>
      <c r="AF1024" s="236">
        <v>3.1428571428571428</v>
      </c>
      <c r="AG1024" s="122">
        <v>278.57142857142856</v>
      </c>
      <c r="AH1024" s="122">
        <v>1.7142857142857142</v>
      </c>
      <c r="AI1024" s="122">
        <v>20.428571428571427</v>
      </c>
      <c r="AJ1024" s="122">
        <v>0.7142857142857143</v>
      </c>
      <c r="AK1024" s="122">
        <v>3.1428571428571428</v>
      </c>
      <c r="AL1024" s="122">
        <v>0.14285714285714285</v>
      </c>
      <c r="AM1024" s="122">
        <v>0.42857142857142855</v>
      </c>
      <c r="AN1024" s="122">
        <v>0.5714285714285714</v>
      </c>
      <c r="AO1024" s="122">
        <v>0.14285714285714285</v>
      </c>
      <c r="AP1024" s="122">
        <v>0</v>
      </c>
      <c r="AQ1024" s="294">
        <v>0.14285714285714285</v>
      </c>
      <c r="AR1024" s="11"/>
    </row>
    <row r="1025" spans="1:44" x14ac:dyDescent="0.25">
      <c r="A1025" s="217"/>
      <c r="B1025" s="283">
        <v>0.625</v>
      </c>
      <c r="C1025" s="97">
        <v>127.42857142857143</v>
      </c>
      <c r="D1025" s="236">
        <v>0.8571428571428571</v>
      </c>
      <c r="E1025" s="122">
        <v>114.42857142857143</v>
      </c>
      <c r="F1025" s="122">
        <v>1.1428571428571428</v>
      </c>
      <c r="G1025" s="122">
        <v>9.2857142857142865</v>
      </c>
      <c r="H1025" s="122">
        <v>0.7142857142857143</v>
      </c>
      <c r="I1025" s="122">
        <v>0.2857142857142857</v>
      </c>
      <c r="J1025" s="122">
        <v>0.14285714285714285</v>
      </c>
      <c r="K1025" s="122">
        <v>0.14285714285714285</v>
      </c>
      <c r="L1025" s="122">
        <v>0.14285714285714285</v>
      </c>
      <c r="M1025" s="122">
        <v>0.2857142857142857</v>
      </c>
      <c r="N1025" s="122">
        <v>0</v>
      </c>
      <c r="O1025" s="294">
        <v>0</v>
      </c>
      <c r="P1025" s="8"/>
      <c r="Q1025" s="97">
        <v>168.42857142857142</v>
      </c>
      <c r="R1025" s="236">
        <v>1.2857142857142858</v>
      </c>
      <c r="S1025" s="122">
        <v>153.71428571428572</v>
      </c>
      <c r="T1025" s="122">
        <v>0.2857142857142857</v>
      </c>
      <c r="U1025" s="122">
        <v>9.7142857142857135</v>
      </c>
      <c r="V1025" s="122">
        <v>0.7142857142857143</v>
      </c>
      <c r="W1025" s="122">
        <v>1.7142857142857142</v>
      </c>
      <c r="X1025" s="122">
        <v>0</v>
      </c>
      <c r="Y1025" s="122">
        <v>0.14285714285714285</v>
      </c>
      <c r="Z1025" s="122">
        <v>0.42857142857142855</v>
      </c>
      <c r="AA1025" s="122">
        <v>0.2857142857142857</v>
      </c>
      <c r="AB1025" s="122">
        <v>0</v>
      </c>
      <c r="AC1025" s="294">
        <v>0.14285714285714285</v>
      </c>
      <c r="AD1025" s="8"/>
      <c r="AE1025" s="97">
        <v>295.85714285714295</v>
      </c>
      <c r="AF1025" s="236">
        <v>2.1428571428571428</v>
      </c>
      <c r="AG1025" s="122">
        <v>268.14285714285717</v>
      </c>
      <c r="AH1025" s="122">
        <v>1.4285714285714286</v>
      </c>
      <c r="AI1025" s="122">
        <v>19</v>
      </c>
      <c r="AJ1025" s="122">
        <v>1.4285714285714286</v>
      </c>
      <c r="AK1025" s="122">
        <v>2</v>
      </c>
      <c r="AL1025" s="122">
        <v>0.14285714285714285</v>
      </c>
      <c r="AM1025" s="122">
        <v>0.2857142857142857</v>
      </c>
      <c r="AN1025" s="122">
        <v>0.5714285714285714</v>
      </c>
      <c r="AO1025" s="122">
        <v>0.5714285714285714</v>
      </c>
      <c r="AP1025" s="122">
        <v>0</v>
      </c>
      <c r="AQ1025" s="294">
        <v>0.14285714285714285</v>
      </c>
      <c r="AR1025" s="11"/>
    </row>
    <row r="1026" spans="1:44" x14ac:dyDescent="0.25">
      <c r="A1026" s="217"/>
      <c r="B1026" s="283">
        <v>0.63541700000000001</v>
      </c>
      <c r="C1026" s="97">
        <v>121.85714285714286</v>
      </c>
      <c r="D1026" s="236">
        <v>0.8571428571428571</v>
      </c>
      <c r="E1026" s="122">
        <v>111.14285714285714</v>
      </c>
      <c r="F1026" s="122">
        <v>0.8571428571428571</v>
      </c>
      <c r="G1026" s="122">
        <v>7</v>
      </c>
      <c r="H1026" s="122">
        <v>1.4285714285714286</v>
      </c>
      <c r="I1026" s="122">
        <v>0.2857142857142857</v>
      </c>
      <c r="J1026" s="122">
        <v>0</v>
      </c>
      <c r="K1026" s="122">
        <v>0</v>
      </c>
      <c r="L1026" s="122">
        <v>0.14285714285714285</v>
      </c>
      <c r="M1026" s="122">
        <v>0.14285714285714285</v>
      </c>
      <c r="N1026" s="122">
        <v>0</v>
      </c>
      <c r="O1026" s="294">
        <v>0</v>
      </c>
      <c r="P1026" s="8"/>
      <c r="Q1026" s="97">
        <v>174.42857142857142</v>
      </c>
      <c r="R1026" s="236">
        <v>1.7142857142857142</v>
      </c>
      <c r="S1026" s="122">
        <v>157.42857142857142</v>
      </c>
      <c r="T1026" s="122">
        <v>0.42857142857142855</v>
      </c>
      <c r="U1026" s="122">
        <v>12.857142857142858</v>
      </c>
      <c r="V1026" s="122">
        <v>0.7142857142857143</v>
      </c>
      <c r="W1026" s="122">
        <v>0.8571428571428571</v>
      </c>
      <c r="X1026" s="122">
        <v>0</v>
      </c>
      <c r="Y1026" s="122">
        <v>0.42857142857142855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296.28571428571433</v>
      </c>
      <c r="AF1026" s="236">
        <v>2.5714285714285716</v>
      </c>
      <c r="AG1026" s="122">
        <v>268.57142857142856</v>
      </c>
      <c r="AH1026" s="122">
        <v>1.2857142857142858</v>
      </c>
      <c r="AI1026" s="122">
        <v>19.857142857142858</v>
      </c>
      <c r="AJ1026" s="122">
        <v>2.1428571428571428</v>
      </c>
      <c r="AK1026" s="122">
        <v>1.1428571428571428</v>
      </c>
      <c r="AL1026" s="122">
        <v>0</v>
      </c>
      <c r="AM1026" s="122">
        <v>0.42857142857142855</v>
      </c>
      <c r="AN1026" s="122">
        <v>0.14285714285714285</v>
      </c>
      <c r="AO1026" s="122">
        <v>0.14285714285714285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129.14285714285711</v>
      </c>
      <c r="D1027" s="236">
        <v>0.5714285714285714</v>
      </c>
      <c r="E1027" s="122">
        <v>119.57142857142857</v>
      </c>
      <c r="F1027" s="122">
        <v>0.5714285714285714</v>
      </c>
      <c r="G1027" s="122">
        <v>7.5714285714285712</v>
      </c>
      <c r="H1027" s="122">
        <v>0.2857142857142857</v>
      </c>
      <c r="I1027" s="122">
        <v>0.14285714285714285</v>
      </c>
      <c r="J1027" s="122">
        <v>0.14285714285714285</v>
      </c>
      <c r="K1027" s="122">
        <v>0.14285714285714285</v>
      </c>
      <c r="L1027" s="122">
        <v>0.14285714285714285</v>
      </c>
      <c r="M1027" s="122">
        <v>0</v>
      </c>
      <c r="N1027" s="122">
        <v>0</v>
      </c>
      <c r="O1027" s="294">
        <v>0</v>
      </c>
      <c r="P1027" s="8"/>
      <c r="Q1027" s="97">
        <v>190.42857142857142</v>
      </c>
      <c r="R1027" s="236">
        <v>1.7142857142857142</v>
      </c>
      <c r="S1027" s="122">
        <v>173.42857142857142</v>
      </c>
      <c r="T1027" s="122">
        <v>1</v>
      </c>
      <c r="U1027" s="122">
        <v>11</v>
      </c>
      <c r="V1027" s="122">
        <v>1</v>
      </c>
      <c r="W1027" s="122">
        <v>1.7142857142857142</v>
      </c>
      <c r="X1027" s="122">
        <v>0.2857142857142857</v>
      </c>
      <c r="Y1027" s="122">
        <v>0</v>
      </c>
      <c r="Z1027" s="122">
        <v>0</v>
      </c>
      <c r="AA1027" s="122">
        <v>0.2857142857142857</v>
      </c>
      <c r="AB1027" s="122">
        <v>0</v>
      </c>
      <c r="AC1027" s="294">
        <v>0</v>
      </c>
      <c r="AD1027" s="8"/>
      <c r="AE1027" s="97">
        <v>319.57142857142856</v>
      </c>
      <c r="AF1027" s="236">
        <v>2.2857142857142856</v>
      </c>
      <c r="AG1027" s="122">
        <v>293</v>
      </c>
      <c r="AH1027" s="122">
        <v>1.5714285714285714</v>
      </c>
      <c r="AI1027" s="122">
        <v>18.571428571428573</v>
      </c>
      <c r="AJ1027" s="122">
        <v>1.2857142857142858</v>
      </c>
      <c r="AK1027" s="122">
        <v>1.8571428571428572</v>
      </c>
      <c r="AL1027" s="122">
        <v>0.42857142857142855</v>
      </c>
      <c r="AM1027" s="122">
        <v>0.14285714285714285</v>
      </c>
      <c r="AN1027" s="122">
        <v>0.14285714285714285</v>
      </c>
      <c r="AO1027" s="122">
        <v>0.2857142857142857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124.14285714285717</v>
      </c>
      <c r="D1028" s="236">
        <v>1.2857142857142858</v>
      </c>
      <c r="E1028" s="122">
        <v>113</v>
      </c>
      <c r="F1028" s="122">
        <v>0.8571428571428571</v>
      </c>
      <c r="G1028" s="122">
        <v>7.2857142857142856</v>
      </c>
      <c r="H1028" s="122">
        <v>0.42857142857142855</v>
      </c>
      <c r="I1028" s="122">
        <v>0.5714285714285714</v>
      </c>
      <c r="J1028" s="122">
        <v>0</v>
      </c>
      <c r="K1028" s="122">
        <v>0.2857142857142857</v>
      </c>
      <c r="L1028" s="122">
        <v>0.14285714285714285</v>
      </c>
      <c r="M1028" s="122">
        <v>0.2857142857142857</v>
      </c>
      <c r="N1028" s="122">
        <v>0</v>
      </c>
      <c r="O1028" s="294">
        <v>0</v>
      </c>
      <c r="P1028" s="8"/>
      <c r="Q1028" s="97">
        <v>198.42857142857139</v>
      </c>
      <c r="R1028" s="236">
        <v>2</v>
      </c>
      <c r="S1028" s="122">
        <v>179.85714285714286</v>
      </c>
      <c r="T1028" s="122">
        <v>1</v>
      </c>
      <c r="U1028" s="122">
        <v>13</v>
      </c>
      <c r="V1028" s="122">
        <v>0</v>
      </c>
      <c r="W1028" s="122">
        <v>1.4285714285714286</v>
      </c>
      <c r="X1028" s="122">
        <v>0.42857142857142855</v>
      </c>
      <c r="Y1028" s="122">
        <v>0.42857142857142855</v>
      </c>
      <c r="Z1028" s="122">
        <v>0</v>
      </c>
      <c r="AA1028" s="122">
        <v>0.14285714285714285</v>
      </c>
      <c r="AB1028" s="122">
        <v>0.14285714285714285</v>
      </c>
      <c r="AC1028" s="294">
        <v>0</v>
      </c>
      <c r="AD1028" s="8"/>
      <c r="AE1028" s="97">
        <v>322.57142857142861</v>
      </c>
      <c r="AF1028" s="236">
        <v>3.2857142857142856</v>
      </c>
      <c r="AG1028" s="122">
        <v>292.85714285714283</v>
      </c>
      <c r="AH1028" s="122">
        <v>1.8571428571428572</v>
      </c>
      <c r="AI1028" s="122">
        <v>20.285714285714285</v>
      </c>
      <c r="AJ1028" s="122">
        <v>0.42857142857142855</v>
      </c>
      <c r="AK1028" s="122">
        <v>2</v>
      </c>
      <c r="AL1028" s="122">
        <v>0.42857142857142855</v>
      </c>
      <c r="AM1028" s="122">
        <v>0.7142857142857143</v>
      </c>
      <c r="AN1028" s="122">
        <v>0.14285714285714285</v>
      </c>
      <c r="AO1028" s="122">
        <v>0.42857142857142855</v>
      </c>
      <c r="AP1028" s="122">
        <v>0.14285714285714285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117.42857142857142</v>
      </c>
      <c r="D1029" s="236">
        <v>1</v>
      </c>
      <c r="E1029" s="122">
        <v>108.71428571428571</v>
      </c>
      <c r="F1029" s="122">
        <v>0.8571428571428571</v>
      </c>
      <c r="G1029" s="122">
        <v>5.7142857142857144</v>
      </c>
      <c r="H1029" s="122">
        <v>0.5714285714285714</v>
      </c>
      <c r="I1029" s="122">
        <v>0</v>
      </c>
      <c r="J1029" s="122">
        <v>0</v>
      </c>
      <c r="K1029" s="122">
        <v>0.14285714285714285</v>
      </c>
      <c r="L1029" s="122">
        <v>0.2857142857142857</v>
      </c>
      <c r="M1029" s="122">
        <v>0.14285714285714285</v>
      </c>
      <c r="N1029" s="122">
        <v>0</v>
      </c>
      <c r="O1029" s="294">
        <v>0</v>
      </c>
      <c r="P1029" s="8"/>
      <c r="Q1029" s="97">
        <v>202.57142857142856</v>
      </c>
      <c r="R1029" s="236">
        <v>1.8571428571428572</v>
      </c>
      <c r="S1029" s="122">
        <v>185.42857142857142</v>
      </c>
      <c r="T1029" s="122">
        <v>0.7142857142857143</v>
      </c>
      <c r="U1029" s="122">
        <v>12.285714285714286</v>
      </c>
      <c r="V1029" s="122">
        <v>0.7142857142857143</v>
      </c>
      <c r="W1029" s="122">
        <v>1</v>
      </c>
      <c r="X1029" s="122">
        <v>0</v>
      </c>
      <c r="Y1029" s="122">
        <v>0.14285714285714285</v>
      </c>
      <c r="Z1029" s="122">
        <v>0</v>
      </c>
      <c r="AA1029" s="122">
        <v>0.2857142857142857</v>
      </c>
      <c r="AB1029" s="122">
        <v>0.14285714285714285</v>
      </c>
      <c r="AC1029" s="294">
        <v>0</v>
      </c>
      <c r="AD1029" s="8"/>
      <c r="AE1029" s="97">
        <v>320</v>
      </c>
      <c r="AF1029" s="236">
        <v>2.8571428571428572</v>
      </c>
      <c r="AG1029" s="122">
        <v>294.14285714285717</v>
      </c>
      <c r="AH1029" s="122">
        <v>1.5714285714285714</v>
      </c>
      <c r="AI1029" s="122">
        <v>18</v>
      </c>
      <c r="AJ1029" s="122">
        <v>1.2857142857142858</v>
      </c>
      <c r="AK1029" s="122">
        <v>1</v>
      </c>
      <c r="AL1029" s="122">
        <v>0</v>
      </c>
      <c r="AM1029" s="122">
        <v>0.2857142857142857</v>
      </c>
      <c r="AN1029" s="122">
        <v>0.2857142857142857</v>
      </c>
      <c r="AO1029" s="122">
        <v>0.42857142857142855</v>
      </c>
      <c r="AP1029" s="122">
        <v>0.14285714285714285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124.57142857142857</v>
      </c>
      <c r="D1030" s="236">
        <v>1.1428571428571428</v>
      </c>
      <c r="E1030" s="122">
        <v>114.85714285714286</v>
      </c>
      <c r="F1030" s="122">
        <v>1.4285714285714286</v>
      </c>
      <c r="G1030" s="122">
        <v>6.5714285714285712</v>
      </c>
      <c r="H1030" s="122">
        <v>0.42857142857142855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203.71428571428575</v>
      </c>
      <c r="R1030" s="236">
        <v>2.7142857142857144</v>
      </c>
      <c r="S1030" s="122">
        <v>184.57142857142858</v>
      </c>
      <c r="T1030" s="122">
        <v>1.1428571428571428</v>
      </c>
      <c r="U1030" s="122">
        <v>10.714285714285714</v>
      </c>
      <c r="V1030" s="122">
        <v>1.1428571428571428</v>
      </c>
      <c r="W1030" s="122">
        <v>1.8571428571428572</v>
      </c>
      <c r="X1030" s="122">
        <v>0</v>
      </c>
      <c r="Y1030" s="122">
        <v>0.7142857142857143</v>
      </c>
      <c r="Z1030" s="122">
        <v>0.2857142857142857</v>
      </c>
      <c r="AA1030" s="122">
        <v>0.5714285714285714</v>
      </c>
      <c r="AB1030" s="122">
        <v>0</v>
      </c>
      <c r="AC1030" s="294">
        <v>0</v>
      </c>
      <c r="AD1030" s="8"/>
      <c r="AE1030" s="97">
        <v>328.28571428571422</v>
      </c>
      <c r="AF1030" s="236">
        <v>3.8571428571428572</v>
      </c>
      <c r="AG1030" s="122">
        <v>299.42857142857144</v>
      </c>
      <c r="AH1030" s="122">
        <v>2.5714285714285716</v>
      </c>
      <c r="AI1030" s="122">
        <v>17.285714285714285</v>
      </c>
      <c r="AJ1030" s="122">
        <v>1.5714285714285714</v>
      </c>
      <c r="AK1030" s="122">
        <v>2</v>
      </c>
      <c r="AL1030" s="122">
        <v>0</v>
      </c>
      <c r="AM1030" s="122">
        <v>0.7142857142857143</v>
      </c>
      <c r="AN1030" s="122">
        <v>0.2857142857142857</v>
      </c>
      <c r="AO1030" s="122">
        <v>0.5714285714285714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120.57142857142856</v>
      </c>
      <c r="D1031" s="236">
        <v>0.5714285714285714</v>
      </c>
      <c r="E1031" s="122">
        <v>112.28571428571429</v>
      </c>
      <c r="F1031" s="122">
        <v>0.14285714285714285</v>
      </c>
      <c r="G1031" s="122">
        <v>6.8571428571428568</v>
      </c>
      <c r="H1031" s="122">
        <v>0.14285714285714285</v>
      </c>
      <c r="I1031" s="122">
        <v>0.14285714285714285</v>
      </c>
      <c r="J1031" s="122">
        <v>0</v>
      </c>
      <c r="K1031" s="122">
        <v>0.14285714285714285</v>
      </c>
      <c r="L1031" s="122">
        <v>0.14285714285714285</v>
      </c>
      <c r="M1031" s="122">
        <v>0</v>
      </c>
      <c r="N1031" s="122">
        <v>0</v>
      </c>
      <c r="O1031" s="294">
        <v>0.14285714285714285</v>
      </c>
      <c r="P1031" s="8"/>
      <c r="Q1031" s="97">
        <v>206.28571428571431</v>
      </c>
      <c r="R1031" s="236">
        <v>3</v>
      </c>
      <c r="S1031" s="122">
        <v>185.28571428571428</v>
      </c>
      <c r="T1031" s="122">
        <v>0.8571428571428571</v>
      </c>
      <c r="U1031" s="122">
        <v>15.571428571428571</v>
      </c>
      <c r="V1031" s="122">
        <v>0.7142857142857143</v>
      </c>
      <c r="W1031" s="122">
        <v>0.5714285714285714</v>
      </c>
      <c r="X1031" s="122">
        <v>0.14285714285714285</v>
      </c>
      <c r="Y1031" s="122">
        <v>0</v>
      </c>
      <c r="Z1031" s="122">
        <v>0</v>
      </c>
      <c r="AA1031" s="122">
        <v>0.14285714285714285</v>
      </c>
      <c r="AB1031" s="122">
        <v>0</v>
      </c>
      <c r="AC1031" s="294">
        <v>0</v>
      </c>
      <c r="AD1031" s="8"/>
      <c r="AE1031" s="97">
        <v>326.85714285714295</v>
      </c>
      <c r="AF1031" s="236">
        <v>3.5714285714285716</v>
      </c>
      <c r="AG1031" s="122">
        <v>297.57142857142856</v>
      </c>
      <c r="AH1031" s="122">
        <v>1</v>
      </c>
      <c r="AI1031" s="122">
        <v>22.428571428571427</v>
      </c>
      <c r="AJ1031" s="122">
        <v>0.8571428571428571</v>
      </c>
      <c r="AK1031" s="122">
        <v>0.7142857142857143</v>
      </c>
      <c r="AL1031" s="122">
        <v>0.14285714285714285</v>
      </c>
      <c r="AM1031" s="122">
        <v>0.14285714285714285</v>
      </c>
      <c r="AN1031" s="122">
        <v>0.14285714285714285</v>
      </c>
      <c r="AO1031" s="122">
        <v>0.14285714285714285</v>
      </c>
      <c r="AP1031" s="122">
        <v>0</v>
      </c>
      <c r="AQ1031" s="294">
        <v>0.14285714285714285</v>
      </c>
      <c r="AR1031" s="11"/>
    </row>
    <row r="1032" spans="1:44" x14ac:dyDescent="0.25">
      <c r="A1032" s="217"/>
      <c r="B1032" s="283">
        <v>0.69791700000000001</v>
      </c>
      <c r="C1032" s="97">
        <v>127.00000000000001</v>
      </c>
      <c r="D1032" s="236">
        <v>0.8571428571428571</v>
      </c>
      <c r="E1032" s="122">
        <v>119.42857142857143</v>
      </c>
      <c r="F1032" s="122">
        <v>1.2857142857142858</v>
      </c>
      <c r="G1032" s="122">
        <v>4.8571428571428568</v>
      </c>
      <c r="H1032" s="122">
        <v>0.2857142857142857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0.14285714285714285</v>
      </c>
      <c r="N1032" s="122">
        <v>0</v>
      </c>
      <c r="O1032" s="294">
        <v>0</v>
      </c>
      <c r="P1032" s="8"/>
      <c r="Q1032" s="97">
        <v>209.71428571428569</v>
      </c>
      <c r="R1032" s="236">
        <v>3.1428571428571428</v>
      </c>
      <c r="S1032" s="122">
        <v>192.85714285714286</v>
      </c>
      <c r="T1032" s="122">
        <v>1.1428571428571428</v>
      </c>
      <c r="U1032" s="122">
        <v>10.857142857142858</v>
      </c>
      <c r="V1032" s="122">
        <v>0.7142857142857143</v>
      </c>
      <c r="W1032" s="122">
        <v>0.2857142857142857</v>
      </c>
      <c r="X1032" s="122">
        <v>0</v>
      </c>
      <c r="Y1032" s="122">
        <v>0.14285714285714285</v>
      </c>
      <c r="Z1032" s="122">
        <v>0.2857142857142857</v>
      </c>
      <c r="AA1032" s="122">
        <v>0.2857142857142857</v>
      </c>
      <c r="AB1032" s="122">
        <v>0</v>
      </c>
      <c r="AC1032" s="294">
        <v>0</v>
      </c>
      <c r="AD1032" s="8"/>
      <c r="AE1032" s="97">
        <v>336.71428571428578</v>
      </c>
      <c r="AF1032" s="236">
        <v>4</v>
      </c>
      <c r="AG1032" s="122">
        <v>312.28571428571428</v>
      </c>
      <c r="AH1032" s="122">
        <v>2.4285714285714284</v>
      </c>
      <c r="AI1032" s="122">
        <v>15.714285714285714</v>
      </c>
      <c r="AJ1032" s="122">
        <v>1</v>
      </c>
      <c r="AK1032" s="122">
        <v>0.42857142857142855</v>
      </c>
      <c r="AL1032" s="122">
        <v>0</v>
      </c>
      <c r="AM1032" s="122">
        <v>0.14285714285714285</v>
      </c>
      <c r="AN1032" s="122">
        <v>0.2857142857142857</v>
      </c>
      <c r="AO1032" s="122">
        <v>0.42857142857142855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125.14285714285714</v>
      </c>
      <c r="D1033" s="236">
        <v>1.7142857142857142</v>
      </c>
      <c r="E1033" s="122">
        <v>115.42857142857143</v>
      </c>
      <c r="F1033" s="122">
        <v>1</v>
      </c>
      <c r="G1033" s="122">
        <v>4.7142857142857144</v>
      </c>
      <c r="H1033" s="122">
        <v>0.2857142857142857</v>
      </c>
      <c r="I1033" s="122">
        <v>0.5714285714285714</v>
      </c>
      <c r="J1033" s="122">
        <v>0.2857142857142857</v>
      </c>
      <c r="K1033" s="122">
        <v>0.14285714285714285</v>
      </c>
      <c r="L1033" s="122">
        <v>0.14285714285714285</v>
      </c>
      <c r="M1033" s="122">
        <v>0.42857142857142855</v>
      </c>
      <c r="N1033" s="122">
        <v>0.2857142857142857</v>
      </c>
      <c r="O1033" s="294">
        <v>0.14285714285714285</v>
      </c>
      <c r="P1033" s="8"/>
      <c r="Q1033" s="97">
        <v>209.00000000000003</v>
      </c>
      <c r="R1033" s="236">
        <v>2.5714285714285716</v>
      </c>
      <c r="S1033" s="122">
        <v>191.57142857142858</v>
      </c>
      <c r="T1033" s="122">
        <v>1.2857142857142858</v>
      </c>
      <c r="U1033" s="122">
        <v>10.571428571428571</v>
      </c>
      <c r="V1033" s="122">
        <v>0.8571428571428571</v>
      </c>
      <c r="W1033" s="122">
        <v>1.8571428571428572</v>
      </c>
      <c r="X1033" s="122">
        <v>0.14285714285714285</v>
      </c>
      <c r="Y1033" s="122">
        <v>0.14285714285714285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334.14285714285722</v>
      </c>
      <c r="AF1033" s="236">
        <v>4.2857142857142856</v>
      </c>
      <c r="AG1033" s="122">
        <v>307</v>
      </c>
      <c r="AH1033" s="122">
        <v>2.2857142857142856</v>
      </c>
      <c r="AI1033" s="122">
        <v>15.285714285714286</v>
      </c>
      <c r="AJ1033" s="122">
        <v>1.1428571428571428</v>
      </c>
      <c r="AK1033" s="122">
        <v>2.4285714285714284</v>
      </c>
      <c r="AL1033" s="122">
        <v>0.42857142857142855</v>
      </c>
      <c r="AM1033" s="122">
        <v>0.2857142857142857</v>
      </c>
      <c r="AN1033" s="122">
        <v>0.14285714285714285</v>
      </c>
      <c r="AO1033" s="122">
        <v>0.42857142857142855</v>
      </c>
      <c r="AP1033" s="122">
        <v>0.2857142857142857</v>
      </c>
      <c r="AQ1033" s="294">
        <v>0.14285714285714285</v>
      </c>
      <c r="AR1033" s="11"/>
    </row>
    <row r="1034" spans="1:44" x14ac:dyDescent="0.25">
      <c r="A1034" s="217"/>
      <c r="B1034" s="283">
        <v>0.71875</v>
      </c>
      <c r="C1034" s="97">
        <v>130</v>
      </c>
      <c r="D1034" s="236">
        <v>1.5714285714285714</v>
      </c>
      <c r="E1034" s="122">
        <v>122.85714285714286</v>
      </c>
      <c r="F1034" s="122">
        <v>0.8571428571428571</v>
      </c>
      <c r="G1034" s="122">
        <v>3.5714285714285716</v>
      </c>
      <c r="H1034" s="122">
        <v>0.2857142857142857</v>
      </c>
      <c r="I1034" s="122">
        <v>0.5714285714285714</v>
      </c>
      <c r="J1034" s="122">
        <v>0</v>
      </c>
      <c r="K1034" s="122">
        <v>0</v>
      </c>
      <c r="L1034" s="122">
        <v>0.14285714285714285</v>
      </c>
      <c r="M1034" s="122">
        <v>0</v>
      </c>
      <c r="N1034" s="122">
        <v>0.14285714285714285</v>
      </c>
      <c r="O1034" s="294">
        <v>0</v>
      </c>
      <c r="P1034" s="8"/>
      <c r="Q1034" s="97">
        <v>218.71428571428567</v>
      </c>
      <c r="R1034" s="236">
        <v>3.2857142857142856</v>
      </c>
      <c r="S1034" s="122">
        <v>202.42857142857142</v>
      </c>
      <c r="T1034" s="122">
        <v>1.8571428571428572</v>
      </c>
      <c r="U1034" s="122">
        <v>9</v>
      </c>
      <c r="V1034" s="122">
        <v>0.42857142857142855</v>
      </c>
      <c r="W1034" s="122">
        <v>1</v>
      </c>
      <c r="X1034" s="122">
        <v>0</v>
      </c>
      <c r="Y1034" s="122">
        <v>0.14285714285714285</v>
      </c>
      <c r="Z1034" s="122">
        <v>0.2857142857142857</v>
      </c>
      <c r="AA1034" s="122">
        <v>0.2857142857142857</v>
      </c>
      <c r="AB1034" s="122">
        <v>0</v>
      </c>
      <c r="AC1034" s="294">
        <v>0</v>
      </c>
      <c r="AD1034" s="8"/>
      <c r="AE1034" s="97">
        <v>348.71428571428572</v>
      </c>
      <c r="AF1034" s="236">
        <v>4.8571428571428568</v>
      </c>
      <c r="AG1034" s="122">
        <v>325.28571428571428</v>
      </c>
      <c r="AH1034" s="122">
        <v>2.7142857142857144</v>
      </c>
      <c r="AI1034" s="122">
        <v>12.571428571428571</v>
      </c>
      <c r="AJ1034" s="122">
        <v>0.7142857142857143</v>
      </c>
      <c r="AK1034" s="122">
        <v>1.5714285714285714</v>
      </c>
      <c r="AL1034" s="122">
        <v>0</v>
      </c>
      <c r="AM1034" s="122">
        <v>0.14285714285714285</v>
      </c>
      <c r="AN1034" s="122">
        <v>0.42857142857142855</v>
      </c>
      <c r="AO1034" s="122">
        <v>0.2857142857142857</v>
      </c>
      <c r="AP1034" s="122">
        <v>0.14285714285714285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137.28571428571431</v>
      </c>
      <c r="D1035" s="236">
        <v>0.5714285714285714</v>
      </c>
      <c r="E1035" s="122">
        <v>131.42857142857142</v>
      </c>
      <c r="F1035" s="122">
        <v>1</v>
      </c>
      <c r="G1035" s="122">
        <v>3.5714285714285716</v>
      </c>
      <c r="H1035" s="122">
        <v>0.5714285714285714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294">
        <v>0</v>
      </c>
      <c r="P1035" s="8"/>
      <c r="Q1035" s="97">
        <v>199.85714285714283</v>
      </c>
      <c r="R1035" s="236">
        <v>2.1428571428571428</v>
      </c>
      <c r="S1035" s="122">
        <v>187.71428571428572</v>
      </c>
      <c r="T1035" s="122">
        <v>1</v>
      </c>
      <c r="U1035" s="122">
        <v>7.1428571428571432</v>
      </c>
      <c r="V1035" s="122">
        <v>0.2857142857142857</v>
      </c>
      <c r="W1035" s="122">
        <v>0.14285714285714285</v>
      </c>
      <c r="X1035" s="122">
        <v>0.42857142857142855</v>
      </c>
      <c r="Y1035" s="122">
        <v>0.14285714285714285</v>
      </c>
      <c r="Z1035" s="122">
        <v>0.14285714285714285</v>
      </c>
      <c r="AA1035" s="122">
        <v>0.5714285714285714</v>
      </c>
      <c r="AB1035" s="122">
        <v>0</v>
      </c>
      <c r="AC1035" s="294">
        <v>0.14285714285714285</v>
      </c>
      <c r="AD1035" s="8"/>
      <c r="AE1035" s="97">
        <v>337.14285714285728</v>
      </c>
      <c r="AF1035" s="236">
        <v>2.7142857142857144</v>
      </c>
      <c r="AG1035" s="122">
        <v>319.14285714285717</v>
      </c>
      <c r="AH1035" s="122">
        <v>2</v>
      </c>
      <c r="AI1035" s="122">
        <v>10.714285714285714</v>
      </c>
      <c r="AJ1035" s="122">
        <v>0.8571428571428571</v>
      </c>
      <c r="AK1035" s="122">
        <v>0.14285714285714285</v>
      </c>
      <c r="AL1035" s="122">
        <v>0.42857142857142855</v>
      </c>
      <c r="AM1035" s="122">
        <v>0.14285714285714285</v>
      </c>
      <c r="AN1035" s="122">
        <v>0.14285714285714285</v>
      </c>
      <c r="AO1035" s="122">
        <v>0.7142857142857143</v>
      </c>
      <c r="AP1035" s="122">
        <v>0</v>
      </c>
      <c r="AQ1035" s="294">
        <v>0.14285714285714285</v>
      </c>
      <c r="AR1035" s="11"/>
    </row>
    <row r="1036" spans="1:44" x14ac:dyDescent="0.25">
      <c r="A1036" s="217"/>
      <c r="B1036" s="283">
        <v>0.73958299999999999</v>
      </c>
      <c r="C1036" s="97">
        <v>121.71428571428571</v>
      </c>
      <c r="D1036" s="236">
        <v>0.2857142857142857</v>
      </c>
      <c r="E1036" s="122">
        <v>116</v>
      </c>
      <c r="F1036" s="122">
        <v>1.1428571428571428</v>
      </c>
      <c r="G1036" s="122">
        <v>3.7142857142857144</v>
      </c>
      <c r="H1036" s="122">
        <v>0.2857142857142857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294">
        <v>0</v>
      </c>
      <c r="P1036" s="176"/>
      <c r="Q1036" s="97">
        <v>197.14285714285717</v>
      </c>
      <c r="R1036" s="236">
        <v>2.7142857142857144</v>
      </c>
      <c r="S1036" s="122">
        <v>184</v>
      </c>
      <c r="T1036" s="122">
        <v>1</v>
      </c>
      <c r="U1036" s="122">
        <v>7.7142857142857144</v>
      </c>
      <c r="V1036" s="122">
        <v>0.8571428571428571</v>
      </c>
      <c r="W1036" s="122">
        <v>0.7142857142857143</v>
      </c>
      <c r="X1036" s="122">
        <v>0</v>
      </c>
      <c r="Y1036" s="122">
        <v>0</v>
      </c>
      <c r="Z1036" s="122">
        <v>0</v>
      </c>
      <c r="AA1036" s="122">
        <v>0.14285714285714285</v>
      </c>
      <c r="AB1036" s="122">
        <v>0</v>
      </c>
      <c r="AC1036" s="294">
        <v>0</v>
      </c>
      <c r="AD1036" s="176"/>
      <c r="AE1036" s="97">
        <v>318.85714285714289</v>
      </c>
      <c r="AF1036" s="236">
        <v>3</v>
      </c>
      <c r="AG1036" s="122">
        <v>300</v>
      </c>
      <c r="AH1036" s="122">
        <v>2.1428571428571428</v>
      </c>
      <c r="AI1036" s="122">
        <v>11.428571428571429</v>
      </c>
      <c r="AJ1036" s="122">
        <v>1.1428571428571428</v>
      </c>
      <c r="AK1036" s="122">
        <v>0.8571428571428571</v>
      </c>
      <c r="AL1036" s="122">
        <v>0</v>
      </c>
      <c r="AM1036" s="122">
        <v>0</v>
      </c>
      <c r="AN1036" s="122">
        <v>0</v>
      </c>
      <c r="AO1036" s="122">
        <v>0.2857142857142857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114.71428571428572</v>
      </c>
      <c r="D1037" s="236">
        <v>1.2857142857142858</v>
      </c>
      <c r="E1037" s="122">
        <v>107.71428571428571</v>
      </c>
      <c r="F1037" s="122">
        <v>1.4285714285714286</v>
      </c>
      <c r="G1037" s="122">
        <v>3.5714285714285716</v>
      </c>
      <c r="H1037" s="122">
        <v>0.42857142857142855</v>
      </c>
      <c r="I1037" s="122">
        <v>0.2857142857142857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191.00000000000003</v>
      </c>
      <c r="R1037" s="236">
        <v>4.5714285714285712</v>
      </c>
      <c r="S1037" s="122">
        <v>176.57142857142858</v>
      </c>
      <c r="T1037" s="122">
        <v>1.1428571428571428</v>
      </c>
      <c r="U1037" s="122">
        <v>7</v>
      </c>
      <c r="V1037" s="122">
        <v>0.5714285714285714</v>
      </c>
      <c r="W1037" s="122">
        <v>0.8571428571428571</v>
      </c>
      <c r="X1037" s="122">
        <v>0.14285714285714285</v>
      </c>
      <c r="Y1037" s="122">
        <v>0</v>
      </c>
      <c r="Z1037" s="122">
        <v>0.14285714285714285</v>
      </c>
      <c r="AA1037" s="122">
        <v>0</v>
      </c>
      <c r="AB1037" s="122">
        <v>0</v>
      </c>
      <c r="AC1037" s="294">
        <v>0</v>
      </c>
      <c r="AD1037" s="8"/>
      <c r="AE1037" s="97">
        <v>305.71428571428572</v>
      </c>
      <c r="AF1037" s="236">
        <v>5.8571428571428568</v>
      </c>
      <c r="AG1037" s="122">
        <v>284.28571428571428</v>
      </c>
      <c r="AH1037" s="122">
        <v>2.5714285714285716</v>
      </c>
      <c r="AI1037" s="122">
        <v>10.571428571428571</v>
      </c>
      <c r="AJ1037" s="122">
        <v>1</v>
      </c>
      <c r="AK1037" s="122">
        <v>1.1428571428571428</v>
      </c>
      <c r="AL1037" s="122">
        <v>0.14285714285714285</v>
      </c>
      <c r="AM1037" s="122">
        <v>0</v>
      </c>
      <c r="AN1037" s="122">
        <v>0.14285714285714285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118.28571428571429</v>
      </c>
      <c r="D1038" s="236">
        <v>0.7142857142857143</v>
      </c>
      <c r="E1038" s="122">
        <v>111.85714285714286</v>
      </c>
      <c r="F1038" s="122">
        <v>1.2857142857142858</v>
      </c>
      <c r="G1038" s="122">
        <v>4</v>
      </c>
      <c r="H1038" s="122">
        <v>0.2857142857142857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181.99999999999997</v>
      </c>
      <c r="R1038" s="236">
        <v>3.1428571428571428</v>
      </c>
      <c r="S1038" s="122">
        <v>166.28571428571428</v>
      </c>
      <c r="T1038" s="122">
        <v>1.5714285714285714</v>
      </c>
      <c r="U1038" s="122">
        <v>8.4285714285714288</v>
      </c>
      <c r="V1038" s="122">
        <v>1</v>
      </c>
      <c r="W1038" s="122">
        <v>1</v>
      </c>
      <c r="X1038" s="122">
        <v>0</v>
      </c>
      <c r="Y1038" s="122">
        <v>0.14285714285714285</v>
      </c>
      <c r="Z1038" s="122">
        <v>0</v>
      </c>
      <c r="AA1038" s="122">
        <v>0.42857142857142855</v>
      </c>
      <c r="AB1038" s="122">
        <v>0</v>
      </c>
      <c r="AC1038" s="294">
        <v>0</v>
      </c>
      <c r="AD1038" s="8"/>
      <c r="AE1038" s="97">
        <v>300.28571428571433</v>
      </c>
      <c r="AF1038" s="236">
        <v>3.8571428571428572</v>
      </c>
      <c r="AG1038" s="122">
        <v>278.14285714285717</v>
      </c>
      <c r="AH1038" s="122">
        <v>2.8571428571428572</v>
      </c>
      <c r="AI1038" s="122">
        <v>12.428571428571429</v>
      </c>
      <c r="AJ1038" s="122">
        <v>1.2857142857142858</v>
      </c>
      <c r="AK1038" s="122">
        <v>1.1428571428571428</v>
      </c>
      <c r="AL1038" s="122">
        <v>0</v>
      </c>
      <c r="AM1038" s="122">
        <v>0.14285714285714285</v>
      </c>
      <c r="AN1038" s="122">
        <v>0</v>
      </c>
      <c r="AO1038" s="122">
        <v>0.42857142857142855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114.85714285714286</v>
      </c>
      <c r="D1039" s="236">
        <v>0.2857142857142857</v>
      </c>
      <c r="E1039" s="122">
        <v>110.85714285714286</v>
      </c>
      <c r="F1039" s="122">
        <v>0.5714285714285714</v>
      </c>
      <c r="G1039" s="122">
        <v>2.5714285714285716</v>
      </c>
      <c r="H1039" s="122">
        <v>0.42857142857142855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0.14285714285714285</v>
      </c>
      <c r="N1039" s="122">
        <v>0</v>
      </c>
      <c r="O1039" s="294">
        <v>0</v>
      </c>
      <c r="P1039" s="8"/>
      <c r="Q1039" s="97">
        <v>159.42857142857144</v>
      </c>
      <c r="R1039" s="236">
        <v>2.7142857142857144</v>
      </c>
      <c r="S1039" s="122">
        <v>147.71428571428572</v>
      </c>
      <c r="T1039" s="122">
        <v>1</v>
      </c>
      <c r="U1039" s="122">
        <v>6.5714285714285712</v>
      </c>
      <c r="V1039" s="122">
        <v>0.5714285714285714</v>
      </c>
      <c r="W1039" s="122">
        <v>0.42857142857142855</v>
      </c>
      <c r="X1039" s="122">
        <v>0.14285714285714285</v>
      </c>
      <c r="Y1039" s="122">
        <v>0</v>
      </c>
      <c r="Z1039" s="122">
        <v>0.14285714285714285</v>
      </c>
      <c r="AA1039" s="122">
        <v>0</v>
      </c>
      <c r="AB1039" s="122">
        <v>0</v>
      </c>
      <c r="AC1039" s="294">
        <v>0.14285714285714285</v>
      </c>
      <c r="AD1039" s="8"/>
      <c r="AE1039" s="97">
        <v>274.28571428571439</v>
      </c>
      <c r="AF1039" s="236">
        <v>3</v>
      </c>
      <c r="AG1039" s="122">
        <v>258.57142857142856</v>
      </c>
      <c r="AH1039" s="122">
        <v>1.5714285714285714</v>
      </c>
      <c r="AI1039" s="122">
        <v>9.1428571428571423</v>
      </c>
      <c r="AJ1039" s="122">
        <v>1</v>
      </c>
      <c r="AK1039" s="122">
        <v>0.42857142857142855</v>
      </c>
      <c r="AL1039" s="122">
        <v>0.14285714285714285</v>
      </c>
      <c r="AM1039" s="122">
        <v>0</v>
      </c>
      <c r="AN1039" s="122">
        <v>0.14285714285714285</v>
      </c>
      <c r="AO1039" s="122">
        <v>0.14285714285714285</v>
      </c>
      <c r="AP1039" s="122">
        <v>0</v>
      </c>
      <c r="AQ1039" s="294">
        <v>0.14285714285714285</v>
      </c>
      <c r="AR1039" s="11"/>
    </row>
    <row r="1040" spans="1:44" x14ac:dyDescent="0.25">
      <c r="A1040" s="217"/>
      <c r="B1040" s="283">
        <v>0.78125</v>
      </c>
      <c r="C1040" s="97">
        <v>111.99999999999999</v>
      </c>
      <c r="D1040" s="236">
        <v>0.14285714285714285</v>
      </c>
      <c r="E1040" s="122">
        <v>105.85714285714286</v>
      </c>
      <c r="F1040" s="122">
        <v>1.5714285714285714</v>
      </c>
      <c r="G1040" s="122">
        <v>3.5714285714285716</v>
      </c>
      <c r="H1040" s="122">
        <v>0.42857142857142855</v>
      </c>
      <c r="I1040" s="122">
        <v>0.14285714285714285</v>
      </c>
      <c r="J1040" s="122">
        <v>0</v>
      </c>
      <c r="K1040" s="122">
        <v>0.14285714285714285</v>
      </c>
      <c r="L1040" s="122">
        <v>0</v>
      </c>
      <c r="M1040" s="122">
        <v>0.14285714285714285</v>
      </c>
      <c r="N1040" s="122">
        <v>0</v>
      </c>
      <c r="O1040" s="294">
        <v>0</v>
      </c>
      <c r="P1040" s="8"/>
      <c r="Q1040" s="97">
        <v>138.71428571428569</v>
      </c>
      <c r="R1040" s="236">
        <v>1.1428571428571428</v>
      </c>
      <c r="S1040" s="122">
        <v>130</v>
      </c>
      <c r="T1040" s="122">
        <v>0.7142857142857143</v>
      </c>
      <c r="U1040" s="122">
        <v>6.2857142857142856</v>
      </c>
      <c r="V1040" s="122">
        <v>0.2857142857142857</v>
      </c>
      <c r="W1040" s="122">
        <v>0.14285714285714285</v>
      </c>
      <c r="X1040" s="122">
        <v>0.14285714285714285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250.71428571428569</v>
      </c>
      <c r="AF1040" s="236">
        <v>1.2857142857142858</v>
      </c>
      <c r="AG1040" s="122">
        <v>235.85714285714286</v>
      </c>
      <c r="AH1040" s="122">
        <v>2.2857142857142856</v>
      </c>
      <c r="AI1040" s="122">
        <v>9.8571428571428577</v>
      </c>
      <c r="AJ1040" s="122">
        <v>0.7142857142857143</v>
      </c>
      <c r="AK1040" s="122">
        <v>0.2857142857142857</v>
      </c>
      <c r="AL1040" s="122">
        <v>0.14285714285714285</v>
      </c>
      <c r="AM1040" s="122">
        <v>0.14285714285714285</v>
      </c>
      <c r="AN1040" s="122">
        <v>0</v>
      </c>
      <c r="AO1040" s="122">
        <v>0.14285714285714285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100.57142857142857</v>
      </c>
      <c r="D1041" s="236">
        <v>0.2857142857142857</v>
      </c>
      <c r="E1041" s="122">
        <v>97.142857142857139</v>
      </c>
      <c r="F1041" s="122">
        <v>0.5714285714285714</v>
      </c>
      <c r="G1041" s="122">
        <v>2.2857142857142856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0.14285714285714285</v>
      </c>
      <c r="M1041" s="122">
        <v>0</v>
      </c>
      <c r="N1041" s="122">
        <v>0</v>
      </c>
      <c r="O1041" s="294">
        <v>0</v>
      </c>
      <c r="P1041" s="8"/>
      <c r="Q1041" s="97">
        <v>126.99999999999999</v>
      </c>
      <c r="R1041" s="236">
        <v>2.5714285714285716</v>
      </c>
      <c r="S1041" s="122">
        <v>119.14285714285714</v>
      </c>
      <c r="T1041" s="122">
        <v>0</v>
      </c>
      <c r="U1041" s="122">
        <v>4.8571428571428568</v>
      </c>
      <c r="V1041" s="122">
        <v>0.14285714285714285</v>
      </c>
      <c r="W1041" s="122">
        <v>0.14285714285714285</v>
      </c>
      <c r="X1041" s="122">
        <v>0</v>
      </c>
      <c r="Y1041" s="122">
        <v>0</v>
      </c>
      <c r="Z1041" s="122">
        <v>0.14285714285714285</v>
      </c>
      <c r="AA1041" s="122">
        <v>0</v>
      </c>
      <c r="AB1041" s="122">
        <v>0</v>
      </c>
      <c r="AC1041" s="294">
        <v>0</v>
      </c>
      <c r="AD1041" s="8"/>
      <c r="AE1041" s="97">
        <v>227.57142857142856</v>
      </c>
      <c r="AF1041" s="236">
        <v>2.8571428571428572</v>
      </c>
      <c r="AG1041" s="122">
        <v>216.28571428571428</v>
      </c>
      <c r="AH1041" s="122">
        <v>0.5714285714285714</v>
      </c>
      <c r="AI1041" s="122">
        <v>7.1428571428571432</v>
      </c>
      <c r="AJ1041" s="122">
        <v>0.14285714285714285</v>
      </c>
      <c r="AK1041" s="122">
        <v>0.2857142857142857</v>
      </c>
      <c r="AL1041" s="122">
        <v>0</v>
      </c>
      <c r="AM1041" s="122">
        <v>0</v>
      </c>
      <c r="AN1041" s="122">
        <v>0.2857142857142857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90.857142857142875</v>
      </c>
      <c r="D1042" s="236">
        <v>0.2857142857142857</v>
      </c>
      <c r="E1042" s="122">
        <v>85.285714285714292</v>
      </c>
      <c r="F1042" s="122">
        <v>0.2857142857142857</v>
      </c>
      <c r="G1042" s="122">
        <v>4</v>
      </c>
      <c r="H1042" s="122">
        <v>0.42857142857142855</v>
      </c>
      <c r="I1042" s="122">
        <v>0.2857142857142857</v>
      </c>
      <c r="J1042" s="122">
        <v>0</v>
      </c>
      <c r="K1042" s="122">
        <v>0.14285714285714285</v>
      </c>
      <c r="L1042" s="122">
        <v>0</v>
      </c>
      <c r="M1042" s="122">
        <v>0.14285714285714285</v>
      </c>
      <c r="N1042" s="122">
        <v>0</v>
      </c>
      <c r="O1042" s="294">
        <v>0</v>
      </c>
      <c r="P1042" s="8"/>
      <c r="Q1042" s="97">
        <v>109.14285714285714</v>
      </c>
      <c r="R1042" s="236">
        <v>1.5714285714285714</v>
      </c>
      <c r="S1042" s="122">
        <v>103</v>
      </c>
      <c r="T1042" s="122">
        <v>0.14285714285714285</v>
      </c>
      <c r="U1042" s="122">
        <v>3.4285714285714284</v>
      </c>
      <c r="V1042" s="122">
        <v>0.7142857142857143</v>
      </c>
      <c r="W1042" s="122">
        <v>0.2857142857142857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199.99999999999997</v>
      </c>
      <c r="AF1042" s="236">
        <v>1.8571428571428572</v>
      </c>
      <c r="AG1042" s="122">
        <v>188.28571428571428</v>
      </c>
      <c r="AH1042" s="122">
        <v>0.42857142857142855</v>
      </c>
      <c r="AI1042" s="122">
        <v>7.4285714285714288</v>
      </c>
      <c r="AJ1042" s="122">
        <v>1.1428571428571428</v>
      </c>
      <c r="AK1042" s="122">
        <v>0.5714285714285714</v>
      </c>
      <c r="AL1042" s="122">
        <v>0</v>
      </c>
      <c r="AM1042" s="122">
        <v>0.14285714285714285</v>
      </c>
      <c r="AN1042" s="122">
        <v>0</v>
      </c>
      <c r="AO1042" s="122">
        <v>0.14285714285714285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78.857142857142847</v>
      </c>
      <c r="D1043" s="236">
        <v>0.5714285714285714</v>
      </c>
      <c r="E1043" s="122">
        <v>73.571428571428569</v>
      </c>
      <c r="F1043" s="122">
        <v>0.42857142857142855</v>
      </c>
      <c r="G1043" s="122">
        <v>3.4285714285714284</v>
      </c>
      <c r="H1043" s="122">
        <v>0.5714285714285714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0.14285714285714285</v>
      </c>
      <c r="N1043" s="122">
        <v>0</v>
      </c>
      <c r="O1043" s="294">
        <v>0</v>
      </c>
      <c r="P1043" s="8"/>
      <c r="Q1043" s="97">
        <v>99.571428571428569</v>
      </c>
      <c r="R1043" s="236">
        <v>0.7142857142857143</v>
      </c>
      <c r="S1043" s="122">
        <v>93.571428571428569</v>
      </c>
      <c r="T1043" s="122">
        <v>0.2857142857142857</v>
      </c>
      <c r="U1043" s="122">
        <v>4.4285714285714288</v>
      </c>
      <c r="V1043" s="122">
        <v>0.42857142857142855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178.42857142857142</v>
      </c>
      <c r="AF1043" s="236">
        <v>1.2857142857142858</v>
      </c>
      <c r="AG1043" s="122">
        <v>167.14285714285714</v>
      </c>
      <c r="AH1043" s="122">
        <v>0.7142857142857143</v>
      </c>
      <c r="AI1043" s="122">
        <v>7.8571428571428568</v>
      </c>
      <c r="AJ1043" s="122">
        <v>1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65.428571428571431</v>
      </c>
      <c r="D1044" s="236">
        <v>0.42857142857142855</v>
      </c>
      <c r="E1044" s="122">
        <v>62.571428571428569</v>
      </c>
      <c r="F1044" s="122">
        <v>0.2857142857142857</v>
      </c>
      <c r="G1044" s="122">
        <v>1.5714285714285714</v>
      </c>
      <c r="H1044" s="122">
        <v>0.2857142857142857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0.14285714285714285</v>
      </c>
      <c r="N1044" s="122">
        <v>0</v>
      </c>
      <c r="O1044" s="294">
        <v>0</v>
      </c>
      <c r="P1044" s="8"/>
      <c r="Q1044" s="97">
        <v>85.714285714285722</v>
      </c>
      <c r="R1044" s="236">
        <v>0.8571428571428571</v>
      </c>
      <c r="S1044" s="122">
        <v>79.571428571428569</v>
      </c>
      <c r="T1044" s="122">
        <v>0.2857142857142857</v>
      </c>
      <c r="U1044" s="122">
        <v>4.4285714285714288</v>
      </c>
      <c r="V1044" s="122">
        <v>0.14285714285714285</v>
      </c>
      <c r="W1044" s="122">
        <v>0.42857142857142855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151.14285714285714</v>
      </c>
      <c r="AF1044" s="236">
        <v>1.2857142857142858</v>
      </c>
      <c r="AG1044" s="122">
        <v>142.14285714285714</v>
      </c>
      <c r="AH1044" s="122">
        <v>0.5714285714285714</v>
      </c>
      <c r="AI1044" s="122">
        <v>6</v>
      </c>
      <c r="AJ1044" s="122">
        <v>0.42857142857142855</v>
      </c>
      <c r="AK1044" s="122">
        <v>0.5714285714285714</v>
      </c>
      <c r="AL1044" s="122">
        <v>0</v>
      </c>
      <c r="AM1044" s="122">
        <v>0</v>
      </c>
      <c r="AN1044" s="122">
        <v>0</v>
      </c>
      <c r="AO1044" s="122">
        <v>0.14285714285714285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59.428571428571438</v>
      </c>
      <c r="D1045" s="236">
        <v>0.14285714285714285</v>
      </c>
      <c r="E1045" s="122">
        <v>56</v>
      </c>
      <c r="F1045" s="122">
        <v>0.2857142857142857</v>
      </c>
      <c r="G1045" s="122">
        <v>2.7142857142857144</v>
      </c>
      <c r="H1045" s="122">
        <v>0.14285714285714285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92.142857142857153</v>
      </c>
      <c r="R1045" s="236">
        <v>1.2857142857142858</v>
      </c>
      <c r="S1045" s="122">
        <v>86.428571428571431</v>
      </c>
      <c r="T1045" s="122">
        <v>0.2857142857142857</v>
      </c>
      <c r="U1045" s="122">
        <v>3.8571428571428572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0.14285714285714285</v>
      </c>
      <c r="AB1045" s="122">
        <v>0</v>
      </c>
      <c r="AC1045" s="294">
        <v>0</v>
      </c>
      <c r="AD1045" s="8"/>
      <c r="AE1045" s="97">
        <v>151.57142857142856</v>
      </c>
      <c r="AF1045" s="236">
        <v>1.4285714285714286</v>
      </c>
      <c r="AG1045" s="122">
        <v>142.42857142857142</v>
      </c>
      <c r="AH1045" s="122">
        <v>0.5714285714285714</v>
      </c>
      <c r="AI1045" s="122">
        <v>6.5714285714285712</v>
      </c>
      <c r="AJ1045" s="122">
        <v>0.2857142857142857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0.14285714285714285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57.714285714285715</v>
      </c>
      <c r="D1046" s="236">
        <v>0.42857142857142855</v>
      </c>
      <c r="E1046" s="122">
        <v>54.571428571428569</v>
      </c>
      <c r="F1046" s="122">
        <v>0.2857142857142857</v>
      </c>
      <c r="G1046" s="122">
        <v>1.8571428571428572</v>
      </c>
      <c r="H1046" s="122">
        <v>0.14285714285714285</v>
      </c>
      <c r="I1046" s="122">
        <v>0.42857142857142855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80.714285714285722</v>
      </c>
      <c r="R1046" s="236">
        <v>1.2857142857142858</v>
      </c>
      <c r="S1046" s="122">
        <v>76</v>
      </c>
      <c r="T1046" s="122">
        <v>0</v>
      </c>
      <c r="U1046" s="122">
        <v>3.2857142857142856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138.42857142857142</v>
      </c>
      <c r="AF1046" s="236">
        <v>1.7142857142857142</v>
      </c>
      <c r="AG1046" s="122">
        <v>130.57142857142858</v>
      </c>
      <c r="AH1046" s="122">
        <v>0.2857142857142857</v>
      </c>
      <c r="AI1046" s="122">
        <v>5.1428571428571432</v>
      </c>
      <c r="AJ1046" s="122">
        <v>0.2857142857142857</v>
      </c>
      <c r="AK1046" s="122">
        <v>0.42857142857142855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44.428571428571431</v>
      </c>
      <c r="D1047" s="236">
        <v>0.5714285714285714</v>
      </c>
      <c r="E1047" s="122">
        <v>40.714285714285715</v>
      </c>
      <c r="F1047" s="122">
        <v>0.14285714285714285</v>
      </c>
      <c r="G1047" s="122">
        <v>2.1428571428571428</v>
      </c>
      <c r="H1047" s="122">
        <v>0.2857142857142857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0.5714285714285714</v>
      </c>
      <c r="N1047" s="122">
        <v>0</v>
      </c>
      <c r="O1047" s="294">
        <v>0</v>
      </c>
      <c r="P1047" s="8"/>
      <c r="Q1047" s="97">
        <v>79.285714285714278</v>
      </c>
      <c r="R1047" s="236">
        <v>1.1428571428571428</v>
      </c>
      <c r="S1047" s="122">
        <v>74.142857142857139</v>
      </c>
      <c r="T1047" s="122">
        <v>0</v>
      </c>
      <c r="U1047" s="122">
        <v>3.8571428571428572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0.14285714285714285</v>
      </c>
      <c r="AA1047" s="122">
        <v>0</v>
      </c>
      <c r="AB1047" s="122">
        <v>0</v>
      </c>
      <c r="AC1047" s="294">
        <v>0</v>
      </c>
      <c r="AD1047" s="8"/>
      <c r="AE1047" s="97">
        <v>123.71428571428571</v>
      </c>
      <c r="AF1047" s="236">
        <v>1.7142857142857142</v>
      </c>
      <c r="AG1047" s="122">
        <v>114.85714285714286</v>
      </c>
      <c r="AH1047" s="122">
        <v>0.14285714285714285</v>
      </c>
      <c r="AI1047" s="122">
        <v>6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0.14285714285714285</v>
      </c>
      <c r="AO1047" s="122">
        <v>0.5714285714285714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40.857142857142854</v>
      </c>
      <c r="D1048" s="236">
        <v>0.42857142857142855</v>
      </c>
      <c r="E1048" s="122">
        <v>38</v>
      </c>
      <c r="F1048" s="122">
        <v>0.2857142857142857</v>
      </c>
      <c r="G1048" s="122">
        <v>1.8571428571428572</v>
      </c>
      <c r="H1048" s="122">
        <v>0</v>
      </c>
      <c r="I1048" s="122">
        <v>0.2857142857142857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69.428571428571416</v>
      </c>
      <c r="R1048" s="236">
        <v>0.7142857142857143</v>
      </c>
      <c r="S1048" s="122">
        <v>64.714285714285708</v>
      </c>
      <c r="T1048" s="122">
        <v>0</v>
      </c>
      <c r="U1048" s="122">
        <v>3.7142857142857144</v>
      </c>
      <c r="V1048" s="122">
        <v>0.2857142857142857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110.28571428571429</v>
      </c>
      <c r="AF1048" s="236">
        <v>1.1428571428571428</v>
      </c>
      <c r="AG1048" s="122">
        <v>102.71428571428571</v>
      </c>
      <c r="AH1048" s="122">
        <v>0.2857142857142857</v>
      </c>
      <c r="AI1048" s="122">
        <v>5.5714285714285712</v>
      </c>
      <c r="AJ1048" s="122">
        <v>0.2857142857142857</v>
      </c>
      <c r="AK1048" s="122">
        <v>0.2857142857142857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36.285714285714292</v>
      </c>
      <c r="D1049" s="236">
        <v>0.14285714285714285</v>
      </c>
      <c r="E1049" s="122">
        <v>34</v>
      </c>
      <c r="F1049" s="122">
        <v>0.14285714285714285</v>
      </c>
      <c r="G1049" s="122">
        <v>2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63.571428571428577</v>
      </c>
      <c r="R1049" s="236">
        <v>1.2857142857142858</v>
      </c>
      <c r="S1049" s="122">
        <v>59.428571428571431</v>
      </c>
      <c r="T1049" s="122">
        <v>0</v>
      </c>
      <c r="U1049" s="122">
        <v>2.1428571428571428</v>
      </c>
      <c r="V1049" s="122">
        <v>0.2857142857142857</v>
      </c>
      <c r="W1049" s="122">
        <v>0.2857142857142857</v>
      </c>
      <c r="X1049" s="122">
        <v>0</v>
      </c>
      <c r="Y1049" s="122">
        <v>0</v>
      </c>
      <c r="Z1049" s="122">
        <v>0.14285714285714285</v>
      </c>
      <c r="AA1049" s="122">
        <v>0</v>
      </c>
      <c r="AB1049" s="122">
        <v>0</v>
      </c>
      <c r="AC1049" s="294">
        <v>0</v>
      </c>
      <c r="AD1049" s="8"/>
      <c r="AE1049" s="97">
        <v>99.857142857142861</v>
      </c>
      <c r="AF1049" s="236">
        <v>1.4285714285714286</v>
      </c>
      <c r="AG1049" s="122">
        <v>93.428571428571431</v>
      </c>
      <c r="AH1049" s="122">
        <v>0.14285714285714285</v>
      </c>
      <c r="AI1049" s="122">
        <v>4.1428571428571432</v>
      </c>
      <c r="AJ1049" s="122">
        <v>0.2857142857142857</v>
      </c>
      <c r="AK1049" s="122">
        <v>0.2857142857142857</v>
      </c>
      <c r="AL1049" s="122">
        <v>0</v>
      </c>
      <c r="AM1049" s="122">
        <v>0</v>
      </c>
      <c r="AN1049" s="122">
        <v>0.14285714285714285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38.142857142857146</v>
      </c>
      <c r="D1050" s="236">
        <v>0.14285714285714285</v>
      </c>
      <c r="E1050" s="122">
        <v>36.571428571428569</v>
      </c>
      <c r="F1050" s="122">
        <v>0.2857142857142857</v>
      </c>
      <c r="G1050" s="122">
        <v>1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70.857142857142833</v>
      </c>
      <c r="R1050" s="236">
        <v>0.14285714285714285</v>
      </c>
      <c r="S1050" s="122">
        <v>67.714285714285708</v>
      </c>
      <c r="T1050" s="122">
        <v>0.14285714285714285</v>
      </c>
      <c r="U1050" s="122">
        <v>2.1428571428571428</v>
      </c>
      <c r="V1050" s="122">
        <v>0.5714285714285714</v>
      </c>
      <c r="W1050" s="122">
        <v>0</v>
      </c>
      <c r="X1050" s="122">
        <v>0</v>
      </c>
      <c r="Y1050" s="122">
        <v>0</v>
      </c>
      <c r="Z1050" s="122">
        <v>0.14285714285714285</v>
      </c>
      <c r="AA1050" s="122">
        <v>0</v>
      </c>
      <c r="AB1050" s="122">
        <v>0</v>
      </c>
      <c r="AC1050" s="294">
        <v>0</v>
      </c>
      <c r="AD1050" s="8"/>
      <c r="AE1050" s="97">
        <v>109</v>
      </c>
      <c r="AF1050" s="236">
        <v>0.2857142857142857</v>
      </c>
      <c r="AG1050" s="122">
        <v>104.28571428571429</v>
      </c>
      <c r="AH1050" s="122">
        <v>0.42857142857142855</v>
      </c>
      <c r="AI1050" s="122">
        <v>3.1428571428571428</v>
      </c>
      <c r="AJ1050" s="122">
        <v>0.7142857142857143</v>
      </c>
      <c r="AK1050" s="122">
        <v>0</v>
      </c>
      <c r="AL1050" s="122">
        <v>0</v>
      </c>
      <c r="AM1050" s="122">
        <v>0</v>
      </c>
      <c r="AN1050" s="122">
        <v>0.14285714285714285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26.714285714285712</v>
      </c>
      <c r="D1051" s="236">
        <v>0.14285714285714285</v>
      </c>
      <c r="E1051" s="122">
        <v>25.142857142857142</v>
      </c>
      <c r="F1051" s="122">
        <v>0</v>
      </c>
      <c r="G1051" s="122">
        <v>1.2857142857142858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59.857142857142861</v>
      </c>
      <c r="R1051" s="236">
        <v>0.14285714285714285</v>
      </c>
      <c r="S1051" s="122">
        <v>57.285714285714285</v>
      </c>
      <c r="T1051" s="122">
        <v>0.5714285714285714</v>
      </c>
      <c r="U1051" s="122">
        <v>1.7142857142857142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86.571428571428584</v>
      </c>
      <c r="AF1051" s="236">
        <v>0.2857142857142857</v>
      </c>
      <c r="AG1051" s="122">
        <v>82.428571428571431</v>
      </c>
      <c r="AH1051" s="122">
        <v>0.5714285714285714</v>
      </c>
      <c r="AI1051" s="122">
        <v>3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27.714285714285712</v>
      </c>
      <c r="D1052" s="236">
        <v>0.14285714285714285</v>
      </c>
      <c r="E1052" s="122">
        <v>26.285714285714285</v>
      </c>
      <c r="F1052" s="122">
        <v>0.14285714285714285</v>
      </c>
      <c r="G1052" s="122">
        <v>1</v>
      </c>
      <c r="H1052" s="122">
        <v>0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56.714285714285722</v>
      </c>
      <c r="R1052" s="236">
        <v>0.14285714285714285</v>
      </c>
      <c r="S1052" s="122">
        <v>54.714285714285715</v>
      </c>
      <c r="T1052" s="122">
        <v>0</v>
      </c>
      <c r="U1052" s="122">
        <v>1.4285714285714286</v>
      </c>
      <c r="V1052" s="122">
        <v>0.2857142857142857</v>
      </c>
      <c r="W1052" s="122">
        <v>0</v>
      </c>
      <c r="X1052" s="122">
        <v>0</v>
      </c>
      <c r="Y1052" s="122">
        <v>0.14285714285714285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84.428571428571431</v>
      </c>
      <c r="AF1052" s="236">
        <v>0.2857142857142857</v>
      </c>
      <c r="AG1052" s="122">
        <v>81</v>
      </c>
      <c r="AH1052" s="122">
        <v>0.14285714285714285</v>
      </c>
      <c r="AI1052" s="122">
        <v>2.4285714285714284</v>
      </c>
      <c r="AJ1052" s="122">
        <v>0.2857142857142857</v>
      </c>
      <c r="AK1052" s="122">
        <v>0.14285714285714285</v>
      </c>
      <c r="AL1052" s="122">
        <v>0</v>
      </c>
      <c r="AM1052" s="122">
        <v>0.14285714285714285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29.142857142857139</v>
      </c>
      <c r="D1053" s="236">
        <v>0</v>
      </c>
      <c r="E1053" s="122">
        <v>28</v>
      </c>
      <c r="F1053" s="122">
        <v>0.42857142857142855</v>
      </c>
      <c r="G1053" s="122">
        <v>0.2857142857142857</v>
      </c>
      <c r="H1053" s="122">
        <v>0.14285714285714285</v>
      </c>
      <c r="I1053" s="122">
        <v>0</v>
      </c>
      <c r="J1053" s="122">
        <v>0</v>
      </c>
      <c r="K1053" s="122">
        <v>0.14285714285714285</v>
      </c>
      <c r="L1053" s="122">
        <v>0</v>
      </c>
      <c r="M1053" s="122">
        <v>0</v>
      </c>
      <c r="N1053" s="122">
        <v>0.14285714285714285</v>
      </c>
      <c r="O1053" s="294">
        <v>0</v>
      </c>
      <c r="P1053" s="8"/>
      <c r="Q1053" s="97">
        <v>67.714285714285708</v>
      </c>
      <c r="R1053" s="236">
        <v>0.7142857142857143</v>
      </c>
      <c r="S1053" s="122">
        <v>64.857142857142861</v>
      </c>
      <c r="T1053" s="122">
        <v>0</v>
      </c>
      <c r="U1053" s="122">
        <v>1.8571428571428572</v>
      </c>
      <c r="V1053" s="122">
        <v>0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0.14285714285714285</v>
      </c>
      <c r="AB1053" s="122">
        <v>0</v>
      </c>
      <c r="AC1053" s="294">
        <v>0</v>
      </c>
      <c r="AD1053" s="8"/>
      <c r="AE1053" s="97">
        <v>96.857142857142833</v>
      </c>
      <c r="AF1053" s="236">
        <v>0.7142857142857143</v>
      </c>
      <c r="AG1053" s="122">
        <v>92.857142857142861</v>
      </c>
      <c r="AH1053" s="122">
        <v>0.42857142857142855</v>
      </c>
      <c r="AI1053" s="122">
        <v>2.1428571428571428</v>
      </c>
      <c r="AJ1053" s="122">
        <v>0.14285714285714285</v>
      </c>
      <c r="AK1053" s="122">
        <v>0.14285714285714285</v>
      </c>
      <c r="AL1053" s="122">
        <v>0</v>
      </c>
      <c r="AM1053" s="122">
        <v>0.14285714285714285</v>
      </c>
      <c r="AN1053" s="122">
        <v>0</v>
      </c>
      <c r="AO1053" s="122">
        <v>0.14285714285714285</v>
      </c>
      <c r="AP1053" s="122">
        <v>0.14285714285714285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25.571428571428569</v>
      </c>
      <c r="D1054" s="236">
        <v>0.42857142857142855</v>
      </c>
      <c r="E1054" s="122">
        <v>24.142857142857142</v>
      </c>
      <c r="F1054" s="122">
        <v>0</v>
      </c>
      <c r="G1054" s="122">
        <v>1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65.428571428571431</v>
      </c>
      <c r="R1054" s="236">
        <v>0.2857142857142857</v>
      </c>
      <c r="S1054" s="122">
        <v>62.285714285714285</v>
      </c>
      <c r="T1054" s="122">
        <v>0.14285714285714285</v>
      </c>
      <c r="U1054" s="122">
        <v>2.5714285714285716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0.14285714285714285</v>
      </c>
      <c r="AA1054" s="122">
        <v>0</v>
      </c>
      <c r="AB1054" s="122">
        <v>0</v>
      </c>
      <c r="AC1054" s="294">
        <v>0</v>
      </c>
      <c r="AD1054" s="8"/>
      <c r="AE1054" s="97">
        <v>90.999999999999986</v>
      </c>
      <c r="AF1054" s="236">
        <v>0.7142857142857143</v>
      </c>
      <c r="AG1054" s="122">
        <v>86.428571428571431</v>
      </c>
      <c r="AH1054" s="122">
        <v>0.14285714285714285</v>
      </c>
      <c r="AI1054" s="122">
        <v>3.5714285714285716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0.14285714285714285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21.857142857142854</v>
      </c>
      <c r="D1055" s="236">
        <v>0</v>
      </c>
      <c r="E1055" s="122">
        <v>21.285714285714285</v>
      </c>
      <c r="F1055" s="122">
        <v>0</v>
      </c>
      <c r="G1055" s="122">
        <v>0.42857142857142855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49.571428571428569</v>
      </c>
      <c r="R1055" s="236">
        <v>0.14285714285714285</v>
      </c>
      <c r="S1055" s="122">
        <v>48.571428571428569</v>
      </c>
      <c r="T1055" s="122">
        <v>0</v>
      </c>
      <c r="U1055" s="122">
        <v>0.8571428571428571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71.428571428571431</v>
      </c>
      <c r="AF1055" s="236">
        <v>0.14285714285714285</v>
      </c>
      <c r="AG1055" s="122">
        <v>69.857142857142861</v>
      </c>
      <c r="AH1055" s="122">
        <v>0</v>
      </c>
      <c r="AI1055" s="122">
        <v>1.2857142857142858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20</v>
      </c>
      <c r="D1056" s="236">
        <v>0.2857142857142857</v>
      </c>
      <c r="E1056" s="122">
        <v>19.142857142857142</v>
      </c>
      <c r="F1056" s="122">
        <v>0</v>
      </c>
      <c r="G1056" s="122">
        <v>0.5714285714285714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44.428571428571431</v>
      </c>
      <c r="R1056" s="236">
        <v>1.1428571428571428</v>
      </c>
      <c r="S1056" s="122">
        <v>41.571428571428569</v>
      </c>
      <c r="T1056" s="122">
        <v>0.2857142857142857</v>
      </c>
      <c r="U1056" s="122">
        <v>0.7142857142857143</v>
      </c>
      <c r="V1056" s="122">
        <v>0.5714285714285714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64.428571428571431</v>
      </c>
      <c r="AF1056" s="236">
        <v>1.4285714285714286</v>
      </c>
      <c r="AG1056" s="122">
        <v>60.714285714285715</v>
      </c>
      <c r="AH1056" s="122">
        <v>0.2857142857142857</v>
      </c>
      <c r="AI1056" s="122">
        <v>1.2857142857142858</v>
      </c>
      <c r="AJ1056" s="122">
        <v>0.5714285714285714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16.285714285714288</v>
      </c>
      <c r="D1057" s="236">
        <v>0.2857142857142857</v>
      </c>
      <c r="E1057" s="122">
        <v>15.285714285714286</v>
      </c>
      <c r="F1057" s="122">
        <v>0</v>
      </c>
      <c r="G1057" s="122">
        <v>0.5714285714285714</v>
      </c>
      <c r="H1057" s="122">
        <v>0</v>
      </c>
      <c r="I1057" s="122">
        <v>0.14285714285714285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37.571428571428569</v>
      </c>
      <c r="R1057" s="236">
        <v>0.8571428571428571</v>
      </c>
      <c r="S1057" s="122">
        <v>35.571428571428569</v>
      </c>
      <c r="T1057" s="122">
        <v>0</v>
      </c>
      <c r="U1057" s="122">
        <v>1.1428571428571428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53.857142857142861</v>
      </c>
      <c r="AF1057" s="236">
        <v>1.1428571428571428</v>
      </c>
      <c r="AG1057" s="122">
        <v>50.857142857142854</v>
      </c>
      <c r="AH1057" s="122">
        <v>0</v>
      </c>
      <c r="AI1057" s="122">
        <v>1.7142857142857142</v>
      </c>
      <c r="AJ1057" s="122">
        <v>0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13.714285714285714</v>
      </c>
      <c r="D1058" s="236">
        <v>0.2857142857142857</v>
      </c>
      <c r="E1058" s="122">
        <v>13.142857142857142</v>
      </c>
      <c r="F1058" s="122">
        <v>0.14285714285714285</v>
      </c>
      <c r="G1058" s="122">
        <v>0</v>
      </c>
      <c r="H1058" s="122">
        <v>0</v>
      </c>
      <c r="I1058" s="122">
        <v>0.14285714285714285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28.714285714285712</v>
      </c>
      <c r="R1058" s="236">
        <v>0.2857142857142857</v>
      </c>
      <c r="S1058" s="122">
        <v>27.285714285714285</v>
      </c>
      <c r="T1058" s="122">
        <v>0.14285714285714285</v>
      </c>
      <c r="U1058" s="122">
        <v>1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42.428571428571431</v>
      </c>
      <c r="AF1058" s="236">
        <v>0.5714285714285714</v>
      </c>
      <c r="AG1058" s="122">
        <v>40.428571428571431</v>
      </c>
      <c r="AH1058" s="122">
        <v>0.2857142857142857</v>
      </c>
      <c r="AI1058" s="122">
        <v>1</v>
      </c>
      <c r="AJ1058" s="122">
        <v>0</v>
      </c>
      <c r="AK1058" s="122">
        <v>0.14285714285714285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10.857142857142856</v>
      </c>
      <c r="D1059" s="236">
        <v>0.2857142857142857</v>
      </c>
      <c r="E1059" s="122">
        <v>8.5714285714285712</v>
      </c>
      <c r="F1059" s="122">
        <v>0.14285714285714285</v>
      </c>
      <c r="G1059" s="122">
        <v>1.7142857142857142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28.714285714285715</v>
      </c>
      <c r="R1059" s="236">
        <v>0.5714285714285714</v>
      </c>
      <c r="S1059" s="122">
        <v>27.285714285714285</v>
      </c>
      <c r="T1059" s="122">
        <v>0</v>
      </c>
      <c r="U1059" s="122">
        <v>0.7142857142857143</v>
      </c>
      <c r="V1059" s="122">
        <v>0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39.571428571428577</v>
      </c>
      <c r="AF1059" s="236">
        <v>0.8571428571428571</v>
      </c>
      <c r="AG1059" s="122">
        <v>35.857142857142854</v>
      </c>
      <c r="AH1059" s="122">
        <v>0.14285714285714285</v>
      </c>
      <c r="AI1059" s="122">
        <v>2.4285714285714284</v>
      </c>
      <c r="AJ1059" s="122">
        <v>0.14285714285714285</v>
      </c>
      <c r="AK1059" s="122">
        <v>0.14285714285714285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9.5714285714285712</v>
      </c>
      <c r="D1060" s="295">
        <v>0</v>
      </c>
      <c r="E1060" s="296">
        <v>9</v>
      </c>
      <c r="F1060" s="296">
        <v>0</v>
      </c>
      <c r="G1060" s="296">
        <v>0.42857142857142855</v>
      </c>
      <c r="H1060" s="296">
        <v>0.14285714285714285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19.428571428571431</v>
      </c>
      <c r="R1060" s="295">
        <v>0.5714285714285714</v>
      </c>
      <c r="S1060" s="296">
        <v>16.857142857142858</v>
      </c>
      <c r="T1060" s="296">
        <v>0.14285714285714285</v>
      </c>
      <c r="U1060" s="296">
        <v>1.8571428571428572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29</v>
      </c>
      <c r="AF1060" s="295">
        <v>0.5714285714285714</v>
      </c>
      <c r="AG1060" s="296">
        <v>25.857142857142858</v>
      </c>
      <c r="AH1060" s="296">
        <v>0.14285714285714285</v>
      </c>
      <c r="AI1060" s="296">
        <v>2.2857142857142856</v>
      </c>
      <c r="AJ1060" s="296">
        <v>0.14285714285714285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6451.4285714285706</v>
      </c>
      <c r="D1061" s="385">
        <v>62.999999999999986</v>
      </c>
      <c r="E1061" s="385">
        <v>5855.7142857142862</v>
      </c>
      <c r="F1061" s="385">
        <v>58.428571428571423</v>
      </c>
      <c r="G1061" s="385">
        <v>379.42857142857127</v>
      </c>
      <c r="H1061" s="385">
        <v>35.142857142857139</v>
      </c>
      <c r="I1061" s="385">
        <v>31.142857142857146</v>
      </c>
      <c r="J1061" s="385">
        <v>2.9999999999999991</v>
      </c>
      <c r="K1061" s="385">
        <v>7.0000000000000018</v>
      </c>
      <c r="L1061" s="385">
        <v>5.8571428571428585</v>
      </c>
      <c r="M1061" s="385">
        <v>10.857142857142856</v>
      </c>
      <c r="N1061" s="385">
        <v>1.1428571428571428</v>
      </c>
      <c r="O1061" s="386">
        <v>0.71428571428571419</v>
      </c>
      <c r="P1061" s="9"/>
      <c r="Q1061" s="387">
        <v>7248.7142857142853</v>
      </c>
      <c r="R1061" s="385">
        <v>68.428571428571416</v>
      </c>
      <c r="S1061" s="385">
        <v>6548.4285714285725</v>
      </c>
      <c r="T1061" s="385">
        <v>30.857142857142861</v>
      </c>
      <c r="U1061" s="385">
        <v>489.57142857142861</v>
      </c>
      <c r="V1061" s="385">
        <v>29.285714285714285</v>
      </c>
      <c r="W1061" s="385">
        <v>44.857142857142861</v>
      </c>
      <c r="X1061" s="385">
        <v>4.4285714285714279</v>
      </c>
      <c r="Y1061" s="385">
        <v>8.0000000000000018</v>
      </c>
      <c r="Z1061" s="385">
        <v>10.428571428571429</v>
      </c>
      <c r="AA1061" s="385">
        <v>11.428571428571431</v>
      </c>
      <c r="AB1061" s="385">
        <v>1.714285714285714</v>
      </c>
      <c r="AC1061" s="386">
        <v>1.2857142857142854</v>
      </c>
      <c r="AD1061" s="9"/>
      <c r="AE1061" s="387">
        <v>13700.142857142859</v>
      </c>
      <c r="AF1061" s="385">
        <v>131.42857142857144</v>
      </c>
      <c r="AG1061" s="385">
        <v>12404.142857142857</v>
      </c>
      <c r="AH1061" s="385">
        <v>89.285714285714278</v>
      </c>
      <c r="AI1061" s="385">
        <v>869.00000000000011</v>
      </c>
      <c r="AJ1061" s="385">
        <v>64.428571428571431</v>
      </c>
      <c r="AK1061" s="385">
        <v>76</v>
      </c>
      <c r="AL1061" s="385">
        <v>7.4285714285714315</v>
      </c>
      <c r="AM1061" s="385">
        <v>14.999999999999998</v>
      </c>
      <c r="AN1061" s="385">
        <v>16.285714285714285</v>
      </c>
      <c r="AO1061" s="385">
        <v>22.285714285714281</v>
      </c>
      <c r="AP1061" s="385">
        <v>2.8571428571428563</v>
      </c>
      <c r="AQ1061" s="386">
        <v>1.9999999999999996</v>
      </c>
      <c r="AR1061" s="11"/>
    </row>
    <row r="1062" spans="1:95" x14ac:dyDescent="0.25">
      <c r="A1062" s="217"/>
      <c r="B1062" s="388" t="s">
        <v>36</v>
      </c>
      <c r="C1062" s="389">
        <v>7471.4285714285706</v>
      </c>
      <c r="D1062" s="390">
        <v>73.142857142857139</v>
      </c>
      <c r="E1062" s="390">
        <v>6805.4285714285716</v>
      </c>
      <c r="F1062" s="390">
        <v>62.142857142857139</v>
      </c>
      <c r="G1062" s="390">
        <v>425.42857142857127</v>
      </c>
      <c r="H1062" s="390">
        <v>39.571428571428584</v>
      </c>
      <c r="I1062" s="390">
        <v>34.142857142857167</v>
      </c>
      <c r="J1062" s="390">
        <v>3.2857142857142847</v>
      </c>
      <c r="K1062" s="390">
        <v>7.4285714285714315</v>
      </c>
      <c r="L1062" s="390">
        <v>6.2857142857142874</v>
      </c>
      <c r="M1062" s="390">
        <v>12.571428571428568</v>
      </c>
      <c r="N1062" s="390">
        <v>1.2857142857142856</v>
      </c>
      <c r="O1062" s="391">
        <v>0.71428571428571419</v>
      </c>
      <c r="P1062" s="9"/>
      <c r="Q1062" s="392">
        <v>8371.7142857142844</v>
      </c>
      <c r="R1062" s="390">
        <v>81.285714285714263</v>
      </c>
      <c r="S1062" s="390">
        <v>7591.8571428571431</v>
      </c>
      <c r="T1062" s="390">
        <v>32.714285714285708</v>
      </c>
      <c r="U1062" s="390">
        <v>545.85714285714278</v>
      </c>
      <c r="V1062" s="390">
        <v>33.142857142857139</v>
      </c>
      <c r="W1062" s="390">
        <v>46.428571428571438</v>
      </c>
      <c r="X1062" s="390">
        <v>4.4285714285714279</v>
      </c>
      <c r="Y1062" s="390">
        <v>8.2857142857142865</v>
      </c>
      <c r="Z1062" s="390">
        <v>12.285714285714286</v>
      </c>
      <c r="AA1062" s="390">
        <v>12.142857142857142</v>
      </c>
      <c r="AB1062" s="390">
        <v>1.8571428571428568</v>
      </c>
      <c r="AC1062" s="391">
        <v>1.4285714285714282</v>
      </c>
      <c r="AD1062" s="9"/>
      <c r="AE1062" s="392">
        <v>15843.142857142859</v>
      </c>
      <c r="AF1062" s="390">
        <v>154.42857142857139</v>
      </c>
      <c r="AG1062" s="390">
        <v>14397.285714285712</v>
      </c>
      <c r="AH1062" s="390">
        <v>94.857142857142833</v>
      </c>
      <c r="AI1062" s="390">
        <v>971.28571428571433</v>
      </c>
      <c r="AJ1062" s="390">
        <v>72.714285714285751</v>
      </c>
      <c r="AK1062" s="390">
        <v>80.571428571428598</v>
      </c>
      <c r="AL1062" s="390">
        <v>7.714285714285718</v>
      </c>
      <c r="AM1062" s="390">
        <v>15.714285714285712</v>
      </c>
      <c r="AN1062" s="390">
        <v>18.571428571428562</v>
      </c>
      <c r="AO1062" s="390">
        <v>24.714285714285708</v>
      </c>
      <c r="AP1062" s="390">
        <v>3.1428571428571419</v>
      </c>
      <c r="AQ1062" s="391">
        <v>2.1428571428571423</v>
      </c>
      <c r="AR1062" s="11"/>
    </row>
    <row r="1063" spans="1:95" x14ac:dyDescent="0.25">
      <c r="A1063" s="217"/>
      <c r="B1063" s="393" t="s">
        <v>37</v>
      </c>
      <c r="C1063" s="394">
        <v>7618.4285714285706</v>
      </c>
      <c r="D1063" s="395">
        <v>74.714285714285737</v>
      </c>
      <c r="E1063" s="395">
        <v>6944</v>
      </c>
      <c r="F1063" s="395">
        <v>62.857142857142861</v>
      </c>
      <c r="G1063" s="395">
        <v>430.42857142857127</v>
      </c>
      <c r="H1063" s="395">
        <v>40.142857142857167</v>
      </c>
      <c r="I1063" s="395">
        <v>34.428571428571459</v>
      </c>
      <c r="J1063" s="395">
        <v>3.2857142857142847</v>
      </c>
      <c r="K1063" s="395">
        <v>7.5714285714285747</v>
      </c>
      <c r="L1063" s="395">
        <v>6.2857142857142874</v>
      </c>
      <c r="M1063" s="395">
        <v>12.571428571428568</v>
      </c>
      <c r="N1063" s="395">
        <v>1.4285714285714284</v>
      </c>
      <c r="O1063" s="396">
        <v>0.71428571428571419</v>
      </c>
      <c r="P1063" s="9"/>
      <c r="Q1063" s="397">
        <v>8713.2857142857138</v>
      </c>
      <c r="R1063" s="395">
        <v>85.857142857142833</v>
      </c>
      <c r="S1063" s="395">
        <v>7916.1428571428587</v>
      </c>
      <c r="T1063" s="395">
        <v>33.428571428571431</v>
      </c>
      <c r="U1063" s="395">
        <v>556.57142857142844</v>
      </c>
      <c r="V1063" s="395">
        <v>33.714285714285708</v>
      </c>
      <c r="W1063" s="395">
        <v>46.857142857142875</v>
      </c>
      <c r="X1063" s="395">
        <v>4.4285714285714279</v>
      </c>
      <c r="Y1063" s="395">
        <v>8.2857142857142865</v>
      </c>
      <c r="Z1063" s="395">
        <v>12.428571428571429</v>
      </c>
      <c r="AA1063" s="395">
        <v>12.285714285714285</v>
      </c>
      <c r="AB1063" s="395">
        <v>1.8571428571428568</v>
      </c>
      <c r="AC1063" s="396">
        <v>1.4285714285714282</v>
      </c>
      <c r="AD1063" s="9"/>
      <c r="AE1063" s="397">
        <v>16331.714285714286</v>
      </c>
      <c r="AF1063" s="395">
        <v>160.57142857142856</v>
      </c>
      <c r="AG1063" s="395">
        <v>14860.142857142855</v>
      </c>
      <c r="AH1063" s="395">
        <v>96.285714285714263</v>
      </c>
      <c r="AI1063" s="395">
        <v>987.00000000000011</v>
      </c>
      <c r="AJ1063" s="395">
        <v>73.857142857142875</v>
      </c>
      <c r="AK1063" s="395">
        <v>81.285714285714292</v>
      </c>
      <c r="AL1063" s="395">
        <v>7.714285714285718</v>
      </c>
      <c r="AM1063" s="395">
        <v>15.857142857142854</v>
      </c>
      <c r="AN1063" s="395">
        <v>18.714285714285705</v>
      </c>
      <c r="AO1063" s="395">
        <v>24.857142857142851</v>
      </c>
      <c r="AP1063" s="395">
        <v>3.2857142857142847</v>
      </c>
      <c r="AQ1063" s="396">
        <v>2.1428571428571423</v>
      </c>
      <c r="AR1063" s="11"/>
    </row>
    <row r="1064" spans="1:95" x14ac:dyDescent="0.25">
      <c r="A1064" s="217"/>
      <c r="B1064" s="398" t="s">
        <v>38</v>
      </c>
      <c r="C1064" s="399">
        <v>7854.9999999999982</v>
      </c>
      <c r="D1064" s="400">
        <v>78.285714285714306</v>
      </c>
      <c r="E1064" s="400">
        <v>7148.5714285714284</v>
      </c>
      <c r="F1064" s="400">
        <v>62.857142857142861</v>
      </c>
      <c r="G1064" s="400">
        <v>447.42857142857127</v>
      </c>
      <c r="H1064" s="400">
        <v>42.000000000000021</v>
      </c>
      <c r="I1064" s="400">
        <v>37.000000000000036</v>
      </c>
      <c r="J1064" s="400">
        <v>3.2857142857142847</v>
      </c>
      <c r="K1064" s="400">
        <v>7.8571428571428612</v>
      </c>
      <c r="L1064" s="400">
        <v>7.142857142857145</v>
      </c>
      <c r="M1064" s="400">
        <v>18.428571428571431</v>
      </c>
      <c r="N1064" s="400">
        <v>1.4285714285714284</v>
      </c>
      <c r="O1064" s="401">
        <v>0.71428571428571419</v>
      </c>
      <c r="P1064" s="9"/>
      <c r="Q1064" s="402">
        <v>8907</v>
      </c>
      <c r="R1064" s="400">
        <v>89.571428571428555</v>
      </c>
      <c r="S1064" s="400">
        <v>8084.7142857142862</v>
      </c>
      <c r="T1064" s="400">
        <v>33.857142857142868</v>
      </c>
      <c r="U1064" s="400">
        <v>572.42857142857144</v>
      </c>
      <c r="V1064" s="400">
        <v>35.142857142857146</v>
      </c>
      <c r="W1064" s="400">
        <v>47.571428571428584</v>
      </c>
      <c r="X1064" s="400">
        <v>4.5714285714285712</v>
      </c>
      <c r="Y1064" s="400">
        <v>8.7142857142857135</v>
      </c>
      <c r="Z1064" s="400">
        <v>14.142857142857141</v>
      </c>
      <c r="AA1064" s="400">
        <v>13.000000000000002</v>
      </c>
      <c r="AB1064" s="400">
        <v>1.8571428571428568</v>
      </c>
      <c r="AC1064" s="401">
        <v>1.4285714285714282</v>
      </c>
      <c r="AD1064" s="9"/>
      <c r="AE1064" s="402">
        <v>16762</v>
      </c>
      <c r="AF1064" s="400">
        <v>167.85714285714286</v>
      </c>
      <c r="AG1064" s="400">
        <v>15233.285714285714</v>
      </c>
      <c r="AH1064" s="400">
        <v>96.714285714285694</v>
      </c>
      <c r="AI1064" s="400">
        <v>1019.857142857143</v>
      </c>
      <c r="AJ1064" s="400">
        <v>77.142857142857153</v>
      </c>
      <c r="AK1064" s="400">
        <v>84.571428571428569</v>
      </c>
      <c r="AL1064" s="400">
        <v>7.8571428571428612</v>
      </c>
      <c r="AM1064" s="400">
        <v>16.571428571428573</v>
      </c>
      <c r="AN1064" s="400">
        <v>21.285714285714278</v>
      </c>
      <c r="AO1064" s="400">
        <v>31.428571428571416</v>
      </c>
      <c r="AP1064" s="400">
        <v>3.2857142857142847</v>
      </c>
      <c r="AQ1064" s="401">
        <v>2.1428571428571423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21</v>
      </c>
      <c r="D1069" s="292">
        <v>0</v>
      </c>
      <c r="E1069" s="89">
        <v>0</v>
      </c>
      <c r="F1069" s="89">
        <v>1</v>
      </c>
      <c r="G1069" s="89">
        <v>0</v>
      </c>
      <c r="H1069" s="89">
        <v>4</v>
      </c>
      <c r="I1069" s="89">
        <v>10</v>
      </c>
      <c r="J1069" s="89">
        <v>4</v>
      </c>
      <c r="K1069" s="89">
        <v>0</v>
      </c>
      <c r="L1069" s="89">
        <v>1</v>
      </c>
      <c r="M1069" s="89">
        <v>1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16</v>
      </c>
      <c r="Y1069" s="30">
        <v>0.76190476190476186</v>
      </c>
      <c r="Z1069" s="99">
        <v>6</v>
      </c>
      <c r="AA1069" s="30">
        <v>0.2857142857142857</v>
      </c>
      <c r="AB1069" s="99">
        <v>2</v>
      </c>
      <c r="AC1069" s="30">
        <v>9.5238095238095233E-2</v>
      </c>
      <c r="AD1069" s="25">
        <v>33.306190476190473</v>
      </c>
      <c r="AE1069" s="25">
        <v>38.394999999999996</v>
      </c>
      <c r="AF1069" s="25">
        <v>54.108999999999995</v>
      </c>
      <c r="AG1069" s="57"/>
      <c r="AH1069" s="96">
        <v>32</v>
      </c>
      <c r="AI1069" s="292">
        <v>0</v>
      </c>
      <c r="AJ1069" s="89">
        <v>0</v>
      </c>
      <c r="AK1069" s="89">
        <v>0</v>
      </c>
      <c r="AL1069" s="89">
        <v>2</v>
      </c>
      <c r="AM1069" s="89">
        <v>5</v>
      </c>
      <c r="AN1069" s="89">
        <v>15</v>
      </c>
      <c r="AO1069" s="89">
        <v>8</v>
      </c>
      <c r="AP1069" s="89">
        <v>0</v>
      </c>
      <c r="AQ1069" s="89">
        <v>2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25</v>
      </c>
      <c r="BD1069" s="30">
        <v>0.78125</v>
      </c>
      <c r="BE1069" s="99">
        <v>10</v>
      </c>
      <c r="BF1069" s="30">
        <v>0.3125</v>
      </c>
      <c r="BG1069" s="99">
        <v>2</v>
      </c>
      <c r="BH1069" s="30">
        <v>6.25E-2</v>
      </c>
      <c r="BI1069" s="25">
        <v>33.497500000000002</v>
      </c>
      <c r="BJ1069" s="25">
        <v>38.106999999999999</v>
      </c>
      <c r="BK1069" s="25">
        <v>47.638500000000001</v>
      </c>
      <c r="BL1069" s="57"/>
      <c r="BM1069" s="96">
        <v>53</v>
      </c>
      <c r="BN1069" s="474">
        <v>0</v>
      </c>
      <c r="BO1069" s="461">
        <v>0</v>
      </c>
      <c r="BP1069" s="461">
        <v>1</v>
      </c>
      <c r="BQ1069" s="461">
        <v>2</v>
      </c>
      <c r="BR1069" s="461">
        <v>9</v>
      </c>
      <c r="BS1069" s="461">
        <v>25</v>
      </c>
      <c r="BT1069" s="461">
        <v>12</v>
      </c>
      <c r="BU1069" s="461">
        <v>0</v>
      </c>
      <c r="BV1069" s="461">
        <v>3</v>
      </c>
      <c r="BW1069" s="461">
        <v>1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41</v>
      </c>
      <c r="CI1069" s="30">
        <v>0.77358490566037741</v>
      </c>
      <c r="CJ1069" s="99">
        <v>16</v>
      </c>
      <c r="CK1069" s="30">
        <v>0.30188679245283018</v>
      </c>
      <c r="CL1069" s="99">
        <v>4</v>
      </c>
      <c r="CM1069" s="30">
        <v>7.5471698113207544E-2</v>
      </c>
      <c r="CN1069" s="25">
        <v>33.421698113207547</v>
      </c>
      <c r="CO1069" s="25">
        <v>38.003</v>
      </c>
      <c r="CP1069" s="25">
        <v>48.027000000000001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17</v>
      </c>
      <c r="D1070" s="236">
        <v>0</v>
      </c>
      <c r="E1070" s="122">
        <v>0</v>
      </c>
      <c r="F1070" s="122">
        <v>0</v>
      </c>
      <c r="G1070" s="122">
        <v>3</v>
      </c>
      <c r="H1070" s="122">
        <v>4</v>
      </c>
      <c r="I1070" s="122">
        <v>4</v>
      </c>
      <c r="J1070" s="122">
        <v>3</v>
      </c>
      <c r="K1070" s="122">
        <v>2</v>
      </c>
      <c r="L1070" s="122">
        <v>1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10</v>
      </c>
      <c r="Y1070" s="31">
        <v>0.58823529411764708</v>
      </c>
      <c r="Z1070" s="100">
        <v>6</v>
      </c>
      <c r="AA1070" s="31">
        <v>0.35294117647058826</v>
      </c>
      <c r="AB1070" s="100">
        <v>1</v>
      </c>
      <c r="AC1070" s="31">
        <v>5.8823529411764705E-2</v>
      </c>
      <c r="AD1070" s="27">
        <v>33.318823529411766</v>
      </c>
      <c r="AE1070" s="27">
        <v>41.158999999999999</v>
      </c>
      <c r="AF1070" s="27" t="s">
        <v>105</v>
      </c>
      <c r="AG1070" s="57"/>
      <c r="AH1070" s="97">
        <v>25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8</v>
      </c>
      <c r="AN1070" s="122">
        <v>6</v>
      </c>
      <c r="AO1070" s="122">
        <v>8</v>
      </c>
      <c r="AP1070" s="122">
        <v>3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17</v>
      </c>
      <c r="BD1070" s="31">
        <v>0.68</v>
      </c>
      <c r="BE1070" s="100">
        <v>11</v>
      </c>
      <c r="BF1070" s="31">
        <v>0.44</v>
      </c>
      <c r="BG1070" s="100">
        <v>0</v>
      </c>
      <c r="BH1070" s="31">
        <v>0</v>
      </c>
      <c r="BI1070" s="27">
        <v>34.13839999999999</v>
      </c>
      <c r="BJ1070" s="27">
        <v>39.728999999999999</v>
      </c>
      <c r="BK1070" s="27">
        <v>42.320999999999998</v>
      </c>
      <c r="BL1070" s="57"/>
      <c r="BM1070" s="97">
        <v>42</v>
      </c>
      <c r="BN1070" s="473">
        <v>0</v>
      </c>
      <c r="BO1070" s="14">
        <v>0</v>
      </c>
      <c r="BP1070" s="14">
        <v>0</v>
      </c>
      <c r="BQ1070" s="14">
        <v>3</v>
      </c>
      <c r="BR1070" s="14">
        <v>12</v>
      </c>
      <c r="BS1070" s="14">
        <v>10</v>
      </c>
      <c r="BT1070" s="14">
        <v>11</v>
      </c>
      <c r="BU1070" s="14">
        <v>5</v>
      </c>
      <c r="BV1070" s="14">
        <v>1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27</v>
      </c>
      <c r="CI1070" s="31">
        <v>0.6428571428571429</v>
      </c>
      <c r="CJ1070" s="100">
        <v>17</v>
      </c>
      <c r="CK1070" s="31">
        <v>0.40476190476190477</v>
      </c>
      <c r="CL1070" s="100">
        <v>1</v>
      </c>
      <c r="CM1070" s="31">
        <v>2.3809523809523808E-2</v>
      </c>
      <c r="CN1070" s="27">
        <v>33.806666666666658</v>
      </c>
      <c r="CO1070" s="27">
        <v>40.042999999999999</v>
      </c>
      <c r="CP1070" s="27">
        <v>42.986000000000004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3</v>
      </c>
      <c r="D1071" s="236">
        <v>0</v>
      </c>
      <c r="E1071" s="122">
        <v>0</v>
      </c>
      <c r="F1071" s="122">
        <v>1</v>
      </c>
      <c r="G1071" s="122">
        <v>0</v>
      </c>
      <c r="H1071" s="122">
        <v>0</v>
      </c>
      <c r="I1071" s="122">
        <v>0</v>
      </c>
      <c r="J1071" s="122">
        <v>2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2</v>
      </c>
      <c r="Y1071" s="31">
        <v>0.66666666666666663</v>
      </c>
      <c r="Z1071" s="100">
        <v>2</v>
      </c>
      <c r="AA1071" s="31">
        <v>0.66666666666666663</v>
      </c>
      <c r="AB1071" s="100">
        <v>0</v>
      </c>
      <c r="AC1071" s="31">
        <v>0</v>
      </c>
      <c r="AD1071" s="27">
        <v>29.959999999999997</v>
      </c>
      <c r="AE1071" s="27" t="s">
        <v>105</v>
      </c>
      <c r="AF1071" s="27" t="s">
        <v>105</v>
      </c>
      <c r="AG1071" s="57"/>
      <c r="AH1071" s="97">
        <v>16</v>
      </c>
      <c r="AI1071" s="236">
        <v>0</v>
      </c>
      <c r="AJ1071" s="122">
        <v>0</v>
      </c>
      <c r="AK1071" s="122">
        <v>0</v>
      </c>
      <c r="AL1071" s="122">
        <v>1</v>
      </c>
      <c r="AM1071" s="122">
        <v>4</v>
      </c>
      <c r="AN1071" s="122">
        <v>1</v>
      </c>
      <c r="AO1071" s="122">
        <v>6</v>
      </c>
      <c r="AP1071" s="122">
        <v>1</v>
      </c>
      <c r="AQ1071" s="122">
        <v>2</v>
      </c>
      <c r="AR1071" s="122">
        <v>1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11</v>
      </c>
      <c r="BD1071" s="31">
        <v>0.6875</v>
      </c>
      <c r="BE1071" s="100">
        <v>10</v>
      </c>
      <c r="BF1071" s="31">
        <v>0.625</v>
      </c>
      <c r="BG1071" s="100">
        <v>3</v>
      </c>
      <c r="BH1071" s="31">
        <v>0.1875</v>
      </c>
      <c r="BI1071" s="27">
        <v>35.972499999999997</v>
      </c>
      <c r="BJ1071" s="27">
        <v>45.676499999999997</v>
      </c>
      <c r="BK1071" s="27" t="s">
        <v>105</v>
      </c>
      <c r="BL1071" s="57"/>
      <c r="BM1071" s="97">
        <v>19</v>
      </c>
      <c r="BN1071" s="473">
        <v>0</v>
      </c>
      <c r="BO1071" s="14">
        <v>0</v>
      </c>
      <c r="BP1071" s="14">
        <v>1</v>
      </c>
      <c r="BQ1071" s="14">
        <v>1</v>
      </c>
      <c r="BR1071" s="14">
        <v>4</v>
      </c>
      <c r="BS1071" s="14">
        <v>1</v>
      </c>
      <c r="BT1071" s="14">
        <v>8</v>
      </c>
      <c r="BU1071" s="14">
        <v>1</v>
      </c>
      <c r="BV1071" s="14">
        <v>2</v>
      </c>
      <c r="BW1071" s="14">
        <v>1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13</v>
      </c>
      <c r="CI1071" s="31">
        <v>0.68421052631578949</v>
      </c>
      <c r="CJ1071" s="100">
        <v>12</v>
      </c>
      <c r="CK1071" s="31">
        <v>0.63157894736842102</v>
      </c>
      <c r="CL1071" s="100">
        <v>3</v>
      </c>
      <c r="CM1071" s="31">
        <v>0.15789473684210525</v>
      </c>
      <c r="CN1071" s="27">
        <v>35.02315789473684</v>
      </c>
      <c r="CO1071" s="27">
        <v>45.33</v>
      </c>
      <c r="CP1071" s="27">
        <v>52.25</v>
      </c>
      <c r="CQ1071" s="60"/>
    </row>
    <row r="1072" spans="1:95" x14ac:dyDescent="0.25">
      <c r="A1072" s="218">
        <v>1</v>
      </c>
      <c r="B1072" s="284">
        <v>0.125</v>
      </c>
      <c r="C1072" s="97">
        <v>17</v>
      </c>
      <c r="D1072" s="236">
        <v>0</v>
      </c>
      <c r="E1072" s="122">
        <v>0</v>
      </c>
      <c r="F1072" s="122">
        <v>0</v>
      </c>
      <c r="G1072" s="122">
        <v>4</v>
      </c>
      <c r="H1072" s="122">
        <v>7</v>
      </c>
      <c r="I1072" s="122">
        <v>3</v>
      </c>
      <c r="J1072" s="122">
        <v>1</v>
      </c>
      <c r="K1072" s="122">
        <v>1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6</v>
      </c>
      <c r="Y1072" s="31">
        <v>0.35294117647058826</v>
      </c>
      <c r="Z1072" s="100">
        <v>3</v>
      </c>
      <c r="AA1072" s="31">
        <v>0.17647058823529413</v>
      </c>
      <c r="AB1072" s="100">
        <v>1</v>
      </c>
      <c r="AC1072" s="31">
        <v>5.8823529411764705E-2</v>
      </c>
      <c r="AD1072" s="27">
        <v>30.22</v>
      </c>
      <c r="AE1072" s="27">
        <v>37.578999999999994</v>
      </c>
      <c r="AF1072" s="27" t="s">
        <v>105</v>
      </c>
      <c r="AG1072" s="57"/>
      <c r="AH1072" s="97">
        <v>16</v>
      </c>
      <c r="AI1072" s="236">
        <v>0</v>
      </c>
      <c r="AJ1072" s="122">
        <v>0</v>
      </c>
      <c r="AK1072" s="122">
        <v>0</v>
      </c>
      <c r="AL1072" s="122">
        <v>2</v>
      </c>
      <c r="AM1072" s="122">
        <v>7</v>
      </c>
      <c r="AN1072" s="122">
        <v>5</v>
      </c>
      <c r="AO1072" s="122">
        <v>2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7</v>
      </c>
      <c r="BD1072" s="31">
        <v>0.4375</v>
      </c>
      <c r="BE1072" s="100">
        <v>2</v>
      </c>
      <c r="BF1072" s="31">
        <v>0.125</v>
      </c>
      <c r="BG1072" s="100">
        <v>0</v>
      </c>
      <c r="BH1072" s="31">
        <v>0</v>
      </c>
      <c r="BI1072" s="27">
        <v>30.214375000000004</v>
      </c>
      <c r="BJ1072" s="27">
        <v>35.571999999999996</v>
      </c>
      <c r="BK1072" s="27" t="s">
        <v>105</v>
      </c>
      <c r="BL1072" s="57"/>
      <c r="BM1072" s="97">
        <v>33</v>
      </c>
      <c r="BN1072" s="473">
        <v>0</v>
      </c>
      <c r="BO1072" s="14">
        <v>0</v>
      </c>
      <c r="BP1072" s="14">
        <v>0</v>
      </c>
      <c r="BQ1072" s="14">
        <v>6</v>
      </c>
      <c r="BR1072" s="14">
        <v>14</v>
      </c>
      <c r="BS1072" s="14">
        <v>8</v>
      </c>
      <c r="BT1072" s="14">
        <v>3</v>
      </c>
      <c r="BU1072" s="14">
        <v>1</v>
      </c>
      <c r="BV1072" s="14">
        <v>1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13</v>
      </c>
      <c r="CI1072" s="31">
        <v>0.39393939393939392</v>
      </c>
      <c r="CJ1072" s="100">
        <v>5</v>
      </c>
      <c r="CK1072" s="31">
        <v>0.15151515151515152</v>
      </c>
      <c r="CL1072" s="100">
        <v>1</v>
      </c>
      <c r="CM1072" s="31">
        <v>3.0303030303030304E-2</v>
      </c>
      <c r="CN1072" s="27">
        <v>30.217272727272718</v>
      </c>
      <c r="CO1072" s="27">
        <v>35.122</v>
      </c>
      <c r="CP1072" s="27">
        <v>44.117999999999995</v>
      </c>
      <c r="CQ1072" s="60"/>
    </row>
    <row r="1073" spans="1:95" x14ac:dyDescent="0.25">
      <c r="A1073" s="218">
        <v>1</v>
      </c>
      <c r="B1073" s="284">
        <v>0.16666700000000001</v>
      </c>
      <c r="C1073" s="97">
        <v>47</v>
      </c>
      <c r="D1073" s="236">
        <v>0</v>
      </c>
      <c r="E1073" s="122">
        <v>0</v>
      </c>
      <c r="F1073" s="122">
        <v>0</v>
      </c>
      <c r="G1073" s="122">
        <v>3</v>
      </c>
      <c r="H1073" s="122">
        <v>8</v>
      </c>
      <c r="I1073" s="122">
        <v>18</v>
      </c>
      <c r="J1073" s="122">
        <v>10</v>
      </c>
      <c r="K1073" s="122">
        <v>6</v>
      </c>
      <c r="L1073" s="122">
        <v>0</v>
      </c>
      <c r="M1073" s="122">
        <v>1</v>
      </c>
      <c r="N1073" s="122">
        <v>1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36</v>
      </c>
      <c r="Y1073" s="31">
        <v>0.76595744680851063</v>
      </c>
      <c r="Z1073" s="100">
        <v>18</v>
      </c>
      <c r="AA1073" s="31">
        <v>0.38297872340425532</v>
      </c>
      <c r="AB1073" s="100">
        <v>2</v>
      </c>
      <c r="AC1073" s="31">
        <v>4.2553191489361701E-2</v>
      </c>
      <c r="AD1073" s="27">
        <v>34.315744680851068</v>
      </c>
      <c r="AE1073" s="27">
        <v>40.332000000000001</v>
      </c>
      <c r="AF1073" s="27">
        <v>50.937999999999946</v>
      </c>
      <c r="AG1073" s="57"/>
      <c r="AH1073" s="97">
        <v>11</v>
      </c>
      <c r="AI1073" s="236">
        <v>0</v>
      </c>
      <c r="AJ1073" s="122">
        <v>0</v>
      </c>
      <c r="AK1073" s="122">
        <v>0</v>
      </c>
      <c r="AL1073" s="122">
        <v>1</v>
      </c>
      <c r="AM1073" s="122">
        <v>5</v>
      </c>
      <c r="AN1073" s="122">
        <v>2</v>
      </c>
      <c r="AO1073" s="122">
        <v>2</v>
      </c>
      <c r="AP1073" s="122">
        <v>1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5</v>
      </c>
      <c r="BD1073" s="31">
        <v>0.45454545454545453</v>
      </c>
      <c r="BE1073" s="100">
        <v>3</v>
      </c>
      <c r="BF1073" s="31">
        <v>0.27272727272727271</v>
      </c>
      <c r="BG1073" s="100">
        <v>0</v>
      </c>
      <c r="BH1073" s="31">
        <v>0</v>
      </c>
      <c r="BI1073" s="27">
        <v>30.992727272727276</v>
      </c>
      <c r="BJ1073" s="27">
        <v>38.015999999999998</v>
      </c>
      <c r="BK1073" s="27" t="s">
        <v>105</v>
      </c>
      <c r="BL1073" s="57"/>
      <c r="BM1073" s="97">
        <v>58</v>
      </c>
      <c r="BN1073" s="473">
        <v>0</v>
      </c>
      <c r="BO1073" s="14">
        <v>0</v>
      </c>
      <c r="BP1073" s="14">
        <v>0</v>
      </c>
      <c r="BQ1073" s="14">
        <v>4</v>
      </c>
      <c r="BR1073" s="14">
        <v>13</v>
      </c>
      <c r="BS1073" s="14">
        <v>20</v>
      </c>
      <c r="BT1073" s="14">
        <v>12</v>
      </c>
      <c r="BU1073" s="14">
        <v>7</v>
      </c>
      <c r="BV1073" s="14">
        <v>0</v>
      </c>
      <c r="BW1073" s="14">
        <v>1</v>
      </c>
      <c r="BX1073" s="14">
        <v>1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41</v>
      </c>
      <c r="CI1073" s="31">
        <v>0.7068965517241379</v>
      </c>
      <c r="CJ1073" s="100">
        <v>21</v>
      </c>
      <c r="CK1073" s="31">
        <v>0.36206896551724138</v>
      </c>
      <c r="CL1073" s="100">
        <v>2</v>
      </c>
      <c r="CM1073" s="31">
        <v>3.4482758620689655E-2</v>
      </c>
      <c r="CN1073" s="27">
        <v>33.685517241379316</v>
      </c>
      <c r="CO1073" s="27">
        <v>40.122999999999998</v>
      </c>
      <c r="CP1073" s="27">
        <v>45.448999999999977</v>
      </c>
      <c r="CQ1073" s="60"/>
    </row>
    <row r="1074" spans="1:95" x14ac:dyDescent="0.25">
      <c r="A1074" s="218">
        <v>1</v>
      </c>
      <c r="B1074" s="284">
        <v>0.20833299999999999</v>
      </c>
      <c r="C1074" s="97">
        <v>152</v>
      </c>
      <c r="D1074" s="236">
        <v>0</v>
      </c>
      <c r="E1074" s="122">
        <v>0</v>
      </c>
      <c r="F1074" s="122">
        <v>0</v>
      </c>
      <c r="G1074" s="122">
        <v>8</v>
      </c>
      <c r="H1074" s="122">
        <v>67</v>
      </c>
      <c r="I1074" s="122">
        <v>50</v>
      </c>
      <c r="J1074" s="122">
        <v>22</v>
      </c>
      <c r="K1074" s="122">
        <v>4</v>
      </c>
      <c r="L1074" s="122">
        <v>0</v>
      </c>
      <c r="M1074" s="122">
        <v>1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77</v>
      </c>
      <c r="Y1074" s="31">
        <v>0.50657894736842102</v>
      </c>
      <c r="Z1074" s="100">
        <v>27</v>
      </c>
      <c r="AA1074" s="31">
        <v>0.17763157894736842</v>
      </c>
      <c r="AB1074" s="100">
        <v>1</v>
      </c>
      <c r="AC1074" s="31">
        <v>6.5789473684210523E-3</v>
      </c>
      <c r="AD1074" s="27">
        <v>30.917039473684213</v>
      </c>
      <c r="AE1074" s="27">
        <v>35.933999999999997</v>
      </c>
      <c r="AF1074" s="27">
        <v>38.636499999999998</v>
      </c>
      <c r="AG1074" s="57"/>
      <c r="AH1074" s="97">
        <v>42</v>
      </c>
      <c r="AI1074" s="236">
        <v>0</v>
      </c>
      <c r="AJ1074" s="122">
        <v>0</v>
      </c>
      <c r="AK1074" s="122">
        <v>0</v>
      </c>
      <c r="AL1074" s="122">
        <v>1</v>
      </c>
      <c r="AM1074" s="122">
        <v>14</v>
      </c>
      <c r="AN1074" s="122">
        <v>20</v>
      </c>
      <c r="AO1074" s="122">
        <v>3</v>
      </c>
      <c r="AP1074" s="122">
        <v>3</v>
      </c>
      <c r="AQ1074" s="122">
        <v>1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27</v>
      </c>
      <c r="BD1074" s="31">
        <v>0.6428571428571429</v>
      </c>
      <c r="BE1074" s="100">
        <v>7</v>
      </c>
      <c r="BF1074" s="31">
        <v>0.16666666666666666</v>
      </c>
      <c r="BG1074" s="100">
        <v>1</v>
      </c>
      <c r="BH1074" s="31">
        <v>2.3809523809523808E-2</v>
      </c>
      <c r="BI1074" s="27">
        <v>31.914523809523811</v>
      </c>
      <c r="BJ1074" s="27">
        <v>35.052</v>
      </c>
      <c r="BK1074" s="27">
        <v>42.099499999999999</v>
      </c>
      <c r="BL1074" s="57"/>
      <c r="BM1074" s="97">
        <v>194</v>
      </c>
      <c r="BN1074" s="473">
        <v>0</v>
      </c>
      <c r="BO1074" s="14">
        <v>0</v>
      </c>
      <c r="BP1074" s="14">
        <v>0</v>
      </c>
      <c r="BQ1074" s="14">
        <v>9</v>
      </c>
      <c r="BR1074" s="14">
        <v>81</v>
      </c>
      <c r="BS1074" s="14">
        <v>70</v>
      </c>
      <c r="BT1074" s="14">
        <v>25</v>
      </c>
      <c r="BU1074" s="14">
        <v>7</v>
      </c>
      <c r="BV1074" s="14">
        <v>1</v>
      </c>
      <c r="BW1074" s="14">
        <v>1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104</v>
      </c>
      <c r="CI1074" s="31">
        <v>0.53608247422680411</v>
      </c>
      <c r="CJ1074" s="100">
        <v>34</v>
      </c>
      <c r="CK1074" s="31">
        <v>0.17525773195876287</v>
      </c>
      <c r="CL1074" s="100">
        <v>2</v>
      </c>
      <c r="CM1074" s="31">
        <v>1.0309278350515464E-2</v>
      </c>
      <c r="CN1074" s="27">
        <v>31.132989690721661</v>
      </c>
      <c r="CO1074" s="27">
        <v>35.724999999999994</v>
      </c>
      <c r="CP1074" s="27">
        <v>39.645000000000003</v>
      </c>
      <c r="CQ1074" s="60"/>
    </row>
    <row r="1075" spans="1:95" x14ac:dyDescent="0.25">
      <c r="A1075" s="218">
        <v>1</v>
      </c>
      <c r="B1075" s="284">
        <v>0.25</v>
      </c>
      <c r="C1075" s="97">
        <v>447</v>
      </c>
      <c r="D1075" s="236">
        <v>0</v>
      </c>
      <c r="E1075" s="122">
        <v>1</v>
      </c>
      <c r="F1075" s="122">
        <v>17</v>
      </c>
      <c r="G1075" s="122">
        <v>112</v>
      </c>
      <c r="H1075" s="122">
        <v>198</v>
      </c>
      <c r="I1075" s="122">
        <v>101</v>
      </c>
      <c r="J1075" s="122">
        <v>14</v>
      </c>
      <c r="K1075" s="122">
        <v>3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119</v>
      </c>
      <c r="Y1075" s="31">
        <v>0.26621923937360181</v>
      </c>
      <c r="Z1075" s="100">
        <v>18</v>
      </c>
      <c r="AA1075" s="31">
        <v>4.0268456375838924E-2</v>
      </c>
      <c r="AB1075" s="100">
        <v>1</v>
      </c>
      <c r="AC1075" s="31">
        <v>2.2371364653243847E-3</v>
      </c>
      <c r="AD1075" s="27">
        <v>27.367248322147656</v>
      </c>
      <c r="AE1075" s="27">
        <v>31.57</v>
      </c>
      <c r="AF1075" s="27">
        <v>34.19</v>
      </c>
      <c r="AG1075" s="57"/>
      <c r="AH1075" s="97">
        <v>151</v>
      </c>
      <c r="AI1075" s="236">
        <v>0</v>
      </c>
      <c r="AJ1075" s="122">
        <v>1</v>
      </c>
      <c r="AK1075" s="122">
        <v>7</v>
      </c>
      <c r="AL1075" s="122">
        <v>30</v>
      </c>
      <c r="AM1075" s="122">
        <v>58</v>
      </c>
      <c r="AN1075" s="122">
        <v>40</v>
      </c>
      <c r="AO1075" s="122">
        <v>12</v>
      </c>
      <c r="AP1075" s="122">
        <v>2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55</v>
      </c>
      <c r="BD1075" s="31">
        <v>0.36423841059602646</v>
      </c>
      <c r="BE1075" s="100">
        <v>15</v>
      </c>
      <c r="BF1075" s="31">
        <v>9.9337748344370855E-2</v>
      </c>
      <c r="BG1075" s="100">
        <v>1</v>
      </c>
      <c r="BH1075" s="31">
        <v>6.6225165562913907E-3</v>
      </c>
      <c r="BI1075" s="27">
        <v>28.400993377483438</v>
      </c>
      <c r="BJ1075" s="27">
        <v>34.078000000000003</v>
      </c>
      <c r="BK1075" s="27">
        <v>36.518000000000001</v>
      </c>
      <c r="BL1075" s="57"/>
      <c r="BM1075" s="97">
        <v>598</v>
      </c>
      <c r="BN1075" s="473">
        <v>0</v>
      </c>
      <c r="BO1075" s="14">
        <v>2</v>
      </c>
      <c r="BP1075" s="14">
        <v>24</v>
      </c>
      <c r="BQ1075" s="14">
        <v>142</v>
      </c>
      <c r="BR1075" s="14">
        <v>256</v>
      </c>
      <c r="BS1075" s="14">
        <v>141</v>
      </c>
      <c r="BT1075" s="14">
        <v>26</v>
      </c>
      <c r="BU1075" s="14">
        <v>5</v>
      </c>
      <c r="BV1075" s="14">
        <v>2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174</v>
      </c>
      <c r="CI1075" s="31">
        <v>0.29096989966555181</v>
      </c>
      <c r="CJ1075" s="100">
        <v>33</v>
      </c>
      <c r="CK1075" s="31">
        <v>5.5183946488294312E-2</v>
      </c>
      <c r="CL1075" s="100">
        <v>2</v>
      </c>
      <c r="CM1075" s="31">
        <v>3.3444816053511705E-3</v>
      </c>
      <c r="CN1075" s="27">
        <v>27.628277591973223</v>
      </c>
      <c r="CO1075" s="27">
        <v>32.19</v>
      </c>
      <c r="CP1075" s="27">
        <v>35.292499999999997</v>
      </c>
      <c r="CQ1075" s="60"/>
    </row>
    <row r="1076" spans="1:95" x14ac:dyDescent="0.25">
      <c r="A1076" s="218">
        <v>1</v>
      </c>
      <c r="B1076" s="284">
        <v>0.29166700000000001</v>
      </c>
      <c r="C1076" s="97">
        <v>889</v>
      </c>
      <c r="D1076" s="236">
        <v>12</v>
      </c>
      <c r="E1076" s="122">
        <v>48</v>
      </c>
      <c r="F1076" s="122">
        <v>158</v>
      </c>
      <c r="G1076" s="122">
        <v>476</v>
      </c>
      <c r="H1076" s="122">
        <v>179</v>
      </c>
      <c r="I1076" s="122">
        <v>14</v>
      </c>
      <c r="J1076" s="122">
        <v>2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16</v>
      </c>
      <c r="Y1076" s="31">
        <v>1.799775028121485E-2</v>
      </c>
      <c r="Z1076" s="100">
        <v>2</v>
      </c>
      <c r="AA1076" s="31">
        <v>2.2497187851518562E-3</v>
      </c>
      <c r="AB1076" s="100">
        <v>0</v>
      </c>
      <c r="AC1076" s="31">
        <v>0</v>
      </c>
      <c r="AD1076" s="27">
        <v>22.085579302587195</v>
      </c>
      <c r="AE1076" s="27">
        <v>25.880000000000003</v>
      </c>
      <c r="AF1076" s="27">
        <v>27.704999999999998</v>
      </c>
      <c r="AG1076" s="57"/>
      <c r="AH1076" s="97">
        <v>506</v>
      </c>
      <c r="AI1076" s="236">
        <v>4</v>
      </c>
      <c r="AJ1076" s="122">
        <v>10</v>
      </c>
      <c r="AK1076" s="122">
        <v>52</v>
      </c>
      <c r="AL1076" s="122">
        <v>270</v>
      </c>
      <c r="AM1076" s="122">
        <v>158</v>
      </c>
      <c r="AN1076" s="122">
        <v>9</v>
      </c>
      <c r="AO1076" s="122">
        <v>3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11</v>
      </c>
      <c r="BD1076" s="31">
        <v>2.1739130434782608E-2</v>
      </c>
      <c r="BE1076" s="100">
        <v>3</v>
      </c>
      <c r="BF1076" s="31">
        <v>5.9288537549407111E-3</v>
      </c>
      <c r="BG1076" s="100">
        <v>0</v>
      </c>
      <c r="BH1076" s="31">
        <v>0</v>
      </c>
      <c r="BI1076" s="27">
        <v>23.521976284584991</v>
      </c>
      <c r="BJ1076" s="27">
        <v>26.578999999999997</v>
      </c>
      <c r="BK1076" s="27">
        <v>28.773</v>
      </c>
      <c r="BL1076" s="57"/>
      <c r="BM1076" s="97">
        <v>1395</v>
      </c>
      <c r="BN1076" s="473">
        <v>16</v>
      </c>
      <c r="BO1076" s="14">
        <v>58</v>
      </c>
      <c r="BP1076" s="14">
        <v>210</v>
      </c>
      <c r="BQ1076" s="14">
        <v>746</v>
      </c>
      <c r="BR1076" s="14">
        <v>337</v>
      </c>
      <c r="BS1076" s="14">
        <v>23</v>
      </c>
      <c r="BT1076" s="14">
        <v>5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27</v>
      </c>
      <c r="CI1076" s="31">
        <v>1.935483870967742E-2</v>
      </c>
      <c r="CJ1076" s="100">
        <v>5</v>
      </c>
      <c r="CK1076" s="31">
        <v>3.5842293906810036E-3</v>
      </c>
      <c r="CL1076" s="100">
        <v>0</v>
      </c>
      <c r="CM1076" s="31">
        <v>0</v>
      </c>
      <c r="CN1076" s="27">
        <v>22.60659498207886</v>
      </c>
      <c r="CO1076" s="27">
        <v>26.225999999999999</v>
      </c>
      <c r="CP1076" s="27">
        <v>28.292000000000002</v>
      </c>
      <c r="CQ1076" s="60"/>
    </row>
    <row r="1077" spans="1:95" x14ac:dyDescent="0.25">
      <c r="A1077" s="218">
        <v>1</v>
      </c>
      <c r="B1077" s="284">
        <v>0.33333299999999999</v>
      </c>
      <c r="C1077" s="97">
        <v>673</v>
      </c>
      <c r="D1077" s="236">
        <v>12</v>
      </c>
      <c r="E1077" s="122">
        <v>40</v>
      </c>
      <c r="F1077" s="122">
        <v>139</v>
      </c>
      <c r="G1077" s="122">
        <v>334</v>
      </c>
      <c r="H1077" s="122">
        <v>136</v>
      </c>
      <c r="I1077" s="122">
        <v>12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12</v>
      </c>
      <c r="Y1077" s="31">
        <v>1.7830609212481426E-2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21.683580980683498</v>
      </c>
      <c r="AE1077" s="27">
        <v>26.119</v>
      </c>
      <c r="AF1077" s="27">
        <v>28.437999999999999</v>
      </c>
      <c r="AG1077" s="57"/>
      <c r="AH1077" s="97">
        <v>604</v>
      </c>
      <c r="AI1077" s="236">
        <v>37</v>
      </c>
      <c r="AJ1077" s="122">
        <v>46</v>
      </c>
      <c r="AK1077" s="122">
        <v>100</v>
      </c>
      <c r="AL1077" s="122">
        <v>278</v>
      </c>
      <c r="AM1077" s="122">
        <v>131</v>
      </c>
      <c r="AN1077" s="122">
        <v>9</v>
      </c>
      <c r="AO1077" s="122">
        <v>3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12</v>
      </c>
      <c r="BD1077" s="31">
        <v>1.9867549668874173E-2</v>
      </c>
      <c r="BE1077" s="100">
        <v>3</v>
      </c>
      <c r="BF1077" s="31">
        <v>4.9668874172185433E-3</v>
      </c>
      <c r="BG1077" s="100">
        <v>0</v>
      </c>
      <c r="BH1077" s="31">
        <v>0</v>
      </c>
      <c r="BI1077" s="27">
        <v>21.325331125827834</v>
      </c>
      <c r="BJ1077" s="27">
        <v>26.392499999999998</v>
      </c>
      <c r="BK1077" s="27">
        <v>28.432500000000001</v>
      </c>
      <c r="BL1077" s="57"/>
      <c r="BM1077" s="97">
        <v>1277</v>
      </c>
      <c r="BN1077" s="473">
        <v>49</v>
      </c>
      <c r="BO1077" s="14">
        <v>86</v>
      </c>
      <c r="BP1077" s="14">
        <v>239</v>
      </c>
      <c r="BQ1077" s="14">
        <v>612</v>
      </c>
      <c r="BR1077" s="14">
        <v>267</v>
      </c>
      <c r="BS1077" s="14">
        <v>21</v>
      </c>
      <c r="BT1077" s="14">
        <v>3</v>
      </c>
      <c r="BU1077" s="14">
        <v>0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24</v>
      </c>
      <c r="CI1077" s="31">
        <v>1.8794048551292093E-2</v>
      </c>
      <c r="CJ1077" s="100">
        <v>3</v>
      </c>
      <c r="CK1077" s="31">
        <v>2.3492560689115116E-3</v>
      </c>
      <c r="CL1077" s="100">
        <v>0</v>
      </c>
      <c r="CM1077" s="31">
        <v>0</v>
      </c>
      <c r="CN1077" s="27">
        <v>21.514134690681242</v>
      </c>
      <c r="CO1077" s="27">
        <v>26.186</v>
      </c>
      <c r="CP1077" s="27">
        <v>28.425999999999995</v>
      </c>
      <c r="CQ1077" s="60"/>
    </row>
    <row r="1078" spans="1:95" x14ac:dyDescent="0.25">
      <c r="A1078" s="218">
        <v>1</v>
      </c>
      <c r="B1078" s="284">
        <v>0.375</v>
      </c>
      <c r="C1078" s="97">
        <v>643</v>
      </c>
      <c r="D1078" s="236">
        <v>2</v>
      </c>
      <c r="E1078" s="122">
        <v>20</v>
      </c>
      <c r="F1078" s="122">
        <v>106</v>
      </c>
      <c r="G1078" s="122">
        <v>293</v>
      </c>
      <c r="H1078" s="122">
        <v>201</v>
      </c>
      <c r="I1078" s="122">
        <v>17</v>
      </c>
      <c r="J1078" s="122">
        <v>3</v>
      </c>
      <c r="K1078" s="122">
        <v>0</v>
      </c>
      <c r="L1078" s="122">
        <v>1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21</v>
      </c>
      <c r="Y1078" s="31">
        <v>3.2659409020217731E-2</v>
      </c>
      <c r="Z1078" s="100">
        <v>4</v>
      </c>
      <c r="AA1078" s="31">
        <v>6.2208398133748056E-3</v>
      </c>
      <c r="AB1078" s="100">
        <v>1</v>
      </c>
      <c r="AC1078" s="31">
        <v>1.5552099533437014E-3</v>
      </c>
      <c r="AD1078" s="27">
        <v>23.27376360808708</v>
      </c>
      <c r="AE1078" s="27">
        <v>27.102</v>
      </c>
      <c r="AF1078" s="27">
        <v>29.223999999999993</v>
      </c>
      <c r="AG1078" s="57"/>
      <c r="AH1078" s="97">
        <v>516</v>
      </c>
      <c r="AI1078" s="236">
        <v>14</v>
      </c>
      <c r="AJ1078" s="122">
        <v>14</v>
      </c>
      <c r="AK1078" s="122">
        <v>81</v>
      </c>
      <c r="AL1078" s="122">
        <v>226</v>
      </c>
      <c r="AM1078" s="122">
        <v>156</v>
      </c>
      <c r="AN1078" s="122">
        <v>19</v>
      </c>
      <c r="AO1078" s="122">
        <v>4</v>
      </c>
      <c r="AP1078" s="122">
        <v>1</v>
      </c>
      <c r="AQ1078" s="122">
        <v>1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25</v>
      </c>
      <c r="BD1078" s="31">
        <v>4.8449612403100778E-2</v>
      </c>
      <c r="BE1078" s="100">
        <v>6</v>
      </c>
      <c r="BF1078" s="31">
        <v>1.1627906976744186E-2</v>
      </c>
      <c r="BG1078" s="100">
        <v>1</v>
      </c>
      <c r="BH1078" s="31">
        <v>1.937984496124031E-3</v>
      </c>
      <c r="BI1078" s="27">
        <v>23.100038759689941</v>
      </c>
      <c r="BJ1078" s="27">
        <v>27.25</v>
      </c>
      <c r="BK1078" s="27">
        <v>29.803499999999996</v>
      </c>
      <c r="BL1078" s="57"/>
      <c r="BM1078" s="97">
        <v>1159</v>
      </c>
      <c r="BN1078" s="473">
        <v>16</v>
      </c>
      <c r="BO1078" s="14">
        <v>34</v>
      </c>
      <c r="BP1078" s="14">
        <v>187</v>
      </c>
      <c r="BQ1078" s="14">
        <v>519</v>
      </c>
      <c r="BR1078" s="14">
        <v>357</v>
      </c>
      <c r="BS1078" s="14">
        <v>36</v>
      </c>
      <c r="BT1078" s="14">
        <v>7</v>
      </c>
      <c r="BU1078" s="14">
        <v>1</v>
      </c>
      <c r="BV1078" s="14">
        <v>2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46</v>
      </c>
      <c r="CI1078" s="31">
        <v>3.9689387402933561E-2</v>
      </c>
      <c r="CJ1078" s="100">
        <v>10</v>
      </c>
      <c r="CK1078" s="31">
        <v>8.6281276962899053E-3</v>
      </c>
      <c r="CL1078" s="100">
        <v>2</v>
      </c>
      <c r="CM1078" s="31">
        <v>1.7256255392579811E-3</v>
      </c>
      <c r="CN1078" s="27">
        <v>23.19641932700603</v>
      </c>
      <c r="CO1078" s="27">
        <v>27.17</v>
      </c>
      <c r="CP1078" s="27">
        <v>29.52</v>
      </c>
      <c r="CQ1078" s="60"/>
    </row>
    <row r="1079" spans="1:95" x14ac:dyDescent="0.25">
      <c r="A1079" s="218">
        <v>1</v>
      </c>
      <c r="B1079" s="284">
        <v>0.41666700000000001</v>
      </c>
      <c r="C1079" s="97">
        <v>508</v>
      </c>
      <c r="D1079" s="236">
        <v>0</v>
      </c>
      <c r="E1079" s="122">
        <v>12</v>
      </c>
      <c r="F1079" s="122">
        <v>94</v>
      </c>
      <c r="G1079" s="122">
        <v>236</v>
      </c>
      <c r="H1079" s="122">
        <v>146</v>
      </c>
      <c r="I1079" s="122">
        <v>18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2</v>
      </c>
      <c r="U1079" s="122">
        <v>0</v>
      </c>
      <c r="V1079" s="122">
        <v>0</v>
      </c>
      <c r="W1079" s="294">
        <v>0</v>
      </c>
      <c r="X1079" s="100">
        <v>20</v>
      </c>
      <c r="Y1079" s="31">
        <v>3.937007874015748E-2</v>
      </c>
      <c r="Z1079" s="100">
        <v>2</v>
      </c>
      <c r="AA1079" s="31">
        <v>3.937007874015748E-3</v>
      </c>
      <c r="AB1079" s="100">
        <v>2</v>
      </c>
      <c r="AC1079" s="31">
        <v>3.937007874015748E-3</v>
      </c>
      <c r="AD1079" s="27">
        <v>23.3457874015748</v>
      </c>
      <c r="AE1079" s="27">
        <v>26.933</v>
      </c>
      <c r="AF1079" s="27">
        <v>29.678999999999991</v>
      </c>
      <c r="AG1079" s="57"/>
      <c r="AH1079" s="97">
        <v>454</v>
      </c>
      <c r="AI1079" s="236">
        <v>3</v>
      </c>
      <c r="AJ1079" s="122">
        <v>43</v>
      </c>
      <c r="AK1079" s="122">
        <v>100</v>
      </c>
      <c r="AL1079" s="122">
        <v>208</v>
      </c>
      <c r="AM1079" s="122">
        <v>95</v>
      </c>
      <c r="AN1079" s="122">
        <v>5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5</v>
      </c>
      <c r="BD1079" s="31">
        <v>1.1013215859030838E-2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21.54870044052862</v>
      </c>
      <c r="BJ1079" s="27">
        <v>26.01</v>
      </c>
      <c r="BK1079" s="27">
        <v>28.274999999999999</v>
      </c>
      <c r="BL1079" s="57"/>
      <c r="BM1079" s="97">
        <v>962</v>
      </c>
      <c r="BN1079" s="473">
        <v>3</v>
      </c>
      <c r="BO1079" s="14">
        <v>55</v>
      </c>
      <c r="BP1079" s="14">
        <v>194</v>
      </c>
      <c r="BQ1079" s="14">
        <v>444</v>
      </c>
      <c r="BR1079" s="14">
        <v>241</v>
      </c>
      <c r="BS1079" s="14">
        <v>23</v>
      </c>
      <c r="BT1079" s="14">
        <v>0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2</v>
      </c>
      <c r="CE1079" s="14">
        <v>0</v>
      </c>
      <c r="CF1079" s="14">
        <v>0</v>
      </c>
      <c r="CG1079" s="467">
        <v>0</v>
      </c>
      <c r="CH1079" s="100">
        <v>25</v>
      </c>
      <c r="CI1079" s="31">
        <v>2.5987525987525989E-2</v>
      </c>
      <c r="CJ1079" s="100">
        <v>2</v>
      </c>
      <c r="CK1079" s="31">
        <v>2.0790020790020791E-3</v>
      </c>
      <c r="CL1079" s="100">
        <v>2</v>
      </c>
      <c r="CM1079" s="31">
        <v>2.0790020790020791E-3</v>
      </c>
      <c r="CN1079" s="27">
        <v>22.497681912681905</v>
      </c>
      <c r="CO1079" s="27">
        <v>26.521999999999998</v>
      </c>
      <c r="CP1079" s="27">
        <v>29.055499999999977</v>
      </c>
      <c r="CQ1079" s="60"/>
    </row>
    <row r="1080" spans="1:95" x14ac:dyDescent="0.25">
      <c r="A1080" s="218">
        <v>1</v>
      </c>
      <c r="B1080" s="284">
        <v>0.45833299999999999</v>
      </c>
      <c r="C1080" s="97">
        <v>464</v>
      </c>
      <c r="D1080" s="236">
        <v>0</v>
      </c>
      <c r="E1080" s="122">
        <v>16</v>
      </c>
      <c r="F1080" s="122">
        <v>86</v>
      </c>
      <c r="G1080" s="122">
        <v>200</v>
      </c>
      <c r="H1080" s="122">
        <v>143</v>
      </c>
      <c r="I1080" s="122">
        <v>16</v>
      </c>
      <c r="J1080" s="122">
        <v>3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19</v>
      </c>
      <c r="Y1080" s="31">
        <v>4.0948275862068964E-2</v>
      </c>
      <c r="Z1080" s="100">
        <v>3</v>
      </c>
      <c r="AA1080" s="31">
        <v>6.4655172413793103E-3</v>
      </c>
      <c r="AB1080" s="100">
        <v>0</v>
      </c>
      <c r="AC1080" s="31">
        <v>0</v>
      </c>
      <c r="AD1080" s="27">
        <v>23.163900862068974</v>
      </c>
      <c r="AE1080" s="27">
        <v>26.74</v>
      </c>
      <c r="AF1080" s="27">
        <v>29.0975</v>
      </c>
      <c r="AG1080" s="57"/>
      <c r="AH1080" s="97">
        <v>517</v>
      </c>
      <c r="AI1080" s="236">
        <v>7</v>
      </c>
      <c r="AJ1080" s="122">
        <v>30</v>
      </c>
      <c r="AK1080" s="122">
        <v>94</v>
      </c>
      <c r="AL1080" s="122">
        <v>205</v>
      </c>
      <c r="AM1080" s="122">
        <v>161</v>
      </c>
      <c r="AN1080" s="122">
        <v>17</v>
      </c>
      <c r="AO1080" s="122">
        <v>3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20</v>
      </c>
      <c r="BD1080" s="31">
        <v>3.8684719535783368E-2</v>
      </c>
      <c r="BE1080" s="100">
        <v>3</v>
      </c>
      <c r="BF1080" s="31">
        <v>5.8027079303675051E-3</v>
      </c>
      <c r="BG1080" s="100">
        <v>0</v>
      </c>
      <c r="BH1080" s="31">
        <v>0</v>
      </c>
      <c r="BI1080" s="27">
        <v>22.856653771760129</v>
      </c>
      <c r="BJ1080" s="27">
        <v>27.152999999999999</v>
      </c>
      <c r="BK1080" s="27">
        <v>29.635999999999996</v>
      </c>
      <c r="BL1080" s="57"/>
      <c r="BM1080" s="97">
        <v>981</v>
      </c>
      <c r="BN1080" s="473">
        <v>7</v>
      </c>
      <c r="BO1080" s="14">
        <v>46</v>
      </c>
      <c r="BP1080" s="14">
        <v>180</v>
      </c>
      <c r="BQ1080" s="14">
        <v>405</v>
      </c>
      <c r="BR1080" s="14">
        <v>304</v>
      </c>
      <c r="BS1080" s="14">
        <v>33</v>
      </c>
      <c r="BT1080" s="14">
        <v>6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39</v>
      </c>
      <c r="CI1080" s="31">
        <v>3.9755351681957186E-2</v>
      </c>
      <c r="CJ1080" s="100">
        <v>6</v>
      </c>
      <c r="CK1080" s="31">
        <v>6.1162079510703364E-3</v>
      </c>
      <c r="CL1080" s="100">
        <v>0</v>
      </c>
      <c r="CM1080" s="31">
        <v>0</v>
      </c>
      <c r="CN1080" s="27">
        <v>23.001977573904192</v>
      </c>
      <c r="CO1080" s="27">
        <v>26.966999999999999</v>
      </c>
      <c r="CP1080" s="27">
        <v>29.439999999999998</v>
      </c>
      <c r="CQ1080" s="60"/>
    </row>
    <row r="1081" spans="1:95" x14ac:dyDescent="0.25">
      <c r="A1081" s="218">
        <v>1</v>
      </c>
      <c r="B1081" s="284">
        <v>0.5</v>
      </c>
      <c r="C1081" s="97">
        <v>464</v>
      </c>
      <c r="D1081" s="236">
        <v>2</v>
      </c>
      <c r="E1081" s="122">
        <v>9</v>
      </c>
      <c r="F1081" s="122">
        <v>38</v>
      </c>
      <c r="G1081" s="122">
        <v>194</v>
      </c>
      <c r="H1081" s="122">
        <v>188</v>
      </c>
      <c r="I1081" s="122">
        <v>25</v>
      </c>
      <c r="J1081" s="122">
        <v>8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33</v>
      </c>
      <c r="Y1081" s="31">
        <v>7.1120689655172417E-2</v>
      </c>
      <c r="Z1081" s="100">
        <v>8</v>
      </c>
      <c r="AA1081" s="31">
        <v>1.7241379310344827E-2</v>
      </c>
      <c r="AB1081" s="100">
        <v>0</v>
      </c>
      <c r="AC1081" s="31">
        <v>0</v>
      </c>
      <c r="AD1081" s="27">
        <v>24.733728448275844</v>
      </c>
      <c r="AE1081" s="27">
        <v>28.452500000000001</v>
      </c>
      <c r="AF1081" s="27">
        <v>30.86</v>
      </c>
      <c r="AG1081" s="57"/>
      <c r="AH1081" s="97">
        <v>580</v>
      </c>
      <c r="AI1081" s="236">
        <v>8</v>
      </c>
      <c r="AJ1081" s="122">
        <v>13</v>
      </c>
      <c r="AK1081" s="122">
        <v>84</v>
      </c>
      <c r="AL1081" s="122">
        <v>216</v>
      </c>
      <c r="AM1081" s="122">
        <v>223</v>
      </c>
      <c r="AN1081" s="122">
        <v>35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35</v>
      </c>
      <c r="BD1081" s="31">
        <v>6.0344827586206899E-2</v>
      </c>
      <c r="BE1081" s="100">
        <v>1</v>
      </c>
      <c r="BF1081" s="31">
        <v>1.7241379310344827E-3</v>
      </c>
      <c r="BG1081" s="100">
        <v>0</v>
      </c>
      <c r="BH1081" s="31">
        <v>0</v>
      </c>
      <c r="BI1081" s="27">
        <v>23.903137931034447</v>
      </c>
      <c r="BJ1081" s="27">
        <v>28.138500000000001</v>
      </c>
      <c r="BK1081" s="27">
        <v>30.197499999999994</v>
      </c>
      <c r="BL1081" s="57"/>
      <c r="BM1081" s="97">
        <v>1044</v>
      </c>
      <c r="BN1081" s="473">
        <v>10</v>
      </c>
      <c r="BO1081" s="14">
        <v>22</v>
      </c>
      <c r="BP1081" s="14">
        <v>122</v>
      </c>
      <c r="BQ1081" s="14">
        <v>410</v>
      </c>
      <c r="BR1081" s="14">
        <v>411</v>
      </c>
      <c r="BS1081" s="14">
        <v>60</v>
      </c>
      <c r="BT1081" s="14">
        <v>9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68</v>
      </c>
      <c r="CI1081" s="31">
        <v>6.5134099616858232E-2</v>
      </c>
      <c r="CJ1081" s="100">
        <v>9</v>
      </c>
      <c r="CK1081" s="31">
        <v>8.6206896551724137E-3</v>
      </c>
      <c r="CL1081" s="100">
        <v>0</v>
      </c>
      <c r="CM1081" s="31">
        <v>0</v>
      </c>
      <c r="CN1081" s="27">
        <v>24.272289272030669</v>
      </c>
      <c r="CO1081" s="27">
        <v>28.21</v>
      </c>
      <c r="CP1081" s="27">
        <v>30.5075</v>
      </c>
      <c r="CQ1081" s="60"/>
    </row>
    <row r="1082" spans="1:95" x14ac:dyDescent="0.25">
      <c r="A1082" s="218">
        <v>1</v>
      </c>
      <c r="B1082" s="284">
        <v>0.54166700000000001</v>
      </c>
      <c r="C1082" s="97">
        <v>499</v>
      </c>
      <c r="D1082" s="236">
        <v>0</v>
      </c>
      <c r="E1082" s="122">
        <v>5</v>
      </c>
      <c r="F1082" s="122">
        <v>58</v>
      </c>
      <c r="G1082" s="122">
        <v>223</v>
      </c>
      <c r="H1082" s="122">
        <v>195</v>
      </c>
      <c r="I1082" s="122">
        <v>16</v>
      </c>
      <c r="J1082" s="122">
        <v>1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18</v>
      </c>
      <c r="Y1082" s="31">
        <v>3.6072144288577156E-2</v>
      </c>
      <c r="Z1082" s="100">
        <v>2</v>
      </c>
      <c r="AA1082" s="31">
        <v>4.0080160320641279E-3</v>
      </c>
      <c r="AB1082" s="100">
        <v>0</v>
      </c>
      <c r="AC1082" s="31">
        <v>0</v>
      </c>
      <c r="AD1082" s="27">
        <v>24.258016032064127</v>
      </c>
      <c r="AE1082" s="27">
        <v>27.89</v>
      </c>
      <c r="AF1082" s="27">
        <v>29.65</v>
      </c>
      <c r="AG1082" s="57"/>
      <c r="AH1082" s="97">
        <v>636</v>
      </c>
      <c r="AI1082" s="236">
        <v>2</v>
      </c>
      <c r="AJ1082" s="122">
        <v>16</v>
      </c>
      <c r="AK1082" s="122">
        <v>64</v>
      </c>
      <c r="AL1082" s="122">
        <v>284</v>
      </c>
      <c r="AM1082" s="122">
        <v>235</v>
      </c>
      <c r="AN1082" s="122">
        <v>32</v>
      </c>
      <c r="AO1082" s="122">
        <v>2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35</v>
      </c>
      <c r="BD1082" s="31">
        <v>5.5031446540880505E-2</v>
      </c>
      <c r="BE1082" s="100">
        <v>3</v>
      </c>
      <c r="BF1082" s="31">
        <v>4.7169811320754715E-3</v>
      </c>
      <c r="BG1082" s="100">
        <v>0</v>
      </c>
      <c r="BH1082" s="31">
        <v>0</v>
      </c>
      <c r="BI1082" s="27">
        <v>24.204088050314429</v>
      </c>
      <c r="BJ1082" s="27">
        <v>27.83</v>
      </c>
      <c r="BK1082" s="27">
        <v>30.2515</v>
      </c>
      <c r="BL1082" s="57"/>
      <c r="BM1082" s="97">
        <v>1135</v>
      </c>
      <c r="BN1082" s="473">
        <v>2</v>
      </c>
      <c r="BO1082" s="14">
        <v>21</v>
      </c>
      <c r="BP1082" s="14">
        <v>122</v>
      </c>
      <c r="BQ1082" s="14">
        <v>507</v>
      </c>
      <c r="BR1082" s="14">
        <v>430</v>
      </c>
      <c r="BS1082" s="14">
        <v>48</v>
      </c>
      <c r="BT1082" s="14">
        <v>3</v>
      </c>
      <c r="BU1082" s="14">
        <v>2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53</v>
      </c>
      <c r="CI1082" s="31">
        <v>4.6696035242290747E-2</v>
      </c>
      <c r="CJ1082" s="100">
        <v>5</v>
      </c>
      <c r="CK1082" s="31">
        <v>4.4052863436123352E-3</v>
      </c>
      <c r="CL1082" s="100">
        <v>0</v>
      </c>
      <c r="CM1082" s="31">
        <v>0</v>
      </c>
      <c r="CN1082" s="27">
        <v>24.227797356828184</v>
      </c>
      <c r="CO1082" s="27">
        <v>27.835999999999999</v>
      </c>
      <c r="CP1082" s="27">
        <v>29.932000000000002</v>
      </c>
      <c r="CQ1082" s="60"/>
    </row>
    <row r="1083" spans="1:95" x14ac:dyDescent="0.25">
      <c r="A1083" s="218">
        <v>1</v>
      </c>
      <c r="B1083" s="284">
        <v>0.58333299999999999</v>
      </c>
      <c r="C1083" s="97">
        <v>506</v>
      </c>
      <c r="D1083" s="236">
        <v>1</v>
      </c>
      <c r="E1083" s="122">
        <v>17</v>
      </c>
      <c r="F1083" s="122">
        <v>54</v>
      </c>
      <c r="G1083" s="122">
        <v>233</v>
      </c>
      <c r="H1083" s="122">
        <v>172</v>
      </c>
      <c r="I1083" s="122">
        <v>26</v>
      </c>
      <c r="J1083" s="122">
        <v>3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29</v>
      </c>
      <c r="Y1083" s="31">
        <v>5.731225296442688E-2</v>
      </c>
      <c r="Z1083" s="100">
        <v>3</v>
      </c>
      <c r="AA1083" s="31">
        <v>5.9288537549407111E-3</v>
      </c>
      <c r="AB1083" s="100">
        <v>0</v>
      </c>
      <c r="AC1083" s="31">
        <v>0</v>
      </c>
      <c r="AD1083" s="27">
        <v>23.77237154150199</v>
      </c>
      <c r="AE1083" s="27">
        <v>27.558499999999999</v>
      </c>
      <c r="AF1083" s="27">
        <v>30.461499999999994</v>
      </c>
      <c r="AG1083" s="57"/>
      <c r="AH1083" s="97">
        <v>702</v>
      </c>
      <c r="AI1083" s="236">
        <v>4</v>
      </c>
      <c r="AJ1083" s="122">
        <v>40</v>
      </c>
      <c r="AK1083" s="122">
        <v>69</v>
      </c>
      <c r="AL1083" s="122">
        <v>325</v>
      </c>
      <c r="AM1083" s="122">
        <v>229</v>
      </c>
      <c r="AN1083" s="122">
        <v>34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35</v>
      </c>
      <c r="BD1083" s="31">
        <v>4.9857549857549859E-2</v>
      </c>
      <c r="BE1083" s="100">
        <v>1</v>
      </c>
      <c r="BF1083" s="31">
        <v>1.4245014245014246E-3</v>
      </c>
      <c r="BG1083" s="100">
        <v>0</v>
      </c>
      <c r="BH1083" s="31">
        <v>0</v>
      </c>
      <c r="BI1083" s="27">
        <v>23.555982905982908</v>
      </c>
      <c r="BJ1083" s="27">
        <v>27.58</v>
      </c>
      <c r="BK1083" s="27">
        <v>30.015499999999999</v>
      </c>
      <c r="BL1083" s="57"/>
      <c r="BM1083" s="97">
        <v>1208</v>
      </c>
      <c r="BN1083" s="473">
        <v>5</v>
      </c>
      <c r="BO1083" s="14">
        <v>57</v>
      </c>
      <c r="BP1083" s="14">
        <v>123</v>
      </c>
      <c r="BQ1083" s="14">
        <v>558</v>
      </c>
      <c r="BR1083" s="14">
        <v>401</v>
      </c>
      <c r="BS1083" s="14">
        <v>60</v>
      </c>
      <c r="BT1083" s="14">
        <v>4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64</v>
      </c>
      <c r="CI1083" s="31">
        <v>5.2980132450331126E-2</v>
      </c>
      <c r="CJ1083" s="100">
        <v>4</v>
      </c>
      <c r="CK1083" s="31">
        <v>3.3112582781456954E-3</v>
      </c>
      <c r="CL1083" s="100">
        <v>0</v>
      </c>
      <c r="CM1083" s="31">
        <v>0</v>
      </c>
      <c r="CN1083" s="27">
        <v>23.646622516556256</v>
      </c>
      <c r="CO1083" s="27">
        <v>27.566499999999998</v>
      </c>
      <c r="CP1083" s="27">
        <v>30.118499999999994</v>
      </c>
      <c r="CQ1083" s="60"/>
    </row>
    <row r="1084" spans="1:95" x14ac:dyDescent="0.25">
      <c r="A1084" s="218">
        <v>1</v>
      </c>
      <c r="B1084" s="284">
        <v>0.625</v>
      </c>
      <c r="C1084" s="97">
        <v>510</v>
      </c>
      <c r="D1084" s="236">
        <v>7</v>
      </c>
      <c r="E1084" s="122">
        <v>17</v>
      </c>
      <c r="F1084" s="122">
        <v>124</v>
      </c>
      <c r="G1084" s="122">
        <v>271</v>
      </c>
      <c r="H1084" s="122">
        <v>80</v>
      </c>
      <c r="I1084" s="122">
        <v>10</v>
      </c>
      <c r="J1084" s="122">
        <v>1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11</v>
      </c>
      <c r="Y1084" s="31">
        <v>2.1568627450980392E-2</v>
      </c>
      <c r="Z1084" s="100">
        <v>1</v>
      </c>
      <c r="AA1084" s="31">
        <v>1.9607843137254902E-3</v>
      </c>
      <c r="AB1084" s="100">
        <v>0</v>
      </c>
      <c r="AC1084" s="31">
        <v>0</v>
      </c>
      <c r="AD1084" s="27">
        <v>21.808019607843153</v>
      </c>
      <c r="AE1084" s="27">
        <v>25.5105</v>
      </c>
      <c r="AF1084" s="27">
        <v>28.459</v>
      </c>
      <c r="AG1084" s="57"/>
      <c r="AH1084" s="97">
        <v>784</v>
      </c>
      <c r="AI1084" s="236">
        <v>200</v>
      </c>
      <c r="AJ1084" s="122">
        <v>160</v>
      </c>
      <c r="AK1084" s="122">
        <v>117</v>
      </c>
      <c r="AL1084" s="122">
        <v>195</v>
      </c>
      <c r="AM1084" s="122">
        <v>105</v>
      </c>
      <c r="AN1084" s="122">
        <v>7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7</v>
      </c>
      <c r="BD1084" s="31">
        <v>8.9285714285714281E-3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16.4589668367347</v>
      </c>
      <c r="BJ1084" s="27">
        <v>24.857500000000002</v>
      </c>
      <c r="BK1084" s="27">
        <v>27.7775</v>
      </c>
      <c r="BL1084" s="57"/>
      <c r="BM1084" s="97">
        <v>1294</v>
      </c>
      <c r="BN1084" s="473">
        <v>207</v>
      </c>
      <c r="BO1084" s="14">
        <v>177</v>
      </c>
      <c r="BP1084" s="14">
        <v>241</v>
      </c>
      <c r="BQ1084" s="14">
        <v>466</v>
      </c>
      <c r="BR1084" s="14">
        <v>185</v>
      </c>
      <c r="BS1084" s="14">
        <v>17</v>
      </c>
      <c r="BT1084" s="14">
        <v>1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18</v>
      </c>
      <c r="CI1084" s="31">
        <v>1.3910355486862442E-2</v>
      </c>
      <c r="CJ1084" s="100">
        <v>1</v>
      </c>
      <c r="CK1084" s="31">
        <v>7.7279752704791343E-4</v>
      </c>
      <c r="CL1084" s="100">
        <v>0</v>
      </c>
      <c r="CM1084" s="31">
        <v>0</v>
      </c>
      <c r="CN1084" s="27">
        <v>18.567171561051001</v>
      </c>
      <c r="CO1084" s="27">
        <v>25.11</v>
      </c>
      <c r="CP1084" s="27">
        <v>27.9925</v>
      </c>
      <c r="CQ1084" s="60"/>
    </row>
    <row r="1085" spans="1:95" x14ac:dyDescent="0.25">
      <c r="A1085" s="218">
        <v>1</v>
      </c>
      <c r="B1085" s="284">
        <v>0.66666700000000001</v>
      </c>
      <c r="C1085" s="97">
        <v>517</v>
      </c>
      <c r="D1085" s="236">
        <v>1</v>
      </c>
      <c r="E1085" s="122">
        <v>13</v>
      </c>
      <c r="F1085" s="122">
        <v>63</v>
      </c>
      <c r="G1085" s="122">
        <v>270</v>
      </c>
      <c r="H1085" s="122">
        <v>153</v>
      </c>
      <c r="I1085" s="122">
        <v>16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17</v>
      </c>
      <c r="Y1085" s="31">
        <v>3.2882011605415859E-2</v>
      </c>
      <c r="Z1085" s="100">
        <v>1</v>
      </c>
      <c r="AA1085" s="31">
        <v>1.9342359767891683E-3</v>
      </c>
      <c r="AB1085" s="100">
        <v>0</v>
      </c>
      <c r="AC1085" s="31">
        <v>0</v>
      </c>
      <c r="AD1085" s="27">
        <v>23.608433268858825</v>
      </c>
      <c r="AE1085" s="27">
        <v>27.488</v>
      </c>
      <c r="AF1085" s="27">
        <v>29.661999999999999</v>
      </c>
      <c r="AG1085" s="57"/>
      <c r="AH1085" s="97">
        <v>894</v>
      </c>
      <c r="AI1085" s="236">
        <v>18</v>
      </c>
      <c r="AJ1085" s="122">
        <v>103</v>
      </c>
      <c r="AK1085" s="122">
        <v>230</v>
      </c>
      <c r="AL1085" s="122">
        <v>343</v>
      </c>
      <c r="AM1085" s="122">
        <v>188</v>
      </c>
      <c r="AN1085" s="122">
        <v>9</v>
      </c>
      <c r="AO1085" s="122">
        <v>2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12</v>
      </c>
      <c r="BD1085" s="31">
        <v>1.3422818791946308E-2</v>
      </c>
      <c r="BE1085" s="100">
        <v>3</v>
      </c>
      <c r="BF1085" s="31">
        <v>3.3557046979865771E-3</v>
      </c>
      <c r="BG1085" s="100">
        <v>0</v>
      </c>
      <c r="BH1085" s="31">
        <v>0</v>
      </c>
      <c r="BI1085" s="27">
        <v>21.04438478747204</v>
      </c>
      <c r="BJ1085" s="27">
        <v>25.9375</v>
      </c>
      <c r="BK1085" s="27">
        <v>28.112500000000001</v>
      </c>
      <c r="BL1085" s="57"/>
      <c r="BM1085" s="97">
        <v>1411</v>
      </c>
      <c r="BN1085" s="473">
        <v>19</v>
      </c>
      <c r="BO1085" s="14">
        <v>116</v>
      </c>
      <c r="BP1085" s="14">
        <v>293</v>
      </c>
      <c r="BQ1085" s="14">
        <v>613</v>
      </c>
      <c r="BR1085" s="14">
        <v>341</v>
      </c>
      <c r="BS1085" s="14">
        <v>25</v>
      </c>
      <c r="BT1085" s="14">
        <v>3</v>
      </c>
      <c r="BU1085" s="14">
        <v>1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29</v>
      </c>
      <c r="CI1085" s="31">
        <v>2.0552799433026223E-2</v>
      </c>
      <c r="CJ1085" s="100">
        <v>4</v>
      </c>
      <c r="CK1085" s="31">
        <v>2.8348688873139618E-3</v>
      </c>
      <c r="CL1085" s="100">
        <v>0</v>
      </c>
      <c r="CM1085" s="31">
        <v>0</v>
      </c>
      <c r="CN1085" s="27">
        <v>21.983869596031184</v>
      </c>
      <c r="CO1085" s="27">
        <v>26.514000000000003</v>
      </c>
      <c r="CP1085" s="27">
        <v>29.007999999999996</v>
      </c>
      <c r="CQ1085" s="60"/>
    </row>
    <row r="1086" spans="1:95" x14ac:dyDescent="0.25">
      <c r="A1086" s="218">
        <v>1</v>
      </c>
      <c r="B1086" s="284">
        <v>0.70833299999999999</v>
      </c>
      <c r="C1086" s="97">
        <v>490</v>
      </c>
      <c r="D1086" s="236">
        <v>3</v>
      </c>
      <c r="E1086" s="122">
        <v>2</v>
      </c>
      <c r="F1086" s="122">
        <v>51</v>
      </c>
      <c r="G1086" s="122">
        <v>246</v>
      </c>
      <c r="H1086" s="122">
        <v>170</v>
      </c>
      <c r="I1086" s="122">
        <v>17</v>
      </c>
      <c r="J1086" s="122">
        <v>1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18</v>
      </c>
      <c r="Y1086" s="31">
        <v>3.6734693877551024E-2</v>
      </c>
      <c r="Z1086" s="100">
        <v>1</v>
      </c>
      <c r="AA1086" s="31">
        <v>2.0408163265306124E-3</v>
      </c>
      <c r="AB1086" s="100">
        <v>0</v>
      </c>
      <c r="AC1086" s="31">
        <v>0</v>
      </c>
      <c r="AD1086" s="27">
        <v>24.009857142857147</v>
      </c>
      <c r="AE1086" s="27">
        <v>27.5335</v>
      </c>
      <c r="AF1086" s="27">
        <v>29.78</v>
      </c>
      <c r="AG1086" s="57"/>
      <c r="AH1086" s="97">
        <v>960</v>
      </c>
      <c r="AI1086" s="236">
        <v>32</v>
      </c>
      <c r="AJ1086" s="122">
        <v>77</v>
      </c>
      <c r="AK1086" s="122">
        <v>214</v>
      </c>
      <c r="AL1086" s="122">
        <v>432</v>
      </c>
      <c r="AM1086" s="122">
        <v>194</v>
      </c>
      <c r="AN1086" s="122">
        <v>10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11</v>
      </c>
      <c r="BD1086" s="31">
        <v>1.1458333333333333E-2</v>
      </c>
      <c r="BE1086" s="100">
        <v>1</v>
      </c>
      <c r="BF1086" s="31">
        <v>1.0416666666666667E-3</v>
      </c>
      <c r="BG1086" s="100">
        <v>0</v>
      </c>
      <c r="BH1086" s="31">
        <v>0</v>
      </c>
      <c r="BI1086" s="27">
        <v>21.158104166666668</v>
      </c>
      <c r="BJ1086" s="27">
        <v>25.845500000000001</v>
      </c>
      <c r="BK1086" s="27">
        <v>27.618499999999997</v>
      </c>
      <c r="BL1086" s="57"/>
      <c r="BM1086" s="97">
        <v>1450</v>
      </c>
      <c r="BN1086" s="473">
        <v>35</v>
      </c>
      <c r="BO1086" s="14">
        <v>79</v>
      </c>
      <c r="BP1086" s="14">
        <v>265</v>
      </c>
      <c r="BQ1086" s="14">
        <v>678</v>
      </c>
      <c r="BR1086" s="14">
        <v>364</v>
      </c>
      <c r="BS1086" s="14">
        <v>27</v>
      </c>
      <c r="BT1086" s="14">
        <v>2</v>
      </c>
      <c r="BU1086" s="14">
        <v>0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29</v>
      </c>
      <c r="CI1086" s="31">
        <v>0.02</v>
      </c>
      <c r="CJ1086" s="100">
        <v>2</v>
      </c>
      <c r="CK1086" s="31">
        <v>1.3793103448275861E-3</v>
      </c>
      <c r="CL1086" s="100">
        <v>0</v>
      </c>
      <c r="CM1086" s="31">
        <v>0</v>
      </c>
      <c r="CN1086" s="27">
        <v>22.121800000000015</v>
      </c>
      <c r="CO1086" s="27">
        <v>26.346999999999998</v>
      </c>
      <c r="CP1086" s="27">
        <v>28.404499999999999</v>
      </c>
      <c r="CQ1086" s="60"/>
    </row>
    <row r="1087" spans="1:95" x14ac:dyDescent="0.25">
      <c r="A1087" s="218">
        <v>1</v>
      </c>
      <c r="B1087" s="284">
        <v>0.75</v>
      </c>
      <c r="C1087" s="97">
        <v>428</v>
      </c>
      <c r="D1087" s="236">
        <v>0</v>
      </c>
      <c r="E1087" s="122">
        <v>2</v>
      </c>
      <c r="F1087" s="122">
        <v>20</v>
      </c>
      <c r="G1087" s="122">
        <v>200</v>
      </c>
      <c r="H1087" s="122">
        <v>181</v>
      </c>
      <c r="I1087" s="122">
        <v>22</v>
      </c>
      <c r="J1087" s="122">
        <v>3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25</v>
      </c>
      <c r="Y1087" s="31">
        <v>5.8411214953271028E-2</v>
      </c>
      <c r="Z1087" s="100">
        <v>3</v>
      </c>
      <c r="AA1087" s="31">
        <v>7.0093457943925233E-3</v>
      </c>
      <c r="AB1087" s="100">
        <v>0</v>
      </c>
      <c r="AC1087" s="31">
        <v>0</v>
      </c>
      <c r="AD1087" s="27">
        <v>24.671121495327085</v>
      </c>
      <c r="AE1087" s="27">
        <v>27.852999999999998</v>
      </c>
      <c r="AF1087" s="27">
        <v>30.125499999999999</v>
      </c>
      <c r="AG1087" s="57"/>
      <c r="AH1087" s="97">
        <v>757</v>
      </c>
      <c r="AI1087" s="236">
        <v>63</v>
      </c>
      <c r="AJ1087" s="122">
        <v>113</v>
      </c>
      <c r="AK1087" s="122">
        <v>111</v>
      </c>
      <c r="AL1087" s="122">
        <v>279</v>
      </c>
      <c r="AM1087" s="122">
        <v>169</v>
      </c>
      <c r="AN1087" s="122">
        <v>20</v>
      </c>
      <c r="AO1087" s="122">
        <v>2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22</v>
      </c>
      <c r="BD1087" s="31">
        <v>2.9062087186261559E-2</v>
      </c>
      <c r="BE1087" s="100">
        <v>2</v>
      </c>
      <c r="BF1087" s="31">
        <v>2.6420079260237781E-3</v>
      </c>
      <c r="BG1087" s="100">
        <v>0</v>
      </c>
      <c r="BH1087" s="31">
        <v>0</v>
      </c>
      <c r="BI1087" s="27">
        <v>20.483183619550857</v>
      </c>
      <c r="BJ1087" s="27">
        <v>26.413</v>
      </c>
      <c r="BK1087" s="27">
        <v>28.864000000000001</v>
      </c>
      <c r="BL1087" s="57"/>
      <c r="BM1087" s="97">
        <v>1185</v>
      </c>
      <c r="BN1087" s="473">
        <v>63</v>
      </c>
      <c r="BO1087" s="14">
        <v>115</v>
      </c>
      <c r="BP1087" s="14">
        <v>131</v>
      </c>
      <c r="BQ1087" s="14">
        <v>479</v>
      </c>
      <c r="BR1087" s="14">
        <v>350</v>
      </c>
      <c r="BS1087" s="14">
        <v>42</v>
      </c>
      <c r="BT1087" s="14">
        <v>5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47</v>
      </c>
      <c r="CI1087" s="31">
        <v>3.9662447257383965E-2</v>
      </c>
      <c r="CJ1087" s="100">
        <v>5</v>
      </c>
      <c r="CK1087" s="31">
        <v>4.2194092827004216E-3</v>
      </c>
      <c r="CL1087" s="100">
        <v>0</v>
      </c>
      <c r="CM1087" s="31">
        <v>0</v>
      </c>
      <c r="CN1087" s="27">
        <v>21.995789029535878</v>
      </c>
      <c r="CO1087" s="27">
        <v>27.091000000000001</v>
      </c>
      <c r="CP1087" s="27">
        <v>29.32</v>
      </c>
      <c r="CQ1087" s="60"/>
    </row>
    <row r="1088" spans="1:95" x14ac:dyDescent="0.25">
      <c r="A1088" s="218">
        <v>1</v>
      </c>
      <c r="B1088" s="284">
        <v>0.79166700000000001</v>
      </c>
      <c r="C1088" s="97">
        <v>305</v>
      </c>
      <c r="D1088" s="236">
        <v>0</v>
      </c>
      <c r="E1088" s="122">
        <v>0</v>
      </c>
      <c r="F1088" s="122">
        <v>9</v>
      </c>
      <c r="G1088" s="122">
        <v>98</v>
      </c>
      <c r="H1088" s="122">
        <v>157</v>
      </c>
      <c r="I1088" s="122">
        <v>31</v>
      </c>
      <c r="J1088" s="122">
        <v>6</v>
      </c>
      <c r="K1088" s="122">
        <v>2</v>
      </c>
      <c r="L1088" s="122">
        <v>0</v>
      </c>
      <c r="M1088" s="122">
        <v>0</v>
      </c>
      <c r="N1088" s="122">
        <v>0</v>
      </c>
      <c r="O1088" s="122">
        <v>1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1</v>
      </c>
      <c r="X1088" s="100">
        <v>41</v>
      </c>
      <c r="Y1088" s="31">
        <v>0.13442622950819672</v>
      </c>
      <c r="Z1088" s="100">
        <v>10</v>
      </c>
      <c r="AA1088" s="31">
        <v>3.2786885245901641E-2</v>
      </c>
      <c r="AB1088" s="100">
        <v>2</v>
      </c>
      <c r="AC1088" s="31">
        <v>6.5573770491803279E-3</v>
      </c>
      <c r="AD1088" s="27">
        <v>26.708524590163915</v>
      </c>
      <c r="AE1088" s="27">
        <v>29.861000000000001</v>
      </c>
      <c r="AF1088" s="27">
        <v>33.248999999999988</v>
      </c>
      <c r="AG1088" s="57"/>
      <c r="AH1088" s="97">
        <v>387</v>
      </c>
      <c r="AI1088" s="236">
        <v>1</v>
      </c>
      <c r="AJ1088" s="122">
        <v>4</v>
      </c>
      <c r="AK1088" s="122">
        <v>20</v>
      </c>
      <c r="AL1088" s="122">
        <v>133</v>
      </c>
      <c r="AM1088" s="122">
        <v>187</v>
      </c>
      <c r="AN1088" s="122">
        <v>38</v>
      </c>
      <c r="AO1088" s="122">
        <v>3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42</v>
      </c>
      <c r="BD1088" s="31">
        <v>0.10852713178294573</v>
      </c>
      <c r="BE1088" s="100">
        <v>4</v>
      </c>
      <c r="BF1088" s="31">
        <v>1.0335917312661499E-2</v>
      </c>
      <c r="BG1088" s="100">
        <v>0</v>
      </c>
      <c r="BH1088" s="31">
        <v>0</v>
      </c>
      <c r="BI1088" s="27">
        <v>25.523591731266173</v>
      </c>
      <c r="BJ1088" s="27">
        <v>28.950000000000003</v>
      </c>
      <c r="BK1088" s="27">
        <v>32.258000000000003</v>
      </c>
      <c r="BL1088" s="57"/>
      <c r="BM1088" s="97">
        <v>692</v>
      </c>
      <c r="BN1088" s="473">
        <v>1</v>
      </c>
      <c r="BO1088" s="14">
        <v>4</v>
      </c>
      <c r="BP1088" s="14">
        <v>29</v>
      </c>
      <c r="BQ1088" s="14">
        <v>231</v>
      </c>
      <c r="BR1088" s="14">
        <v>344</v>
      </c>
      <c r="BS1088" s="14">
        <v>69</v>
      </c>
      <c r="BT1088" s="14">
        <v>9</v>
      </c>
      <c r="BU1088" s="14">
        <v>3</v>
      </c>
      <c r="BV1088" s="14">
        <v>0</v>
      </c>
      <c r="BW1088" s="14">
        <v>0</v>
      </c>
      <c r="BX1088" s="14">
        <v>0</v>
      </c>
      <c r="BY1088" s="14">
        <v>1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1</v>
      </c>
      <c r="CH1088" s="100">
        <v>83</v>
      </c>
      <c r="CI1088" s="31">
        <v>0.1199421965317919</v>
      </c>
      <c r="CJ1088" s="100">
        <v>14</v>
      </c>
      <c r="CK1088" s="31">
        <v>2.023121387283237E-2</v>
      </c>
      <c r="CL1088" s="100">
        <v>2</v>
      </c>
      <c r="CM1088" s="31">
        <v>2.8901734104046241E-3</v>
      </c>
      <c r="CN1088" s="27">
        <v>26.045852601156067</v>
      </c>
      <c r="CO1088" s="27">
        <v>29.442</v>
      </c>
      <c r="CP1088" s="27">
        <v>32.483000000000004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175</v>
      </c>
      <c r="D1089" s="236">
        <v>0</v>
      </c>
      <c r="E1089" s="122">
        <v>1</v>
      </c>
      <c r="F1089" s="122">
        <v>2</v>
      </c>
      <c r="G1089" s="122">
        <v>50</v>
      </c>
      <c r="H1089" s="122">
        <v>82</v>
      </c>
      <c r="I1089" s="122">
        <v>30</v>
      </c>
      <c r="J1089" s="122">
        <v>9</v>
      </c>
      <c r="K1089" s="122">
        <v>0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40</v>
      </c>
      <c r="Y1089" s="31">
        <v>0.22857142857142856</v>
      </c>
      <c r="Z1089" s="100">
        <v>10</v>
      </c>
      <c r="AA1089" s="31">
        <v>5.7142857142857141E-2</v>
      </c>
      <c r="AB1089" s="100">
        <v>1</v>
      </c>
      <c r="AC1089" s="31">
        <v>5.7142857142857143E-3</v>
      </c>
      <c r="AD1089" s="27">
        <v>27.333657142857135</v>
      </c>
      <c r="AE1089" s="27">
        <v>31.599999999999998</v>
      </c>
      <c r="AF1089" s="27">
        <v>35.407999999999994</v>
      </c>
      <c r="AG1089" s="57"/>
      <c r="AH1089" s="97">
        <v>311</v>
      </c>
      <c r="AI1089" s="236">
        <v>0</v>
      </c>
      <c r="AJ1089" s="122">
        <v>1</v>
      </c>
      <c r="AK1089" s="122">
        <v>6</v>
      </c>
      <c r="AL1089" s="122">
        <v>54</v>
      </c>
      <c r="AM1089" s="122">
        <v>169</v>
      </c>
      <c r="AN1089" s="122">
        <v>71</v>
      </c>
      <c r="AO1089" s="122">
        <v>8</v>
      </c>
      <c r="AP1089" s="122">
        <v>2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81</v>
      </c>
      <c r="BD1089" s="31">
        <v>0.26045016077170419</v>
      </c>
      <c r="BE1089" s="100">
        <v>10</v>
      </c>
      <c r="BF1089" s="31">
        <v>3.215434083601286E-2</v>
      </c>
      <c r="BG1089" s="100">
        <v>0</v>
      </c>
      <c r="BH1089" s="31">
        <v>0</v>
      </c>
      <c r="BI1089" s="27">
        <v>27.823408360128617</v>
      </c>
      <c r="BJ1089" s="27">
        <v>31.611999999999998</v>
      </c>
      <c r="BK1089" s="27">
        <v>33.629999999999995</v>
      </c>
      <c r="BL1089" s="57"/>
      <c r="BM1089" s="97">
        <v>486</v>
      </c>
      <c r="BN1089" s="473">
        <v>0</v>
      </c>
      <c r="BO1089" s="14">
        <v>2</v>
      </c>
      <c r="BP1089" s="14">
        <v>8</v>
      </c>
      <c r="BQ1089" s="14">
        <v>104</v>
      </c>
      <c r="BR1089" s="14">
        <v>251</v>
      </c>
      <c r="BS1089" s="14">
        <v>101</v>
      </c>
      <c r="BT1089" s="14">
        <v>17</v>
      </c>
      <c r="BU1089" s="14">
        <v>2</v>
      </c>
      <c r="BV1089" s="14">
        <v>1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121</v>
      </c>
      <c r="CI1089" s="31">
        <v>0.24897119341563786</v>
      </c>
      <c r="CJ1089" s="100">
        <v>20</v>
      </c>
      <c r="CK1089" s="31">
        <v>4.1152263374485597E-2</v>
      </c>
      <c r="CL1089" s="100">
        <v>1</v>
      </c>
      <c r="CM1089" s="31">
        <v>2.05761316872428E-3</v>
      </c>
      <c r="CN1089" s="27">
        <v>27.647057613168698</v>
      </c>
      <c r="CO1089" s="27">
        <v>31.608499999999999</v>
      </c>
      <c r="CP1089" s="27">
        <v>34.294499999999999</v>
      </c>
      <c r="CQ1089" s="60"/>
    </row>
    <row r="1090" spans="1:95" x14ac:dyDescent="0.25">
      <c r="A1090" s="218">
        <v>1</v>
      </c>
      <c r="B1090" s="284">
        <v>0.875</v>
      </c>
      <c r="C1090" s="97">
        <v>119</v>
      </c>
      <c r="D1090" s="236">
        <v>0</v>
      </c>
      <c r="E1090" s="122">
        <v>0</v>
      </c>
      <c r="F1090" s="122">
        <v>0</v>
      </c>
      <c r="G1090" s="122">
        <v>14</v>
      </c>
      <c r="H1090" s="122">
        <v>58</v>
      </c>
      <c r="I1090" s="122">
        <v>32</v>
      </c>
      <c r="J1090" s="122">
        <v>11</v>
      </c>
      <c r="K1090" s="122">
        <v>4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47</v>
      </c>
      <c r="Y1090" s="31">
        <v>0.3949579831932773</v>
      </c>
      <c r="Z1090" s="100">
        <v>15</v>
      </c>
      <c r="AA1090" s="31">
        <v>0.12605042016806722</v>
      </c>
      <c r="AB1090" s="100">
        <v>0</v>
      </c>
      <c r="AC1090" s="31">
        <v>0</v>
      </c>
      <c r="AD1090" s="27">
        <v>29.645294117647058</v>
      </c>
      <c r="AE1090" s="27">
        <v>34.65</v>
      </c>
      <c r="AF1090" s="27">
        <v>38.85</v>
      </c>
      <c r="AG1090" s="57"/>
      <c r="AH1090" s="97">
        <v>268</v>
      </c>
      <c r="AI1090" s="236">
        <v>0</v>
      </c>
      <c r="AJ1090" s="122">
        <v>0</v>
      </c>
      <c r="AK1090" s="122">
        <v>6</v>
      </c>
      <c r="AL1090" s="122">
        <v>38</v>
      </c>
      <c r="AM1090" s="122">
        <v>161</v>
      </c>
      <c r="AN1090" s="122">
        <v>53</v>
      </c>
      <c r="AO1090" s="122">
        <v>9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63</v>
      </c>
      <c r="BD1090" s="31">
        <v>0.23507462686567165</v>
      </c>
      <c r="BE1090" s="100">
        <v>10</v>
      </c>
      <c r="BF1090" s="31">
        <v>3.7313432835820892E-2</v>
      </c>
      <c r="BG1090" s="100">
        <v>0</v>
      </c>
      <c r="BH1090" s="31">
        <v>0</v>
      </c>
      <c r="BI1090" s="27">
        <v>28.04145522388059</v>
      </c>
      <c r="BJ1090" s="27">
        <v>31.386500000000002</v>
      </c>
      <c r="BK1090" s="27">
        <v>34.424999999999997</v>
      </c>
      <c r="BL1090" s="57"/>
      <c r="BM1090" s="97">
        <v>387</v>
      </c>
      <c r="BN1090" s="473">
        <v>0</v>
      </c>
      <c r="BO1090" s="14">
        <v>0</v>
      </c>
      <c r="BP1090" s="14">
        <v>6</v>
      </c>
      <c r="BQ1090" s="14">
        <v>52</v>
      </c>
      <c r="BR1090" s="14">
        <v>219</v>
      </c>
      <c r="BS1090" s="14">
        <v>85</v>
      </c>
      <c r="BT1090" s="14">
        <v>20</v>
      </c>
      <c r="BU1090" s="14">
        <v>5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110</v>
      </c>
      <c r="CI1090" s="31">
        <v>0.2842377260981912</v>
      </c>
      <c r="CJ1090" s="100">
        <v>25</v>
      </c>
      <c r="CK1090" s="31">
        <v>6.4599483204134361E-2</v>
      </c>
      <c r="CL1090" s="100">
        <v>0</v>
      </c>
      <c r="CM1090" s="31">
        <v>0</v>
      </c>
      <c r="CN1090" s="27">
        <v>28.534625322997424</v>
      </c>
      <c r="CO1090" s="27">
        <v>32.157999999999994</v>
      </c>
      <c r="CP1090" s="27">
        <v>35.950000000000003</v>
      </c>
      <c r="CQ1090" s="60"/>
    </row>
    <row r="1091" spans="1:95" x14ac:dyDescent="0.25">
      <c r="A1091" s="218">
        <v>1</v>
      </c>
      <c r="B1091" s="284">
        <v>0.91666700000000001</v>
      </c>
      <c r="C1091" s="97">
        <v>84</v>
      </c>
      <c r="D1091" s="236">
        <v>0</v>
      </c>
      <c r="E1091" s="122">
        <v>0</v>
      </c>
      <c r="F1091" s="122">
        <v>0</v>
      </c>
      <c r="G1091" s="122">
        <v>22</v>
      </c>
      <c r="H1091" s="122">
        <v>30</v>
      </c>
      <c r="I1091" s="122">
        <v>28</v>
      </c>
      <c r="J1091" s="122">
        <v>3</v>
      </c>
      <c r="K1091" s="122">
        <v>0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32</v>
      </c>
      <c r="Y1091" s="31">
        <v>0.38095238095238093</v>
      </c>
      <c r="Z1091" s="100">
        <v>4</v>
      </c>
      <c r="AA1091" s="31">
        <v>4.7619047619047616E-2</v>
      </c>
      <c r="AB1091" s="100">
        <v>1</v>
      </c>
      <c r="AC1091" s="31">
        <v>1.1904761904761904E-2</v>
      </c>
      <c r="AD1091" s="27">
        <v>28.35226190476191</v>
      </c>
      <c r="AE1091" s="27">
        <v>33.252499999999998</v>
      </c>
      <c r="AF1091" s="27">
        <v>35.409999999999997</v>
      </c>
      <c r="AG1091" s="57"/>
      <c r="AH1091" s="97">
        <v>155</v>
      </c>
      <c r="AI1091" s="236">
        <v>0</v>
      </c>
      <c r="AJ1091" s="122">
        <v>1</v>
      </c>
      <c r="AK1091" s="122">
        <v>7</v>
      </c>
      <c r="AL1091" s="122">
        <v>28</v>
      </c>
      <c r="AM1091" s="122">
        <v>62</v>
      </c>
      <c r="AN1091" s="122">
        <v>36</v>
      </c>
      <c r="AO1091" s="122">
        <v>17</v>
      </c>
      <c r="AP1091" s="122">
        <v>3</v>
      </c>
      <c r="AQ1091" s="122">
        <v>1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57</v>
      </c>
      <c r="BD1091" s="31">
        <v>0.36774193548387096</v>
      </c>
      <c r="BE1091" s="100">
        <v>21</v>
      </c>
      <c r="BF1091" s="31">
        <v>0.13548387096774195</v>
      </c>
      <c r="BG1091" s="100">
        <v>1</v>
      </c>
      <c r="BH1091" s="31">
        <v>6.4516129032258064E-3</v>
      </c>
      <c r="BI1091" s="27">
        <v>28.936903225806461</v>
      </c>
      <c r="BJ1091" s="27">
        <v>34.402000000000001</v>
      </c>
      <c r="BK1091" s="27">
        <v>38.953999999999986</v>
      </c>
      <c r="BL1091" s="57"/>
      <c r="BM1091" s="97">
        <v>239</v>
      </c>
      <c r="BN1091" s="473">
        <v>0</v>
      </c>
      <c r="BO1091" s="14">
        <v>1</v>
      </c>
      <c r="BP1091" s="14">
        <v>7</v>
      </c>
      <c r="BQ1091" s="14">
        <v>50</v>
      </c>
      <c r="BR1091" s="14">
        <v>92</v>
      </c>
      <c r="BS1091" s="14">
        <v>64</v>
      </c>
      <c r="BT1091" s="14">
        <v>20</v>
      </c>
      <c r="BU1091" s="14">
        <v>3</v>
      </c>
      <c r="BV1091" s="14">
        <v>2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89</v>
      </c>
      <c r="CI1091" s="31">
        <v>0.3723849372384937</v>
      </c>
      <c r="CJ1091" s="100">
        <v>25</v>
      </c>
      <c r="CK1091" s="31">
        <v>0.10460251046025104</v>
      </c>
      <c r="CL1091" s="100">
        <v>2</v>
      </c>
      <c r="CM1091" s="31">
        <v>8.368200836820083E-3</v>
      </c>
      <c r="CN1091" s="27">
        <v>28.731422594142249</v>
      </c>
      <c r="CO1091" s="27">
        <v>33.979999999999997</v>
      </c>
      <c r="CP1091" s="27">
        <v>37.950000000000003</v>
      </c>
      <c r="CQ1091" s="60"/>
    </row>
    <row r="1092" spans="1:95" x14ac:dyDescent="0.25">
      <c r="A1092" s="218">
        <v>1</v>
      </c>
      <c r="B1092" s="284">
        <v>0.95833299999999999</v>
      </c>
      <c r="C1092" s="98">
        <v>36</v>
      </c>
      <c r="D1092" s="295">
        <v>0</v>
      </c>
      <c r="E1092" s="296">
        <v>0</v>
      </c>
      <c r="F1092" s="296">
        <v>1</v>
      </c>
      <c r="G1092" s="296">
        <v>3</v>
      </c>
      <c r="H1092" s="296">
        <v>11</v>
      </c>
      <c r="I1092" s="296">
        <v>13</v>
      </c>
      <c r="J1092" s="296">
        <v>5</v>
      </c>
      <c r="K1092" s="296">
        <v>2</v>
      </c>
      <c r="L1092" s="296">
        <v>0</v>
      </c>
      <c r="M1092" s="296">
        <v>1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21</v>
      </c>
      <c r="Y1092" s="300">
        <v>0.58333333333333337</v>
      </c>
      <c r="Z1092" s="301">
        <v>8</v>
      </c>
      <c r="AA1092" s="300">
        <v>0.22222222222222221</v>
      </c>
      <c r="AB1092" s="301">
        <v>1</v>
      </c>
      <c r="AC1092" s="300">
        <v>2.7777777777777776E-2</v>
      </c>
      <c r="AD1092" s="124">
        <v>31.56527777777778</v>
      </c>
      <c r="AE1092" s="124">
        <v>36.403500000000001</v>
      </c>
      <c r="AF1092" s="124">
        <v>44.955999999999989</v>
      </c>
      <c r="AG1092" s="57"/>
      <c r="AH1092" s="98">
        <v>72</v>
      </c>
      <c r="AI1092" s="295">
        <v>0</v>
      </c>
      <c r="AJ1092" s="296">
        <v>0</v>
      </c>
      <c r="AK1092" s="296">
        <v>2</v>
      </c>
      <c r="AL1092" s="296">
        <v>10</v>
      </c>
      <c r="AM1092" s="296">
        <v>23</v>
      </c>
      <c r="AN1092" s="296">
        <v>27</v>
      </c>
      <c r="AO1092" s="296">
        <v>5</v>
      </c>
      <c r="AP1092" s="296">
        <v>2</v>
      </c>
      <c r="AQ1092" s="296">
        <v>3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37</v>
      </c>
      <c r="BD1092" s="300">
        <v>0.51388888888888884</v>
      </c>
      <c r="BE1092" s="301">
        <v>10</v>
      </c>
      <c r="BF1092" s="300">
        <v>0.1388888888888889</v>
      </c>
      <c r="BG1092" s="301">
        <v>3</v>
      </c>
      <c r="BH1092" s="300">
        <v>4.1666666666666664E-2</v>
      </c>
      <c r="BI1092" s="124">
        <v>30.201805555555559</v>
      </c>
      <c r="BJ1092" s="124">
        <v>34.129499999999993</v>
      </c>
      <c r="BK1092" s="124">
        <v>44.266999999999996</v>
      </c>
      <c r="BL1092" s="57"/>
      <c r="BM1092" s="98">
        <v>108</v>
      </c>
      <c r="BN1092" s="475">
        <v>0</v>
      </c>
      <c r="BO1092" s="15">
        <v>0</v>
      </c>
      <c r="BP1092" s="15">
        <v>3</v>
      </c>
      <c r="BQ1092" s="15">
        <v>13</v>
      </c>
      <c r="BR1092" s="15">
        <v>34</v>
      </c>
      <c r="BS1092" s="15">
        <v>40</v>
      </c>
      <c r="BT1092" s="15">
        <v>10</v>
      </c>
      <c r="BU1092" s="15">
        <v>4</v>
      </c>
      <c r="BV1092" s="15">
        <v>3</v>
      </c>
      <c r="BW1092" s="15">
        <v>1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58</v>
      </c>
      <c r="CI1092" s="300">
        <v>0.53703703703703709</v>
      </c>
      <c r="CJ1092" s="301">
        <v>18</v>
      </c>
      <c r="CK1092" s="300">
        <v>0.16666666666666666</v>
      </c>
      <c r="CL1092" s="301">
        <v>4</v>
      </c>
      <c r="CM1092" s="300">
        <v>3.7037037037037035E-2</v>
      </c>
      <c r="CN1092" s="124">
        <v>30.65629629629629</v>
      </c>
      <c r="CO1092" s="124">
        <v>36.122500000000002</v>
      </c>
      <c r="CP1092" s="124">
        <v>43.728999999999999</v>
      </c>
      <c r="CQ1092" s="60"/>
    </row>
    <row r="1093" spans="1:95" x14ac:dyDescent="0.25">
      <c r="A1093" s="218"/>
      <c r="B1093" s="383" t="s">
        <v>35</v>
      </c>
      <c r="C1093" s="384">
        <v>6591</v>
      </c>
      <c r="D1093" s="385">
        <v>40</v>
      </c>
      <c r="E1093" s="385">
        <v>201</v>
      </c>
      <c r="F1093" s="385">
        <v>991</v>
      </c>
      <c r="G1093" s="385">
        <v>3176</v>
      </c>
      <c r="H1093" s="385">
        <v>1944</v>
      </c>
      <c r="I1093" s="385">
        <v>209</v>
      </c>
      <c r="J1093" s="385">
        <v>26</v>
      </c>
      <c r="K1093" s="385">
        <v>1</v>
      </c>
      <c r="L1093" s="385">
        <v>1</v>
      </c>
      <c r="M1093" s="385">
        <v>0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2</v>
      </c>
      <c r="U1093" s="385">
        <v>0</v>
      </c>
      <c r="V1093" s="385">
        <v>0</v>
      </c>
      <c r="W1093" s="386">
        <v>0</v>
      </c>
      <c r="X1093" s="387">
        <v>239</v>
      </c>
      <c r="Y1093" s="403">
        <v>3.6261568805947504E-2</v>
      </c>
      <c r="Z1093" s="387">
        <v>30</v>
      </c>
      <c r="AA1093" s="403">
        <v>4.5516613563950838E-3</v>
      </c>
      <c r="AB1093" s="387">
        <v>3</v>
      </c>
      <c r="AC1093" s="403">
        <v>4.5516613563950843E-4</v>
      </c>
      <c r="AD1093" s="404">
        <v>23.222820512820512</v>
      </c>
      <c r="AE1093" s="404">
        <v>27.05</v>
      </c>
      <c r="AF1093" s="404">
        <v>29.41</v>
      </c>
      <c r="AG1093" s="16"/>
      <c r="AH1093" s="387">
        <v>7910</v>
      </c>
      <c r="AI1093" s="385">
        <v>392</v>
      </c>
      <c r="AJ1093" s="385">
        <v>665</v>
      </c>
      <c r="AK1093" s="385">
        <v>1316</v>
      </c>
      <c r="AL1093" s="385">
        <v>3261</v>
      </c>
      <c r="AM1093" s="385">
        <v>2044</v>
      </c>
      <c r="AN1093" s="385">
        <v>206</v>
      </c>
      <c r="AO1093" s="385">
        <v>22</v>
      </c>
      <c r="AP1093" s="385">
        <v>3</v>
      </c>
      <c r="AQ1093" s="385">
        <v>1</v>
      </c>
      <c r="AR1093" s="385">
        <v>0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230</v>
      </c>
      <c r="BD1093" s="403">
        <v>2.9077117572692796E-2</v>
      </c>
      <c r="BE1093" s="387">
        <v>26</v>
      </c>
      <c r="BF1093" s="403">
        <v>3.2869785082174463E-3</v>
      </c>
      <c r="BG1093" s="387">
        <v>1</v>
      </c>
      <c r="BH1093" s="403">
        <v>1.2642225031605562E-4</v>
      </c>
      <c r="BI1093" s="404">
        <v>21.698005056889929</v>
      </c>
      <c r="BJ1093" s="404">
        <v>26.7</v>
      </c>
      <c r="BK1093" s="404">
        <v>29.034499999999998</v>
      </c>
      <c r="BL1093" s="16"/>
      <c r="BM1093" s="387">
        <v>14501</v>
      </c>
      <c r="BN1093" s="385">
        <v>432</v>
      </c>
      <c r="BO1093" s="385">
        <v>866</v>
      </c>
      <c r="BP1093" s="385">
        <v>2307</v>
      </c>
      <c r="BQ1093" s="385">
        <v>6437</v>
      </c>
      <c r="BR1093" s="385">
        <v>3988</v>
      </c>
      <c r="BS1093" s="385">
        <v>415</v>
      </c>
      <c r="BT1093" s="385">
        <v>48</v>
      </c>
      <c r="BU1093" s="385">
        <v>4</v>
      </c>
      <c r="BV1093" s="385">
        <v>2</v>
      </c>
      <c r="BW1093" s="385">
        <v>0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2</v>
      </c>
      <c r="CE1093" s="385">
        <v>0</v>
      </c>
      <c r="CF1093" s="385">
        <v>0</v>
      </c>
      <c r="CG1093" s="386">
        <v>0</v>
      </c>
      <c r="CH1093" s="332">
        <v>469</v>
      </c>
      <c r="CI1093" s="358">
        <v>3.2342597062271571E-2</v>
      </c>
      <c r="CJ1093" s="332">
        <v>56</v>
      </c>
      <c r="CK1093" s="358">
        <v>3.8618026343010827E-3</v>
      </c>
      <c r="CL1093" s="332">
        <v>4</v>
      </c>
      <c r="CM1093" s="358">
        <v>2.7584304530722017E-4</v>
      </c>
      <c r="CN1093" s="359">
        <v>22.391064754154932</v>
      </c>
      <c r="CO1093" s="359">
        <v>26.876999999999988</v>
      </c>
      <c r="CP1093" s="359">
        <v>29.238999999999994</v>
      </c>
      <c r="CQ1093" s="60"/>
    </row>
    <row r="1094" spans="1:95" x14ac:dyDescent="0.25">
      <c r="A1094" s="218"/>
      <c r="B1094" s="388" t="s">
        <v>36</v>
      </c>
      <c r="C1094" s="389">
        <v>7637</v>
      </c>
      <c r="D1094" s="390">
        <v>40</v>
      </c>
      <c r="E1094" s="390">
        <v>203</v>
      </c>
      <c r="F1094" s="390">
        <v>1019</v>
      </c>
      <c r="G1094" s="390">
        <v>3450</v>
      </c>
      <c r="H1094" s="390">
        <v>2439</v>
      </c>
      <c r="I1094" s="390">
        <v>403</v>
      </c>
      <c r="J1094" s="390">
        <v>66</v>
      </c>
      <c r="K1094" s="390">
        <v>10</v>
      </c>
      <c r="L1094" s="390">
        <v>3</v>
      </c>
      <c r="M1094" s="390">
        <v>0</v>
      </c>
      <c r="N1094" s="390">
        <v>0</v>
      </c>
      <c r="O1094" s="390">
        <v>1</v>
      </c>
      <c r="P1094" s="390">
        <v>0</v>
      </c>
      <c r="Q1094" s="390">
        <v>0</v>
      </c>
      <c r="R1094" s="390">
        <v>0</v>
      </c>
      <c r="S1094" s="390">
        <v>0</v>
      </c>
      <c r="T1094" s="390">
        <v>2</v>
      </c>
      <c r="U1094" s="390">
        <v>0</v>
      </c>
      <c r="V1094" s="390">
        <v>0</v>
      </c>
      <c r="W1094" s="391">
        <v>1</v>
      </c>
      <c r="X1094" s="392">
        <v>486</v>
      </c>
      <c r="Y1094" s="405">
        <v>6.3637554013356024E-2</v>
      </c>
      <c r="Z1094" s="392">
        <v>83</v>
      </c>
      <c r="AA1094" s="405">
        <v>1.0868141940552573E-2</v>
      </c>
      <c r="AB1094" s="392">
        <v>7</v>
      </c>
      <c r="AC1094" s="405">
        <v>9.1659028414298811E-4</v>
      </c>
      <c r="AD1094" s="406">
        <v>23.798880450438638</v>
      </c>
      <c r="AE1094" s="406">
        <v>27.773000000000003</v>
      </c>
      <c r="AF1094" s="406">
        <v>30.630999999999993</v>
      </c>
      <c r="AG1094" s="16"/>
      <c r="AH1094" s="392">
        <v>9027</v>
      </c>
      <c r="AI1094" s="390">
        <v>393</v>
      </c>
      <c r="AJ1094" s="390">
        <v>671</v>
      </c>
      <c r="AK1094" s="390">
        <v>1355</v>
      </c>
      <c r="AL1094" s="390">
        <v>3516</v>
      </c>
      <c r="AM1094" s="390">
        <v>2619</v>
      </c>
      <c r="AN1094" s="390">
        <v>408</v>
      </c>
      <c r="AO1094" s="390">
        <v>54</v>
      </c>
      <c r="AP1094" s="390">
        <v>9</v>
      </c>
      <c r="AQ1094" s="390">
        <v>2</v>
      </c>
      <c r="AR1094" s="390">
        <v>0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471</v>
      </c>
      <c r="BD1094" s="405">
        <v>5.2176802924559652E-2</v>
      </c>
      <c r="BE1094" s="392">
        <v>65</v>
      </c>
      <c r="BF1094" s="405">
        <v>7.2006203611388059E-3</v>
      </c>
      <c r="BG1094" s="392">
        <v>2</v>
      </c>
      <c r="BH1094" s="405">
        <v>2.2155754957350172E-4</v>
      </c>
      <c r="BI1094" s="406">
        <v>22.373500609283226</v>
      </c>
      <c r="BJ1094" s="406">
        <v>27.49</v>
      </c>
      <c r="BK1094" s="406">
        <v>30.12</v>
      </c>
      <c r="BL1094" s="16"/>
      <c r="BM1094" s="392">
        <v>16664</v>
      </c>
      <c r="BN1094" s="390">
        <v>433</v>
      </c>
      <c r="BO1094" s="390">
        <v>874</v>
      </c>
      <c r="BP1094" s="390">
        <v>2374</v>
      </c>
      <c r="BQ1094" s="390">
        <v>6966</v>
      </c>
      <c r="BR1094" s="390">
        <v>5058</v>
      </c>
      <c r="BS1094" s="390">
        <v>811</v>
      </c>
      <c r="BT1094" s="390">
        <v>120</v>
      </c>
      <c r="BU1094" s="390">
        <v>19</v>
      </c>
      <c r="BV1094" s="390">
        <v>5</v>
      </c>
      <c r="BW1094" s="390">
        <v>0</v>
      </c>
      <c r="BX1094" s="390">
        <v>0</v>
      </c>
      <c r="BY1094" s="390">
        <v>1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2</v>
      </c>
      <c r="CE1094" s="390">
        <v>0</v>
      </c>
      <c r="CF1094" s="390">
        <v>0</v>
      </c>
      <c r="CG1094" s="391">
        <v>1</v>
      </c>
      <c r="CH1094" s="339">
        <v>957</v>
      </c>
      <c r="CI1094" s="360">
        <v>5.7429188670187231E-2</v>
      </c>
      <c r="CJ1094" s="339">
        <v>148</v>
      </c>
      <c r="CK1094" s="360">
        <v>8.8814210273643786E-3</v>
      </c>
      <c r="CL1094" s="339">
        <v>9</v>
      </c>
      <c r="CM1094" s="360">
        <v>5.4008641382621218E-4</v>
      </c>
      <c r="CN1094" s="361">
        <v>23.026742678828647</v>
      </c>
      <c r="CO1094" s="361">
        <v>27.61</v>
      </c>
      <c r="CP1094" s="361">
        <v>30.38</v>
      </c>
      <c r="CQ1094" s="60"/>
    </row>
    <row r="1095" spans="1:95" x14ac:dyDescent="0.25">
      <c r="A1095" s="218"/>
      <c r="B1095" s="393" t="s">
        <v>37</v>
      </c>
      <c r="C1095" s="394">
        <v>7757</v>
      </c>
      <c r="D1095" s="395">
        <v>40</v>
      </c>
      <c r="E1095" s="395">
        <v>203</v>
      </c>
      <c r="F1095" s="395">
        <v>1020</v>
      </c>
      <c r="G1095" s="395">
        <v>3475</v>
      </c>
      <c r="H1095" s="395">
        <v>2480</v>
      </c>
      <c r="I1095" s="395">
        <v>444</v>
      </c>
      <c r="J1095" s="395">
        <v>74</v>
      </c>
      <c r="K1095" s="395">
        <v>12</v>
      </c>
      <c r="L1095" s="395">
        <v>4</v>
      </c>
      <c r="M1095" s="395">
        <v>1</v>
      </c>
      <c r="N1095" s="395">
        <v>0</v>
      </c>
      <c r="O1095" s="395">
        <v>1</v>
      </c>
      <c r="P1095" s="395">
        <v>0</v>
      </c>
      <c r="Q1095" s="395">
        <v>0</v>
      </c>
      <c r="R1095" s="395">
        <v>0</v>
      </c>
      <c r="S1095" s="395">
        <v>0</v>
      </c>
      <c r="T1095" s="395">
        <v>2</v>
      </c>
      <c r="U1095" s="395">
        <v>0</v>
      </c>
      <c r="V1095" s="395">
        <v>0</v>
      </c>
      <c r="W1095" s="396">
        <v>1</v>
      </c>
      <c r="X1095" s="397">
        <v>539</v>
      </c>
      <c r="Y1095" s="407">
        <v>6.9485625886296254E-2</v>
      </c>
      <c r="Z1095" s="397">
        <v>95</v>
      </c>
      <c r="AA1095" s="407">
        <v>1.2247002707232177E-2</v>
      </c>
      <c r="AB1095" s="397">
        <v>9</v>
      </c>
      <c r="AC1095" s="407">
        <v>1.1602423617377853E-3</v>
      </c>
      <c r="AD1095" s="408">
        <v>23.848418598627099</v>
      </c>
      <c r="AE1095" s="408">
        <v>27.84</v>
      </c>
      <c r="AF1095" s="408">
        <v>30.778999999999996</v>
      </c>
      <c r="AG1095" s="16"/>
      <c r="AH1095" s="397">
        <v>9254</v>
      </c>
      <c r="AI1095" s="395">
        <v>393</v>
      </c>
      <c r="AJ1095" s="395">
        <v>672</v>
      </c>
      <c r="AK1095" s="395">
        <v>1364</v>
      </c>
      <c r="AL1095" s="395">
        <v>3554</v>
      </c>
      <c r="AM1095" s="395">
        <v>2704</v>
      </c>
      <c r="AN1095" s="395">
        <v>471</v>
      </c>
      <c r="AO1095" s="395">
        <v>76</v>
      </c>
      <c r="AP1095" s="395">
        <v>14</v>
      </c>
      <c r="AQ1095" s="395">
        <v>6</v>
      </c>
      <c r="AR1095" s="395">
        <v>0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565</v>
      </c>
      <c r="BD1095" s="407">
        <v>6.1054679057704779E-2</v>
      </c>
      <c r="BE1095" s="397">
        <v>96</v>
      </c>
      <c r="BF1095" s="407">
        <v>1.0373892370866653E-2</v>
      </c>
      <c r="BG1095" s="397">
        <v>6</v>
      </c>
      <c r="BH1095" s="407">
        <v>6.4836827317916578E-4</v>
      </c>
      <c r="BI1095" s="408">
        <v>22.484296449575233</v>
      </c>
      <c r="BJ1095" s="408">
        <v>27.62</v>
      </c>
      <c r="BK1095" s="408">
        <v>30.408500000000004</v>
      </c>
      <c r="BL1095" s="16"/>
      <c r="BM1095" s="397">
        <v>17011</v>
      </c>
      <c r="BN1095" s="395">
        <v>433</v>
      </c>
      <c r="BO1095" s="395">
        <v>875</v>
      </c>
      <c r="BP1095" s="395">
        <v>2384</v>
      </c>
      <c r="BQ1095" s="395">
        <v>7029</v>
      </c>
      <c r="BR1095" s="395">
        <v>5184</v>
      </c>
      <c r="BS1095" s="395">
        <v>915</v>
      </c>
      <c r="BT1095" s="395">
        <v>150</v>
      </c>
      <c r="BU1095" s="395">
        <v>26</v>
      </c>
      <c r="BV1095" s="395">
        <v>10</v>
      </c>
      <c r="BW1095" s="395">
        <v>1</v>
      </c>
      <c r="BX1095" s="395">
        <v>0</v>
      </c>
      <c r="BY1095" s="395">
        <v>1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2</v>
      </c>
      <c r="CE1095" s="395">
        <v>0</v>
      </c>
      <c r="CF1095" s="395">
        <v>0</v>
      </c>
      <c r="CG1095" s="396">
        <v>1</v>
      </c>
      <c r="CH1095" s="344">
        <v>1104</v>
      </c>
      <c r="CI1095" s="362">
        <v>6.489918288166481E-2</v>
      </c>
      <c r="CJ1095" s="344">
        <v>191</v>
      </c>
      <c r="CK1095" s="362">
        <v>1.1228028922461936E-2</v>
      </c>
      <c r="CL1095" s="344">
        <v>15</v>
      </c>
      <c r="CM1095" s="362">
        <v>8.8178237610957611E-4</v>
      </c>
      <c r="CN1095" s="363">
        <v>23.107404011122291</v>
      </c>
      <c r="CO1095" s="363">
        <v>27.72</v>
      </c>
      <c r="CP1095" s="363">
        <v>30.57</v>
      </c>
      <c r="CQ1095" s="60"/>
    </row>
    <row r="1096" spans="1:95" x14ac:dyDescent="0.25">
      <c r="A1096" s="218"/>
      <c r="B1096" s="398" t="s">
        <v>38</v>
      </c>
      <c r="C1096" s="399">
        <v>8014</v>
      </c>
      <c r="D1096" s="400">
        <v>40</v>
      </c>
      <c r="E1096" s="400">
        <v>203</v>
      </c>
      <c r="F1096" s="400">
        <v>1022</v>
      </c>
      <c r="G1096" s="400">
        <v>3493</v>
      </c>
      <c r="H1096" s="400">
        <v>2570</v>
      </c>
      <c r="I1096" s="400">
        <v>529</v>
      </c>
      <c r="J1096" s="400">
        <v>116</v>
      </c>
      <c r="K1096" s="400">
        <v>25</v>
      </c>
      <c r="L1096" s="400">
        <v>7</v>
      </c>
      <c r="M1096" s="400">
        <v>4</v>
      </c>
      <c r="N1096" s="400">
        <v>1</v>
      </c>
      <c r="O1096" s="400">
        <v>1</v>
      </c>
      <c r="P1096" s="400">
        <v>0</v>
      </c>
      <c r="Q1096" s="400">
        <v>0</v>
      </c>
      <c r="R1096" s="400">
        <v>0</v>
      </c>
      <c r="S1096" s="400">
        <v>0</v>
      </c>
      <c r="T1096" s="400">
        <v>2</v>
      </c>
      <c r="U1096" s="400">
        <v>0</v>
      </c>
      <c r="V1096" s="400">
        <v>0</v>
      </c>
      <c r="W1096" s="401">
        <v>1</v>
      </c>
      <c r="X1096" s="402">
        <v>686</v>
      </c>
      <c r="Y1096" s="409">
        <v>8.5600199650611428E-2</v>
      </c>
      <c r="Z1096" s="402">
        <v>157</v>
      </c>
      <c r="AA1096" s="409">
        <v>1.9590716246568506E-2</v>
      </c>
      <c r="AB1096" s="402">
        <v>16</v>
      </c>
      <c r="AC1096" s="409">
        <v>1.9965061142999752E-3</v>
      </c>
      <c r="AD1096" s="410">
        <v>24.139217619166438</v>
      </c>
      <c r="AE1096" s="410">
        <v>28.307499999999997</v>
      </c>
      <c r="AF1096" s="410">
        <v>31.73</v>
      </c>
      <c r="AG1096" s="16"/>
      <c r="AH1096" s="402">
        <v>9396</v>
      </c>
      <c r="AI1096" s="400">
        <v>393</v>
      </c>
      <c r="AJ1096" s="400">
        <v>672</v>
      </c>
      <c r="AK1096" s="400">
        <v>1364</v>
      </c>
      <c r="AL1096" s="400">
        <v>3561</v>
      </c>
      <c r="AM1096" s="400">
        <v>2747</v>
      </c>
      <c r="AN1096" s="400">
        <v>520</v>
      </c>
      <c r="AO1096" s="400">
        <v>105</v>
      </c>
      <c r="AP1096" s="400">
        <v>22</v>
      </c>
      <c r="AQ1096" s="400">
        <v>11</v>
      </c>
      <c r="AR1096" s="400">
        <v>1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657</v>
      </c>
      <c r="BD1096" s="409">
        <v>6.9923371647509572E-2</v>
      </c>
      <c r="BE1096" s="402">
        <v>139</v>
      </c>
      <c r="BF1096" s="409">
        <v>1.4793529161345253E-2</v>
      </c>
      <c r="BG1096" s="402">
        <v>12</v>
      </c>
      <c r="BH1096" s="409">
        <v>1.277139208173691E-3</v>
      </c>
      <c r="BI1096" s="410">
        <v>22.70019582801191</v>
      </c>
      <c r="BJ1096" s="410">
        <v>27.91</v>
      </c>
      <c r="BK1096" s="410">
        <v>31.16</v>
      </c>
      <c r="BL1096" s="16"/>
      <c r="BM1096" s="402">
        <v>17410</v>
      </c>
      <c r="BN1096" s="400">
        <v>433</v>
      </c>
      <c r="BO1096" s="400">
        <v>875</v>
      </c>
      <c r="BP1096" s="400">
        <v>2386</v>
      </c>
      <c r="BQ1096" s="400">
        <v>7054</v>
      </c>
      <c r="BR1096" s="400">
        <v>5317</v>
      </c>
      <c r="BS1096" s="400">
        <v>1049</v>
      </c>
      <c r="BT1096" s="400">
        <v>221</v>
      </c>
      <c r="BU1096" s="400">
        <v>47</v>
      </c>
      <c r="BV1096" s="400">
        <v>18</v>
      </c>
      <c r="BW1096" s="400">
        <v>5</v>
      </c>
      <c r="BX1096" s="400">
        <v>1</v>
      </c>
      <c r="BY1096" s="400">
        <v>1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2</v>
      </c>
      <c r="CE1096" s="400">
        <v>0</v>
      </c>
      <c r="CF1096" s="400">
        <v>0</v>
      </c>
      <c r="CG1096" s="401">
        <v>1</v>
      </c>
      <c r="CH1096" s="349">
        <v>1343</v>
      </c>
      <c r="CI1096" s="364">
        <v>7.7139574956921309E-2</v>
      </c>
      <c r="CJ1096" s="349">
        <v>296</v>
      </c>
      <c r="CK1096" s="364">
        <v>1.7001723147616311E-2</v>
      </c>
      <c r="CL1096" s="349">
        <v>28</v>
      </c>
      <c r="CM1096" s="364">
        <v>1.6082711085582998E-3</v>
      </c>
      <c r="CN1096" s="365">
        <v>23.362592188397468</v>
      </c>
      <c r="CO1096" s="365">
        <v>28.05</v>
      </c>
      <c r="CP1096" s="365">
        <v>31.43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16</v>
      </c>
      <c r="D1099" s="292">
        <v>0</v>
      </c>
      <c r="E1099" s="89">
        <v>0</v>
      </c>
      <c r="F1099" s="89">
        <v>0</v>
      </c>
      <c r="G1099" s="89">
        <v>1</v>
      </c>
      <c r="H1099" s="89">
        <v>5</v>
      </c>
      <c r="I1099" s="89">
        <v>6</v>
      </c>
      <c r="J1099" s="89">
        <v>2</v>
      </c>
      <c r="K1099" s="89">
        <v>1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10</v>
      </c>
      <c r="Y1099" s="30">
        <v>0.625</v>
      </c>
      <c r="Z1099" s="99">
        <v>4</v>
      </c>
      <c r="AA1099" s="30">
        <v>0.25</v>
      </c>
      <c r="AB1099" s="99">
        <v>1</v>
      </c>
      <c r="AC1099" s="30">
        <v>6.25E-2</v>
      </c>
      <c r="AD1099" s="25">
        <v>32.601875</v>
      </c>
      <c r="AE1099" s="25">
        <v>40.307999999999993</v>
      </c>
      <c r="AF1099" s="25" t="s">
        <v>105</v>
      </c>
      <c r="AG1099" s="57"/>
      <c r="AH1099" s="96">
        <v>25</v>
      </c>
      <c r="AI1099" s="292">
        <v>0</v>
      </c>
      <c r="AJ1099" s="89">
        <v>0</v>
      </c>
      <c r="AK1099" s="89">
        <v>0</v>
      </c>
      <c r="AL1099" s="89">
        <v>1</v>
      </c>
      <c r="AM1099" s="89">
        <v>12</v>
      </c>
      <c r="AN1099" s="89">
        <v>7</v>
      </c>
      <c r="AO1099" s="89">
        <v>1</v>
      </c>
      <c r="AP1099" s="89">
        <v>3</v>
      </c>
      <c r="AQ1099" s="89">
        <v>0</v>
      </c>
      <c r="AR1099" s="89">
        <v>0</v>
      </c>
      <c r="AS1099" s="89">
        <v>0</v>
      </c>
      <c r="AT1099" s="89">
        <v>1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12</v>
      </c>
      <c r="BD1099" s="30">
        <v>0.48</v>
      </c>
      <c r="BE1099" s="99">
        <v>5</v>
      </c>
      <c r="BF1099" s="30">
        <v>0.2</v>
      </c>
      <c r="BG1099" s="99">
        <v>1</v>
      </c>
      <c r="BH1099" s="30">
        <v>0.04</v>
      </c>
      <c r="BI1099" s="25">
        <v>32.633600000000001</v>
      </c>
      <c r="BJ1099" s="25">
        <v>40.590999999999994</v>
      </c>
      <c r="BK1099" s="25">
        <v>55.099999999999987</v>
      </c>
      <c r="BL1099" s="57"/>
      <c r="BM1099" s="96">
        <v>41</v>
      </c>
      <c r="BN1099" s="474">
        <v>0</v>
      </c>
      <c r="BO1099" s="461">
        <v>0</v>
      </c>
      <c r="BP1099" s="461">
        <v>0</v>
      </c>
      <c r="BQ1099" s="461">
        <v>2</v>
      </c>
      <c r="BR1099" s="461">
        <v>17</v>
      </c>
      <c r="BS1099" s="461">
        <v>13</v>
      </c>
      <c r="BT1099" s="461">
        <v>3</v>
      </c>
      <c r="BU1099" s="461">
        <v>4</v>
      </c>
      <c r="BV1099" s="461">
        <v>1</v>
      </c>
      <c r="BW1099" s="461">
        <v>0</v>
      </c>
      <c r="BX1099" s="461">
        <v>0</v>
      </c>
      <c r="BY1099" s="461">
        <v>1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22</v>
      </c>
      <c r="CI1099" s="30">
        <v>0.53658536585365857</v>
      </c>
      <c r="CJ1099" s="99">
        <v>9</v>
      </c>
      <c r="CK1099" s="30">
        <v>0.21951219512195122</v>
      </c>
      <c r="CL1099" s="99">
        <v>2</v>
      </c>
      <c r="CM1099" s="30">
        <v>4.878048780487805E-2</v>
      </c>
      <c r="CN1099" s="25">
        <v>32.621219512195125</v>
      </c>
      <c r="CO1099" s="25">
        <v>39.363999999999983</v>
      </c>
      <c r="CP1099" s="25">
        <v>48.446999999999996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7</v>
      </c>
      <c r="D1100" s="236">
        <v>0</v>
      </c>
      <c r="E1100" s="122">
        <v>0</v>
      </c>
      <c r="F1100" s="122">
        <v>1</v>
      </c>
      <c r="G1100" s="122">
        <v>0</v>
      </c>
      <c r="H1100" s="122">
        <v>1</v>
      </c>
      <c r="I1100" s="122">
        <v>3</v>
      </c>
      <c r="J1100" s="122">
        <v>1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5</v>
      </c>
      <c r="Y1100" s="31">
        <v>0.7142857142857143</v>
      </c>
      <c r="Z1100" s="100">
        <v>2</v>
      </c>
      <c r="AA1100" s="31">
        <v>0.2857142857142857</v>
      </c>
      <c r="AB1100" s="100">
        <v>0</v>
      </c>
      <c r="AC1100" s="31">
        <v>0</v>
      </c>
      <c r="AD1100" s="27">
        <v>31.268571428571427</v>
      </c>
      <c r="AE1100" s="27">
        <v>42.489999999999995</v>
      </c>
      <c r="AF1100" s="27" t="s">
        <v>105</v>
      </c>
      <c r="AG1100" s="57"/>
      <c r="AH1100" s="97">
        <v>18</v>
      </c>
      <c r="AI1100" s="236">
        <v>0</v>
      </c>
      <c r="AJ1100" s="122">
        <v>0</v>
      </c>
      <c r="AK1100" s="122">
        <v>0</v>
      </c>
      <c r="AL1100" s="122">
        <v>1</v>
      </c>
      <c r="AM1100" s="122">
        <v>1</v>
      </c>
      <c r="AN1100" s="122">
        <v>6</v>
      </c>
      <c r="AO1100" s="122">
        <v>6</v>
      </c>
      <c r="AP1100" s="122">
        <v>3</v>
      </c>
      <c r="AQ1100" s="122">
        <v>0</v>
      </c>
      <c r="AR1100" s="122">
        <v>1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16</v>
      </c>
      <c r="BD1100" s="31">
        <v>0.88888888888888884</v>
      </c>
      <c r="BE1100" s="100">
        <v>10</v>
      </c>
      <c r="BF1100" s="31">
        <v>0.55555555555555558</v>
      </c>
      <c r="BG1100" s="100">
        <v>1</v>
      </c>
      <c r="BH1100" s="31">
        <v>5.5555555555555552E-2</v>
      </c>
      <c r="BI1100" s="27">
        <v>35.81111111111111</v>
      </c>
      <c r="BJ1100" s="27">
        <v>41.528999999999996</v>
      </c>
      <c r="BK1100" s="27" t="s">
        <v>105</v>
      </c>
      <c r="BL1100" s="57"/>
      <c r="BM1100" s="97">
        <v>25</v>
      </c>
      <c r="BN1100" s="473">
        <v>0</v>
      </c>
      <c r="BO1100" s="14">
        <v>0</v>
      </c>
      <c r="BP1100" s="14">
        <v>1</v>
      </c>
      <c r="BQ1100" s="14">
        <v>1</v>
      </c>
      <c r="BR1100" s="14">
        <v>2</v>
      </c>
      <c r="BS1100" s="14">
        <v>9</v>
      </c>
      <c r="BT1100" s="14">
        <v>7</v>
      </c>
      <c r="BU1100" s="14">
        <v>4</v>
      </c>
      <c r="BV1100" s="14">
        <v>0</v>
      </c>
      <c r="BW1100" s="14">
        <v>1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21</v>
      </c>
      <c r="CI1100" s="31">
        <v>0.84</v>
      </c>
      <c r="CJ1100" s="100">
        <v>12</v>
      </c>
      <c r="CK1100" s="31">
        <v>0.48</v>
      </c>
      <c r="CL1100" s="100">
        <v>1</v>
      </c>
      <c r="CM1100" s="31">
        <v>0.04</v>
      </c>
      <c r="CN1100" s="27">
        <v>34.539200000000001</v>
      </c>
      <c r="CO1100" s="27">
        <v>41.496000000000002</v>
      </c>
      <c r="CP1100" s="27">
        <v>49.364999999999995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4</v>
      </c>
      <c r="D1101" s="236">
        <v>0</v>
      </c>
      <c r="E1101" s="122">
        <v>0</v>
      </c>
      <c r="F1101" s="122">
        <v>0</v>
      </c>
      <c r="G1101" s="122">
        <v>0</v>
      </c>
      <c r="H1101" s="122">
        <v>1</v>
      </c>
      <c r="I1101" s="122">
        <v>0</v>
      </c>
      <c r="J1101" s="122">
        <v>1</v>
      </c>
      <c r="K1101" s="122">
        <v>1</v>
      </c>
      <c r="L1101" s="122">
        <v>1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3</v>
      </c>
      <c r="Y1101" s="31">
        <v>0.75</v>
      </c>
      <c r="Z1101" s="100">
        <v>3</v>
      </c>
      <c r="AA1101" s="31">
        <v>0.75</v>
      </c>
      <c r="AB1101" s="100">
        <v>1</v>
      </c>
      <c r="AC1101" s="31">
        <v>0.25</v>
      </c>
      <c r="AD1101" s="27">
        <v>38.887500000000003</v>
      </c>
      <c r="AE1101" s="27" t="s">
        <v>105</v>
      </c>
      <c r="AF1101" s="27" t="s">
        <v>105</v>
      </c>
      <c r="AG1101" s="57"/>
      <c r="AH1101" s="97">
        <v>12</v>
      </c>
      <c r="AI1101" s="236">
        <v>0</v>
      </c>
      <c r="AJ1101" s="122">
        <v>0</v>
      </c>
      <c r="AK1101" s="122">
        <v>0</v>
      </c>
      <c r="AL1101" s="122">
        <v>2</v>
      </c>
      <c r="AM1101" s="122">
        <v>1</v>
      </c>
      <c r="AN1101" s="122">
        <v>2</v>
      </c>
      <c r="AO1101" s="122">
        <v>3</v>
      </c>
      <c r="AP1101" s="122">
        <v>2</v>
      </c>
      <c r="AQ1101" s="122">
        <v>1</v>
      </c>
      <c r="AR1101" s="122">
        <v>1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9</v>
      </c>
      <c r="BD1101" s="31">
        <v>0.75</v>
      </c>
      <c r="BE1101" s="100">
        <v>7</v>
      </c>
      <c r="BF1101" s="31">
        <v>0.58333333333333337</v>
      </c>
      <c r="BG1101" s="100">
        <v>2</v>
      </c>
      <c r="BH1101" s="31">
        <v>0.16666666666666666</v>
      </c>
      <c r="BI1101" s="27">
        <v>36.435833333333335</v>
      </c>
      <c r="BJ1101" s="27">
        <v>46.755999999999986</v>
      </c>
      <c r="BK1101" s="27" t="s">
        <v>105</v>
      </c>
      <c r="BL1101" s="57"/>
      <c r="BM1101" s="97">
        <v>16</v>
      </c>
      <c r="BN1101" s="473">
        <v>0</v>
      </c>
      <c r="BO1101" s="14">
        <v>0</v>
      </c>
      <c r="BP1101" s="14">
        <v>0</v>
      </c>
      <c r="BQ1101" s="14">
        <v>2</v>
      </c>
      <c r="BR1101" s="14">
        <v>2</v>
      </c>
      <c r="BS1101" s="14">
        <v>2</v>
      </c>
      <c r="BT1101" s="14">
        <v>4</v>
      </c>
      <c r="BU1101" s="14">
        <v>3</v>
      </c>
      <c r="BV1101" s="14">
        <v>2</v>
      </c>
      <c r="BW1101" s="14">
        <v>1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12</v>
      </c>
      <c r="CI1101" s="31">
        <v>0.75</v>
      </c>
      <c r="CJ1101" s="100">
        <v>10</v>
      </c>
      <c r="CK1101" s="31">
        <v>0.625</v>
      </c>
      <c r="CL1101" s="100">
        <v>3</v>
      </c>
      <c r="CM1101" s="31">
        <v>0.1875</v>
      </c>
      <c r="CN1101" s="27">
        <v>37.048749999999998</v>
      </c>
      <c r="CO1101" s="27">
        <v>47.413999999999994</v>
      </c>
      <c r="CP1101" s="27" t="s">
        <v>105</v>
      </c>
      <c r="CQ1101" s="57"/>
    </row>
    <row r="1102" spans="1:95" x14ac:dyDescent="0.25">
      <c r="A1102" s="218">
        <v>2</v>
      </c>
      <c r="B1102" s="284">
        <v>0.125</v>
      </c>
      <c r="C1102" s="97">
        <v>19</v>
      </c>
      <c r="D1102" s="236">
        <v>0</v>
      </c>
      <c r="E1102" s="122">
        <v>0</v>
      </c>
      <c r="F1102" s="122">
        <v>0</v>
      </c>
      <c r="G1102" s="122">
        <v>3</v>
      </c>
      <c r="H1102" s="122">
        <v>3</v>
      </c>
      <c r="I1102" s="122">
        <v>5</v>
      </c>
      <c r="J1102" s="122">
        <v>8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13</v>
      </c>
      <c r="Y1102" s="31">
        <v>0.68421052631578949</v>
      </c>
      <c r="Z1102" s="100">
        <v>8</v>
      </c>
      <c r="AA1102" s="31">
        <v>0.42105263157894735</v>
      </c>
      <c r="AB1102" s="100">
        <v>0</v>
      </c>
      <c r="AC1102" s="31">
        <v>0</v>
      </c>
      <c r="AD1102" s="27">
        <v>32.705263157894734</v>
      </c>
      <c r="AE1102" s="27">
        <v>39.1</v>
      </c>
      <c r="AF1102" s="27">
        <v>39.909999999999997</v>
      </c>
      <c r="AG1102" s="57"/>
      <c r="AH1102" s="97">
        <v>15</v>
      </c>
      <c r="AI1102" s="236">
        <v>0</v>
      </c>
      <c r="AJ1102" s="122">
        <v>0</v>
      </c>
      <c r="AK1102" s="122">
        <v>0</v>
      </c>
      <c r="AL1102" s="122">
        <v>3</v>
      </c>
      <c r="AM1102" s="122">
        <v>2</v>
      </c>
      <c r="AN1102" s="122">
        <v>3</v>
      </c>
      <c r="AO1102" s="122">
        <v>2</v>
      </c>
      <c r="AP1102" s="122">
        <v>1</v>
      </c>
      <c r="AQ1102" s="122">
        <v>4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10</v>
      </c>
      <c r="BD1102" s="31">
        <v>0.66666666666666663</v>
      </c>
      <c r="BE1102" s="100">
        <v>7</v>
      </c>
      <c r="BF1102" s="31">
        <v>0.46666666666666667</v>
      </c>
      <c r="BG1102" s="100">
        <v>4</v>
      </c>
      <c r="BH1102" s="31">
        <v>0.26666666666666666</v>
      </c>
      <c r="BI1102" s="27">
        <v>35.537333333333329</v>
      </c>
      <c r="BJ1102" s="27">
        <v>47.687999999999995</v>
      </c>
      <c r="BK1102" s="27" t="s">
        <v>105</v>
      </c>
      <c r="BL1102" s="57"/>
      <c r="BM1102" s="97">
        <v>34</v>
      </c>
      <c r="BN1102" s="473">
        <v>0</v>
      </c>
      <c r="BO1102" s="14">
        <v>0</v>
      </c>
      <c r="BP1102" s="14">
        <v>0</v>
      </c>
      <c r="BQ1102" s="14">
        <v>6</v>
      </c>
      <c r="BR1102" s="14">
        <v>5</v>
      </c>
      <c r="BS1102" s="14">
        <v>8</v>
      </c>
      <c r="BT1102" s="14">
        <v>10</v>
      </c>
      <c r="BU1102" s="14">
        <v>1</v>
      </c>
      <c r="BV1102" s="14">
        <v>4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23</v>
      </c>
      <c r="CI1102" s="31">
        <v>0.67647058823529416</v>
      </c>
      <c r="CJ1102" s="100">
        <v>15</v>
      </c>
      <c r="CK1102" s="31">
        <v>0.44117647058823528</v>
      </c>
      <c r="CL1102" s="100">
        <v>4</v>
      </c>
      <c r="CM1102" s="31">
        <v>0.11764705882352941</v>
      </c>
      <c r="CN1102" s="27">
        <v>33.954705882352933</v>
      </c>
      <c r="CO1102" s="27">
        <v>42.407499999999999</v>
      </c>
      <c r="CP1102" s="27">
        <v>48.045000000000002</v>
      </c>
      <c r="CQ1102" s="57"/>
    </row>
    <row r="1103" spans="1:95" x14ac:dyDescent="0.25">
      <c r="A1103" s="218">
        <v>2</v>
      </c>
      <c r="B1103" s="284">
        <v>0.16666700000000001</v>
      </c>
      <c r="C1103" s="97">
        <v>45</v>
      </c>
      <c r="D1103" s="236">
        <v>0</v>
      </c>
      <c r="E1103" s="122">
        <v>0</v>
      </c>
      <c r="F1103" s="122">
        <v>0</v>
      </c>
      <c r="G1103" s="122">
        <v>2</v>
      </c>
      <c r="H1103" s="122">
        <v>18</v>
      </c>
      <c r="I1103" s="122">
        <v>16</v>
      </c>
      <c r="J1103" s="122">
        <v>6</v>
      </c>
      <c r="K1103" s="122">
        <v>2</v>
      </c>
      <c r="L1103" s="122">
        <v>0</v>
      </c>
      <c r="M1103" s="122">
        <v>1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25</v>
      </c>
      <c r="Y1103" s="31">
        <v>0.55555555555555558</v>
      </c>
      <c r="Z1103" s="100">
        <v>9</v>
      </c>
      <c r="AA1103" s="31">
        <v>0.2</v>
      </c>
      <c r="AB1103" s="100">
        <v>1</v>
      </c>
      <c r="AC1103" s="31">
        <v>2.2222222222222223E-2</v>
      </c>
      <c r="AD1103" s="27">
        <v>31.945111111111114</v>
      </c>
      <c r="AE1103" s="27">
        <v>36.718000000000004</v>
      </c>
      <c r="AF1103" s="27">
        <v>42.751999999999995</v>
      </c>
      <c r="AG1103" s="57"/>
      <c r="AH1103" s="97">
        <v>20</v>
      </c>
      <c r="AI1103" s="236">
        <v>0</v>
      </c>
      <c r="AJ1103" s="122">
        <v>0</v>
      </c>
      <c r="AK1103" s="122">
        <v>0</v>
      </c>
      <c r="AL1103" s="122">
        <v>1</v>
      </c>
      <c r="AM1103" s="122">
        <v>4</v>
      </c>
      <c r="AN1103" s="122">
        <v>5</v>
      </c>
      <c r="AO1103" s="122">
        <v>7</v>
      </c>
      <c r="AP1103" s="122">
        <v>2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15</v>
      </c>
      <c r="BD1103" s="31">
        <v>0.75</v>
      </c>
      <c r="BE1103" s="100">
        <v>10</v>
      </c>
      <c r="BF1103" s="31">
        <v>0.5</v>
      </c>
      <c r="BG1103" s="100">
        <v>1</v>
      </c>
      <c r="BH1103" s="31">
        <v>0.05</v>
      </c>
      <c r="BI1103" s="27">
        <v>34.364500000000007</v>
      </c>
      <c r="BJ1103" s="27">
        <v>40.215499999999999</v>
      </c>
      <c r="BK1103" s="27">
        <v>45.402499999999996</v>
      </c>
      <c r="BL1103" s="57"/>
      <c r="BM1103" s="97">
        <v>65</v>
      </c>
      <c r="BN1103" s="473">
        <v>0</v>
      </c>
      <c r="BO1103" s="14">
        <v>0</v>
      </c>
      <c r="BP1103" s="14">
        <v>0</v>
      </c>
      <c r="BQ1103" s="14">
        <v>3</v>
      </c>
      <c r="BR1103" s="14">
        <v>22</v>
      </c>
      <c r="BS1103" s="14">
        <v>21</v>
      </c>
      <c r="BT1103" s="14">
        <v>13</v>
      </c>
      <c r="BU1103" s="14">
        <v>4</v>
      </c>
      <c r="BV1103" s="14">
        <v>1</v>
      </c>
      <c r="BW1103" s="14">
        <v>1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40</v>
      </c>
      <c r="CI1103" s="31">
        <v>0.61538461538461542</v>
      </c>
      <c r="CJ1103" s="100">
        <v>19</v>
      </c>
      <c r="CK1103" s="31">
        <v>0.29230769230769232</v>
      </c>
      <c r="CL1103" s="100">
        <v>2</v>
      </c>
      <c r="CM1103" s="31">
        <v>3.0769230769230771E-2</v>
      </c>
      <c r="CN1103" s="27">
        <v>32.689538461538469</v>
      </c>
      <c r="CO1103" s="27">
        <v>38.502000000000002</v>
      </c>
      <c r="CP1103" s="27">
        <v>42.866</v>
      </c>
      <c r="CQ1103" s="57"/>
    </row>
    <row r="1104" spans="1:95" x14ac:dyDescent="0.25">
      <c r="A1104" s="218">
        <v>2</v>
      </c>
      <c r="B1104" s="284">
        <v>0.20833299999999999</v>
      </c>
      <c r="C1104" s="97">
        <v>149</v>
      </c>
      <c r="D1104" s="236">
        <v>0</v>
      </c>
      <c r="E1104" s="122">
        <v>1</v>
      </c>
      <c r="F1104" s="122">
        <v>0</v>
      </c>
      <c r="G1104" s="122">
        <v>9</v>
      </c>
      <c r="H1104" s="122">
        <v>59</v>
      </c>
      <c r="I1104" s="122">
        <v>58</v>
      </c>
      <c r="J1104" s="122">
        <v>17</v>
      </c>
      <c r="K1104" s="122">
        <v>5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80</v>
      </c>
      <c r="Y1104" s="31">
        <v>0.53691275167785235</v>
      </c>
      <c r="Z1104" s="100">
        <v>22</v>
      </c>
      <c r="AA1104" s="31">
        <v>0.1476510067114094</v>
      </c>
      <c r="AB1104" s="100">
        <v>0</v>
      </c>
      <c r="AC1104" s="31">
        <v>0</v>
      </c>
      <c r="AD1104" s="27">
        <v>30.812751677852351</v>
      </c>
      <c r="AE1104" s="27">
        <v>34.92</v>
      </c>
      <c r="AF1104" s="27">
        <v>38.994999999999997</v>
      </c>
      <c r="AG1104" s="57"/>
      <c r="AH1104" s="97">
        <v>51</v>
      </c>
      <c r="AI1104" s="236">
        <v>1</v>
      </c>
      <c r="AJ1104" s="122">
        <v>0</v>
      </c>
      <c r="AK1104" s="122">
        <v>0</v>
      </c>
      <c r="AL1104" s="122">
        <v>5</v>
      </c>
      <c r="AM1104" s="122">
        <v>22</v>
      </c>
      <c r="AN1104" s="122">
        <v>9</v>
      </c>
      <c r="AO1104" s="122">
        <v>10</v>
      </c>
      <c r="AP1104" s="122">
        <v>1</v>
      </c>
      <c r="AQ1104" s="122">
        <v>2</v>
      </c>
      <c r="AR1104" s="122">
        <v>0</v>
      </c>
      <c r="AS1104" s="122">
        <v>1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23</v>
      </c>
      <c r="BD1104" s="31">
        <v>0.45098039215686275</v>
      </c>
      <c r="BE1104" s="100">
        <v>14</v>
      </c>
      <c r="BF1104" s="31">
        <v>0.27450980392156865</v>
      </c>
      <c r="BG1104" s="100">
        <v>3</v>
      </c>
      <c r="BH1104" s="31">
        <v>5.8823529411764705E-2</v>
      </c>
      <c r="BI1104" s="27">
        <v>31.365686274509809</v>
      </c>
      <c r="BJ1104" s="27">
        <v>39.1</v>
      </c>
      <c r="BK1104" s="27">
        <v>46.667999999999992</v>
      </c>
      <c r="BL1104" s="57"/>
      <c r="BM1104" s="97">
        <v>200</v>
      </c>
      <c r="BN1104" s="473">
        <v>1</v>
      </c>
      <c r="BO1104" s="14">
        <v>1</v>
      </c>
      <c r="BP1104" s="14">
        <v>0</v>
      </c>
      <c r="BQ1104" s="14">
        <v>14</v>
      </c>
      <c r="BR1104" s="14">
        <v>81</v>
      </c>
      <c r="BS1104" s="14">
        <v>67</v>
      </c>
      <c r="BT1104" s="14">
        <v>27</v>
      </c>
      <c r="BU1104" s="14">
        <v>6</v>
      </c>
      <c r="BV1104" s="14">
        <v>2</v>
      </c>
      <c r="BW1104" s="14">
        <v>0</v>
      </c>
      <c r="BX1104" s="14">
        <v>1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103</v>
      </c>
      <c r="CI1104" s="31">
        <v>0.51500000000000001</v>
      </c>
      <c r="CJ1104" s="100">
        <v>36</v>
      </c>
      <c r="CK1104" s="31">
        <v>0.18</v>
      </c>
      <c r="CL1104" s="100">
        <v>3</v>
      </c>
      <c r="CM1104" s="31">
        <v>1.4999999999999999E-2</v>
      </c>
      <c r="CN1104" s="27">
        <v>30.953750000000014</v>
      </c>
      <c r="CO1104" s="27">
        <v>36.142499999999998</v>
      </c>
      <c r="CP1104" s="27">
        <v>39.919499999999999</v>
      </c>
      <c r="CQ1104" s="57"/>
    </row>
    <row r="1105" spans="1:95" x14ac:dyDescent="0.25">
      <c r="A1105" s="218">
        <v>2</v>
      </c>
      <c r="B1105" s="284">
        <v>0.25</v>
      </c>
      <c r="C1105" s="97">
        <v>461</v>
      </c>
      <c r="D1105" s="236">
        <v>0</v>
      </c>
      <c r="E1105" s="122">
        <v>1</v>
      </c>
      <c r="F1105" s="122">
        <v>3</v>
      </c>
      <c r="G1105" s="122">
        <v>91</v>
      </c>
      <c r="H1105" s="122">
        <v>262</v>
      </c>
      <c r="I1105" s="122">
        <v>81</v>
      </c>
      <c r="J1105" s="122">
        <v>20</v>
      </c>
      <c r="K1105" s="122">
        <v>1</v>
      </c>
      <c r="L1105" s="122">
        <v>1</v>
      </c>
      <c r="M1105" s="122">
        <v>1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104</v>
      </c>
      <c r="Y1105" s="31">
        <v>0.22559652928416485</v>
      </c>
      <c r="Z1105" s="100">
        <v>23</v>
      </c>
      <c r="AA1105" s="31">
        <v>4.9891540130151846E-2</v>
      </c>
      <c r="AB1105" s="100">
        <v>2</v>
      </c>
      <c r="AC1105" s="31">
        <v>4.3383947939262474E-3</v>
      </c>
      <c r="AD1105" s="27">
        <v>27.928221258134499</v>
      </c>
      <c r="AE1105" s="27">
        <v>30.844000000000001</v>
      </c>
      <c r="AF1105" s="27">
        <v>35.30899999999999</v>
      </c>
      <c r="AG1105" s="57"/>
      <c r="AH1105" s="97">
        <v>170</v>
      </c>
      <c r="AI1105" s="236">
        <v>1</v>
      </c>
      <c r="AJ1105" s="122">
        <v>0</v>
      </c>
      <c r="AK1105" s="122">
        <v>5</v>
      </c>
      <c r="AL1105" s="122">
        <v>28</v>
      </c>
      <c r="AM1105" s="122">
        <v>83</v>
      </c>
      <c r="AN1105" s="122">
        <v>40</v>
      </c>
      <c r="AO1105" s="122">
        <v>11</v>
      </c>
      <c r="AP1105" s="122">
        <v>2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53</v>
      </c>
      <c r="BD1105" s="31">
        <v>0.31176470588235294</v>
      </c>
      <c r="BE1105" s="100">
        <v>13</v>
      </c>
      <c r="BF1105" s="31">
        <v>7.6470588235294124E-2</v>
      </c>
      <c r="BG1105" s="100">
        <v>0</v>
      </c>
      <c r="BH1105" s="31">
        <v>0</v>
      </c>
      <c r="BI1105" s="27">
        <v>28.258647058823531</v>
      </c>
      <c r="BJ1105" s="27">
        <v>32.090499999999999</v>
      </c>
      <c r="BK1105" s="27">
        <v>36.613999999999997</v>
      </c>
      <c r="BL1105" s="57"/>
      <c r="BM1105" s="97">
        <v>631</v>
      </c>
      <c r="BN1105" s="473">
        <v>1</v>
      </c>
      <c r="BO1105" s="14">
        <v>1</v>
      </c>
      <c r="BP1105" s="14">
        <v>8</v>
      </c>
      <c r="BQ1105" s="14">
        <v>119</v>
      </c>
      <c r="BR1105" s="14">
        <v>345</v>
      </c>
      <c r="BS1105" s="14">
        <v>121</v>
      </c>
      <c r="BT1105" s="14">
        <v>31</v>
      </c>
      <c r="BU1105" s="14">
        <v>3</v>
      </c>
      <c r="BV1105" s="14">
        <v>1</v>
      </c>
      <c r="BW1105" s="14">
        <v>1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157</v>
      </c>
      <c r="CI1105" s="31">
        <v>0.24881141045958796</v>
      </c>
      <c r="CJ1105" s="100">
        <v>36</v>
      </c>
      <c r="CK1105" s="31">
        <v>5.7052297939778132E-2</v>
      </c>
      <c r="CL1105" s="100">
        <v>2</v>
      </c>
      <c r="CM1105" s="31">
        <v>3.1695721077654518E-3</v>
      </c>
      <c r="CN1105" s="27">
        <v>28.017242472266265</v>
      </c>
      <c r="CO1105" s="27">
        <v>31.351999999999997</v>
      </c>
      <c r="CP1105" s="27">
        <v>35.612000000000002</v>
      </c>
      <c r="CQ1105" s="57"/>
    </row>
    <row r="1106" spans="1:95" x14ac:dyDescent="0.25">
      <c r="A1106" s="218">
        <v>2</v>
      </c>
      <c r="B1106" s="284">
        <v>0.29166700000000001</v>
      </c>
      <c r="C1106" s="97">
        <v>873</v>
      </c>
      <c r="D1106" s="236">
        <v>32</v>
      </c>
      <c r="E1106" s="122">
        <v>30</v>
      </c>
      <c r="F1106" s="122">
        <v>186</v>
      </c>
      <c r="G1106" s="122">
        <v>414</v>
      </c>
      <c r="H1106" s="122">
        <v>196</v>
      </c>
      <c r="I1106" s="122">
        <v>12</v>
      </c>
      <c r="J1106" s="122">
        <v>3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15</v>
      </c>
      <c r="Y1106" s="31">
        <v>1.7182130584192441E-2</v>
      </c>
      <c r="Z1106" s="100">
        <v>3</v>
      </c>
      <c r="AA1106" s="31">
        <v>3.4364261168384879E-3</v>
      </c>
      <c r="AB1106" s="100">
        <v>0</v>
      </c>
      <c r="AC1106" s="31">
        <v>0</v>
      </c>
      <c r="AD1106" s="27">
        <v>21.757010309278336</v>
      </c>
      <c r="AE1106" s="27">
        <v>25.968999999999998</v>
      </c>
      <c r="AF1106" s="27">
        <v>27.963000000000001</v>
      </c>
      <c r="AG1106" s="57"/>
      <c r="AH1106" s="97">
        <v>460</v>
      </c>
      <c r="AI1106" s="236">
        <v>3</v>
      </c>
      <c r="AJ1106" s="122">
        <v>15</v>
      </c>
      <c r="AK1106" s="122">
        <v>51</v>
      </c>
      <c r="AL1106" s="122">
        <v>189</v>
      </c>
      <c r="AM1106" s="122">
        <v>185</v>
      </c>
      <c r="AN1106" s="122">
        <v>16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17</v>
      </c>
      <c r="BD1106" s="31">
        <v>3.6956521739130437E-2</v>
      </c>
      <c r="BE1106" s="100">
        <v>1</v>
      </c>
      <c r="BF1106" s="31">
        <v>2.1739130434782609E-3</v>
      </c>
      <c r="BG1106" s="100">
        <v>0</v>
      </c>
      <c r="BH1106" s="31">
        <v>0</v>
      </c>
      <c r="BI1106" s="27">
        <v>24.072239130434802</v>
      </c>
      <c r="BJ1106" s="27">
        <v>28.137999999999995</v>
      </c>
      <c r="BK1106" s="27">
        <v>29.439500000000002</v>
      </c>
      <c r="BL1106" s="57"/>
      <c r="BM1106" s="97">
        <v>1333</v>
      </c>
      <c r="BN1106" s="473">
        <v>35</v>
      </c>
      <c r="BO1106" s="14">
        <v>45</v>
      </c>
      <c r="BP1106" s="14">
        <v>237</v>
      </c>
      <c r="BQ1106" s="14">
        <v>603</v>
      </c>
      <c r="BR1106" s="14">
        <v>381</v>
      </c>
      <c r="BS1106" s="14">
        <v>28</v>
      </c>
      <c r="BT1106" s="14">
        <v>4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32</v>
      </c>
      <c r="CI1106" s="31">
        <v>2.4006001500375095E-2</v>
      </c>
      <c r="CJ1106" s="100">
        <v>4</v>
      </c>
      <c r="CK1106" s="31">
        <v>3.0007501875468868E-3</v>
      </c>
      <c r="CL1106" s="100">
        <v>0</v>
      </c>
      <c r="CM1106" s="31">
        <v>0</v>
      </c>
      <c r="CN1106" s="27">
        <v>22.555963990997718</v>
      </c>
      <c r="CO1106" s="27">
        <v>26.794999999999995</v>
      </c>
      <c r="CP1106" s="27">
        <v>28.916999999999998</v>
      </c>
      <c r="CQ1106" s="57"/>
    </row>
    <row r="1107" spans="1:95" x14ac:dyDescent="0.25">
      <c r="A1107" s="218">
        <v>2</v>
      </c>
      <c r="B1107" s="284">
        <v>0.33333299999999999</v>
      </c>
      <c r="C1107" s="97">
        <v>703</v>
      </c>
      <c r="D1107" s="236">
        <v>15</v>
      </c>
      <c r="E1107" s="122">
        <v>49</v>
      </c>
      <c r="F1107" s="122">
        <v>122</v>
      </c>
      <c r="G1107" s="122">
        <v>367</v>
      </c>
      <c r="H1107" s="122">
        <v>135</v>
      </c>
      <c r="I1107" s="122">
        <v>13</v>
      </c>
      <c r="J1107" s="122">
        <v>2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14</v>
      </c>
      <c r="Y1107" s="31">
        <v>1.9914651493598862E-2</v>
      </c>
      <c r="Z1107" s="100">
        <v>2</v>
      </c>
      <c r="AA1107" s="31">
        <v>2.8449502133712661E-3</v>
      </c>
      <c r="AB1107" s="100">
        <v>0</v>
      </c>
      <c r="AC1107" s="31">
        <v>0</v>
      </c>
      <c r="AD1107" s="27">
        <v>21.897439544807938</v>
      </c>
      <c r="AE1107" s="27">
        <v>25.783999999999999</v>
      </c>
      <c r="AF1107" s="27">
        <v>28.455999999999996</v>
      </c>
      <c r="AG1107" s="57"/>
      <c r="AH1107" s="97">
        <v>589</v>
      </c>
      <c r="AI1107" s="236">
        <v>5</v>
      </c>
      <c r="AJ1107" s="122">
        <v>34</v>
      </c>
      <c r="AK1107" s="122">
        <v>123</v>
      </c>
      <c r="AL1107" s="122">
        <v>260</v>
      </c>
      <c r="AM1107" s="122">
        <v>157</v>
      </c>
      <c r="AN1107" s="122">
        <v>7</v>
      </c>
      <c r="AO1107" s="122">
        <v>3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9</v>
      </c>
      <c r="BD1107" s="31">
        <v>1.5280135823429542E-2</v>
      </c>
      <c r="BE1107" s="100">
        <v>3</v>
      </c>
      <c r="BF1107" s="31">
        <v>5.0933786078098476E-3</v>
      </c>
      <c r="BG1107" s="100">
        <v>0</v>
      </c>
      <c r="BH1107" s="31">
        <v>0</v>
      </c>
      <c r="BI1107" s="27">
        <v>22.210067911714784</v>
      </c>
      <c r="BJ1107" s="27">
        <v>26.59</v>
      </c>
      <c r="BK1107" s="27">
        <v>28.655000000000001</v>
      </c>
      <c r="BL1107" s="57"/>
      <c r="BM1107" s="97">
        <v>1292</v>
      </c>
      <c r="BN1107" s="473">
        <v>20</v>
      </c>
      <c r="BO1107" s="14">
        <v>83</v>
      </c>
      <c r="BP1107" s="14">
        <v>245</v>
      </c>
      <c r="BQ1107" s="14">
        <v>627</v>
      </c>
      <c r="BR1107" s="14">
        <v>292</v>
      </c>
      <c r="BS1107" s="14">
        <v>20</v>
      </c>
      <c r="BT1107" s="14">
        <v>5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23</v>
      </c>
      <c r="CI1107" s="31">
        <v>1.780185758513932E-2</v>
      </c>
      <c r="CJ1107" s="100">
        <v>5</v>
      </c>
      <c r="CK1107" s="31">
        <v>3.869969040247678E-3</v>
      </c>
      <c r="CL1107" s="100">
        <v>0</v>
      </c>
      <c r="CM1107" s="31">
        <v>0</v>
      </c>
      <c r="CN1107" s="27">
        <v>22.039961300309631</v>
      </c>
      <c r="CO1107" s="27">
        <v>26.23</v>
      </c>
      <c r="CP1107" s="27">
        <v>28.570999999999994</v>
      </c>
      <c r="CQ1107" s="57"/>
    </row>
    <row r="1108" spans="1:95" x14ac:dyDescent="0.25">
      <c r="A1108" s="218">
        <v>2</v>
      </c>
      <c r="B1108" s="284">
        <v>0.375</v>
      </c>
      <c r="C1108" s="97">
        <v>665</v>
      </c>
      <c r="D1108" s="236">
        <v>37</v>
      </c>
      <c r="E1108" s="122">
        <v>41</v>
      </c>
      <c r="F1108" s="122">
        <v>94</v>
      </c>
      <c r="G1108" s="122">
        <v>316</v>
      </c>
      <c r="H1108" s="122">
        <v>160</v>
      </c>
      <c r="I1108" s="122">
        <v>16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1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17</v>
      </c>
      <c r="Y1108" s="31">
        <v>2.5563909774436091E-2</v>
      </c>
      <c r="Z1108" s="100">
        <v>1</v>
      </c>
      <c r="AA1108" s="31">
        <v>1.5037593984962407E-3</v>
      </c>
      <c r="AB1108" s="100">
        <v>1</v>
      </c>
      <c r="AC1108" s="31">
        <v>1.5037593984962407E-3</v>
      </c>
      <c r="AD1108" s="27">
        <v>21.886526315789482</v>
      </c>
      <c r="AE1108" s="27">
        <v>26.484000000000002</v>
      </c>
      <c r="AF1108" s="27">
        <v>28.643999999999998</v>
      </c>
      <c r="AG1108" s="57"/>
      <c r="AH1108" s="97">
        <v>508</v>
      </c>
      <c r="AI1108" s="236">
        <v>2</v>
      </c>
      <c r="AJ1108" s="122">
        <v>4</v>
      </c>
      <c r="AK1108" s="122">
        <v>43</v>
      </c>
      <c r="AL1108" s="122">
        <v>230</v>
      </c>
      <c r="AM1108" s="122">
        <v>193</v>
      </c>
      <c r="AN1108" s="122">
        <v>33</v>
      </c>
      <c r="AO1108" s="122">
        <v>3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36</v>
      </c>
      <c r="BD1108" s="31">
        <v>7.0866141732283464E-2</v>
      </c>
      <c r="BE1108" s="100">
        <v>3</v>
      </c>
      <c r="BF1108" s="31">
        <v>5.905511811023622E-3</v>
      </c>
      <c r="BG1108" s="100">
        <v>0</v>
      </c>
      <c r="BH1108" s="31">
        <v>0</v>
      </c>
      <c r="BI1108" s="27">
        <v>24.533917322834665</v>
      </c>
      <c r="BJ1108" s="27">
        <v>28.34</v>
      </c>
      <c r="BK1108" s="27">
        <v>30.727499999999999</v>
      </c>
      <c r="BL1108" s="57"/>
      <c r="BM1108" s="97">
        <v>1173</v>
      </c>
      <c r="BN1108" s="473">
        <v>39</v>
      </c>
      <c r="BO1108" s="14">
        <v>45</v>
      </c>
      <c r="BP1108" s="14">
        <v>137</v>
      </c>
      <c r="BQ1108" s="14">
        <v>546</v>
      </c>
      <c r="BR1108" s="14">
        <v>353</v>
      </c>
      <c r="BS1108" s="14">
        <v>49</v>
      </c>
      <c r="BT1108" s="14">
        <v>3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1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53</v>
      </c>
      <c r="CI1108" s="31">
        <v>4.5183290707587385E-2</v>
      </c>
      <c r="CJ1108" s="100">
        <v>4</v>
      </c>
      <c r="CK1108" s="31">
        <v>3.4100596760443308E-3</v>
      </c>
      <c r="CL1108" s="100">
        <v>1</v>
      </c>
      <c r="CM1108" s="31">
        <v>8.5251491901108269E-4</v>
      </c>
      <c r="CN1108" s="27">
        <v>23.033052003410056</v>
      </c>
      <c r="CO1108" s="27">
        <v>27.2</v>
      </c>
      <c r="CP1108" s="27">
        <v>29.905999999999999</v>
      </c>
      <c r="CQ1108" s="57"/>
    </row>
    <row r="1109" spans="1:95" x14ac:dyDescent="0.25">
      <c r="A1109" s="218">
        <v>2</v>
      </c>
      <c r="B1109" s="284">
        <v>0.41666700000000001</v>
      </c>
      <c r="C1109" s="97">
        <v>504</v>
      </c>
      <c r="D1109" s="236">
        <v>0</v>
      </c>
      <c r="E1109" s="122">
        <v>13</v>
      </c>
      <c r="F1109" s="122">
        <v>66</v>
      </c>
      <c r="G1109" s="122">
        <v>184</v>
      </c>
      <c r="H1109" s="122">
        <v>212</v>
      </c>
      <c r="I1109" s="122">
        <v>27</v>
      </c>
      <c r="J1109" s="122">
        <v>2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29</v>
      </c>
      <c r="Y1109" s="31">
        <v>5.7539682539682536E-2</v>
      </c>
      <c r="Z1109" s="100">
        <v>2</v>
      </c>
      <c r="AA1109" s="31">
        <v>3.968253968253968E-3</v>
      </c>
      <c r="AB1109" s="100">
        <v>0</v>
      </c>
      <c r="AC1109" s="31">
        <v>0</v>
      </c>
      <c r="AD1109" s="27">
        <v>24.367083333333333</v>
      </c>
      <c r="AE1109" s="27">
        <v>28.452500000000001</v>
      </c>
      <c r="AF1109" s="27">
        <v>30.182499999999997</v>
      </c>
      <c r="AG1109" s="57"/>
      <c r="AH1109" s="97">
        <v>517</v>
      </c>
      <c r="AI1109" s="236">
        <v>1</v>
      </c>
      <c r="AJ1109" s="122">
        <v>10</v>
      </c>
      <c r="AK1109" s="122">
        <v>37</v>
      </c>
      <c r="AL1109" s="122">
        <v>175</v>
      </c>
      <c r="AM1109" s="122">
        <v>251</v>
      </c>
      <c r="AN1109" s="122">
        <v>38</v>
      </c>
      <c r="AO1109" s="122">
        <v>5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43</v>
      </c>
      <c r="BD1109" s="31">
        <v>8.3172147001934232E-2</v>
      </c>
      <c r="BE1109" s="100">
        <v>5</v>
      </c>
      <c r="BF1109" s="31">
        <v>9.6711798839458421E-3</v>
      </c>
      <c r="BG1109" s="100">
        <v>0</v>
      </c>
      <c r="BH1109" s="31">
        <v>0</v>
      </c>
      <c r="BI1109" s="27">
        <v>25.291914893617044</v>
      </c>
      <c r="BJ1109" s="27">
        <v>29.113</v>
      </c>
      <c r="BK1109" s="27">
        <v>31.055999999999997</v>
      </c>
      <c r="BL1109" s="57"/>
      <c r="BM1109" s="97">
        <v>1021</v>
      </c>
      <c r="BN1109" s="473">
        <v>1</v>
      </c>
      <c r="BO1109" s="14">
        <v>23</v>
      </c>
      <c r="BP1109" s="14">
        <v>103</v>
      </c>
      <c r="BQ1109" s="14">
        <v>359</v>
      </c>
      <c r="BR1109" s="14">
        <v>463</v>
      </c>
      <c r="BS1109" s="14">
        <v>65</v>
      </c>
      <c r="BT1109" s="14">
        <v>7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72</v>
      </c>
      <c r="CI1109" s="31">
        <v>7.0519098922624882E-2</v>
      </c>
      <c r="CJ1109" s="100">
        <v>7</v>
      </c>
      <c r="CK1109" s="31">
        <v>6.8560235063663075E-3</v>
      </c>
      <c r="CL1109" s="100">
        <v>0</v>
      </c>
      <c r="CM1109" s="31">
        <v>0</v>
      </c>
      <c r="CN1109" s="27">
        <v>24.835386875612137</v>
      </c>
      <c r="CO1109" s="27">
        <v>28.74</v>
      </c>
      <c r="CP1109" s="27">
        <v>30.71</v>
      </c>
      <c r="CQ1109" s="57"/>
    </row>
    <row r="1110" spans="1:95" x14ac:dyDescent="0.25">
      <c r="A1110" s="218">
        <v>2</v>
      </c>
      <c r="B1110" s="284">
        <v>0.45833299999999999</v>
      </c>
      <c r="C1110" s="97">
        <v>502</v>
      </c>
      <c r="D1110" s="236">
        <v>3</v>
      </c>
      <c r="E1110" s="122">
        <v>8</v>
      </c>
      <c r="F1110" s="122">
        <v>48</v>
      </c>
      <c r="G1110" s="122">
        <v>228</v>
      </c>
      <c r="H1110" s="122">
        <v>181</v>
      </c>
      <c r="I1110" s="122">
        <v>32</v>
      </c>
      <c r="J1110" s="122">
        <v>2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34</v>
      </c>
      <c r="Y1110" s="31">
        <v>6.7729083665338641E-2</v>
      </c>
      <c r="Z1110" s="100">
        <v>2</v>
      </c>
      <c r="AA1110" s="31">
        <v>3.9840637450199202E-3</v>
      </c>
      <c r="AB1110" s="100">
        <v>0</v>
      </c>
      <c r="AC1110" s="31">
        <v>0</v>
      </c>
      <c r="AD1110" s="27">
        <v>24.346254980079674</v>
      </c>
      <c r="AE1110" s="27">
        <v>28.041999999999998</v>
      </c>
      <c r="AF1110" s="27">
        <v>31.045500000000001</v>
      </c>
      <c r="AG1110" s="57"/>
      <c r="AH1110" s="97">
        <v>519</v>
      </c>
      <c r="AI1110" s="236">
        <v>1</v>
      </c>
      <c r="AJ1110" s="122">
        <v>2</v>
      </c>
      <c r="AK1110" s="122">
        <v>20</v>
      </c>
      <c r="AL1110" s="122">
        <v>155</v>
      </c>
      <c r="AM1110" s="122">
        <v>293</v>
      </c>
      <c r="AN1110" s="122">
        <v>45</v>
      </c>
      <c r="AO1110" s="122">
        <v>3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48</v>
      </c>
      <c r="BD1110" s="31">
        <v>9.2485549132947972E-2</v>
      </c>
      <c r="BE1110" s="100">
        <v>3</v>
      </c>
      <c r="BF1110" s="31">
        <v>5.7803468208092483E-3</v>
      </c>
      <c r="BG1110" s="100">
        <v>0</v>
      </c>
      <c r="BH1110" s="31">
        <v>0</v>
      </c>
      <c r="BI1110" s="27">
        <v>26.013063583815036</v>
      </c>
      <c r="BJ1110" s="27">
        <v>29.3</v>
      </c>
      <c r="BK1110" s="27">
        <v>31.01</v>
      </c>
      <c r="BL1110" s="57"/>
      <c r="BM1110" s="97">
        <v>1021</v>
      </c>
      <c r="BN1110" s="473">
        <v>4</v>
      </c>
      <c r="BO1110" s="14">
        <v>10</v>
      </c>
      <c r="BP1110" s="14">
        <v>68</v>
      </c>
      <c r="BQ1110" s="14">
        <v>383</v>
      </c>
      <c r="BR1110" s="14">
        <v>474</v>
      </c>
      <c r="BS1110" s="14">
        <v>77</v>
      </c>
      <c r="BT1110" s="14">
        <v>5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82</v>
      </c>
      <c r="CI1110" s="31">
        <v>8.0313418217433888E-2</v>
      </c>
      <c r="CJ1110" s="100">
        <v>5</v>
      </c>
      <c r="CK1110" s="31">
        <v>4.8971596474045058E-3</v>
      </c>
      <c r="CL1110" s="100">
        <v>0</v>
      </c>
      <c r="CM1110" s="31">
        <v>0</v>
      </c>
      <c r="CN1110" s="27">
        <v>25.193535749265457</v>
      </c>
      <c r="CO1110" s="27">
        <v>28.72</v>
      </c>
      <c r="CP1110" s="27">
        <v>31.018999999999998</v>
      </c>
      <c r="CQ1110" s="57"/>
    </row>
    <row r="1111" spans="1:95" x14ac:dyDescent="0.25">
      <c r="A1111" s="218">
        <v>2</v>
      </c>
      <c r="B1111" s="284">
        <v>0.5</v>
      </c>
      <c r="C1111" s="97">
        <v>490</v>
      </c>
      <c r="D1111" s="236">
        <v>1</v>
      </c>
      <c r="E1111" s="122">
        <v>15</v>
      </c>
      <c r="F1111" s="122">
        <v>37</v>
      </c>
      <c r="G1111" s="122">
        <v>159</v>
      </c>
      <c r="H1111" s="122">
        <v>228</v>
      </c>
      <c r="I1111" s="122">
        <v>40</v>
      </c>
      <c r="J1111" s="122">
        <v>8</v>
      </c>
      <c r="K1111" s="122">
        <v>2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50</v>
      </c>
      <c r="Y1111" s="31">
        <v>0.10204081632653061</v>
      </c>
      <c r="Z1111" s="100">
        <v>9</v>
      </c>
      <c r="AA1111" s="31">
        <v>1.8367346938775512E-2</v>
      </c>
      <c r="AB1111" s="100">
        <v>0</v>
      </c>
      <c r="AC1111" s="31">
        <v>0</v>
      </c>
      <c r="AD1111" s="27">
        <v>25.09489795918369</v>
      </c>
      <c r="AE1111" s="27">
        <v>29.06</v>
      </c>
      <c r="AF1111" s="27">
        <v>31.5745</v>
      </c>
      <c r="AG1111" s="57"/>
      <c r="AH1111" s="97">
        <v>561</v>
      </c>
      <c r="AI1111" s="236">
        <v>3</v>
      </c>
      <c r="AJ1111" s="122">
        <v>14</v>
      </c>
      <c r="AK1111" s="122">
        <v>35</v>
      </c>
      <c r="AL1111" s="122">
        <v>184</v>
      </c>
      <c r="AM1111" s="122">
        <v>290</v>
      </c>
      <c r="AN1111" s="122">
        <v>32</v>
      </c>
      <c r="AO1111" s="122">
        <v>2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35</v>
      </c>
      <c r="BD1111" s="31">
        <v>6.2388591800356503E-2</v>
      </c>
      <c r="BE1111" s="100">
        <v>3</v>
      </c>
      <c r="BF1111" s="31">
        <v>5.3475935828877002E-3</v>
      </c>
      <c r="BG1111" s="100">
        <v>0</v>
      </c>
      <c r="BH1111" s="31">
        <v>0</v>
      </c>
      <c r="BI1111" s="27">
        <v>25.14081996434939</v>
      </c>
      <c r="BJ1111" s="27">
        <v>28.69</v>
      </c>
      <c r="BK1111" s="27">
        <v>30.481999999999996</v>
      </c>
      <c r="BL1111" s="57"/>
      <c r="BM1111" s="97">
        <v>1051</v>
      </c>
      <c r="BN1111" s="473">
        <v>4</v>
      </c>
      <c r="BO1111" s="14">
        <v>29</v>
      </c>
      <c r="BP1111" s="14">
        <v>72</v>
      </c>
      <c r="BQ1111" s="14">
        <v>343</v>
      </c>
      <c r="BR1111" s="14">
        <v>518</v>
      </c>
      <c r="BS1111" s="14">
        <v>72</v>
      </c>
      <c r="BT1111" s="14">
        <v>10</v>
      </c>
      <c r="BU1111" s="14">
        <v>3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85</v>
      </c>
      <c r="CI1111" s="31">
        <v>8.0875356803044723E-2</v>
      </c>
      <c r="CJ1111" s="100">
        <v>12</v>
      </c>
      <c r="CK1111" s="31">
        <v>1.1417697431018078E-2</v>
      </c>
      <c r="CL1111" s="100">
        <v>0</v>
      </c>
      <c r="CM1111" s="31">
        <v>0</v>
      </c>
      <c r="CN1111" s="27">
        <v>25.119410085632715</v>
      </c>
      <c r="CO1111" s="27">
        <v>28.92</v>
      </c>
      <c r="CP1111" s="27">
        <v>30.884</v>
      </c>
      <c r="CQ1111" s="57"/>
    </row>
    <row r="1112" spans="1:95" x14ac:dyDescent="0.25">
      <c r="A1112" s="218">
        <v>2</v>
      </c>
      <c r="B1112" s="284">
        <v>0.54166700000000001</v>
      </c>
      <c r="C1112" s="97">
        <v>476</v>
      </c>
      <c r="D1112" s="236">
        <v>2</v>
      </c>
      <c r="E1112" s="122">
        <v>5</v>
      </c>
      <c r="F1112" s="122">
        <v>61</v>
      </c>
      <c r="G1112" s="122">
        <v>167</v>
      </c>
      <c r="H1112" s="122">
        <v>215</v>
      </c>
      <c r="I1112" s="122">
        <v>23</v>
      </c>
      <c r="J1112" s="122">
        <v>3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26</v>
      </c>
      <c r="Y1112" s="31">
        <v>5.4621848739495799E-2</v>
      </c>
      <c r="Z1112" s="100">
        <v>3</v>
      </c>
      <c r="AA1112" s="31">
        <v>6.3025210084033615E-3</v>
      </c>
      <c r="AB1112" s="100">
        <v>0</v>
      </c>
      <c r="AC1112" s="31">
        <v>0</v>
      </c>
      <c r="AD1112" s="27">
        <v>24.424768907562992</v>
      </c>
      <c r="AE1112" s="27">
        <v>28.149000000000001</v>
      </c>
      <c r="AF1112" s="27">
        <v>30.160499999999995</v>
      </c>
      <c r="AG1112" s="57"/>
      <c r="AH1112" s="97">
        <v>619</v>
      </c>
      <c r="AI1112" s="236">
        <v>40</v>
      </c>
      <c r="AJ1112" s="122">
        <v>37</v>
      </c>
      <c r="AK1112" s="122">
        <v>55</v>
      </c>
      <c r="AL1112" s="122">
        <v>185</v>
      </c>
      <c r="AM1112" s="122">
        <v>254</v>
      </c>
      <c r="AN1112" s="122">
        <v>45</v>
      </c>
      <c r="AO1112" s="122">
        <v>2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48</v>
      </c>
      <c r="BD1112" s="31">
        <v>7.7544426494345717E-2</v>
      </c>
      <c r="BE1112" s="100">
        <v>3</v>
      </c>
      <c r="BF1112" s="31">
        <v>4.8465266558966073E-3</v>
      </c>
      <c r="BG1112" s="100">
        <v>0</v>
      </c>
      <c r="BH1112" s="31">
        <v>0</v>
      </c>
      <c r="BI1112" s="27">
        <v>23.451147011308571</v>
      </c>
      <c r="BJ1112" s="27">
        <v>28.64</v>
      </c>
      <c r="BK1112" s="27">
        <v>31.23</v>
      </c>
      <c r="BL1112" s="57"/>
      <c r="BM1112" s="97">
        <v>1095</v>
      </c>
      <c r="BN1112" s="473">
        <v>42</v>
      </c>
      <c r="BO1112" s="14">
        <v>42</v>
      </c>
      <c r="BP1112" s="14">
        <v>116</v>
      </c>
      <c r="BQ1112" s="14">
        <v>352</v>
      </c>
      <c r="BR1112" s="14">
        <v>469</v>
      </c>
      <c r="BS1112" s="14">
        <v>68</v>
      </c>
      <c r="BT1112" s="14">
        <v>5</v>
      </c>
      <c r="BU1112" s="14">
        <v>1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74</v>
      </c>
      <c r="CI1112" s="31">
        <v>6.7579908675799091E-2</v>
      </c>
      <c r="CJ1112" s="100">
        <v>6</v>
      </c>
      <c r="CK1112" s="31">
        <v>5.4794520547945206E-3</v>
      </c>
      <c r="CL1112" s="100">
        <v>0</v>
      </c>
      <c r="CM1112" s="31">
        <v>0</v>
      </c>
      <c r="CN1112" s="27">
        <v>23.874383561643853</v>
      </c>
      <c r="CO1112" s="27">
        <v>28.494</v>
      </c>
      <c r="CP1112" s="27">
        <v>30.981999999999999</v>
      </c>
      <c r="CQ1112" s="57"/>
    </row>
    <row r="1113" spans="1:95" x14ac:dyDescent="0.25">
      <c r="A1113" s="218">
        <v>2</v>
      </c>
      <c r="B1113" s="284">
        <v>0.58333299999999999</v>
      </c>
      <c r="C1113" s="97">
        <v>483</v>
      </c>
      <c r="D1113" s="236">
        <v>14</v>
      </c>
      <c r="E1113" s="122">
        <v>24</v>
      </c>
      <c r="F1113" s="122">
        <v>65</v>
      </c>
      <c r="G1113" s="122">
        <v>181</v>
      </c>
      <c r="H1113" s="122">
        <v>175</v>
      </c>
      <c r="I1113" s="122">
        <v>21</v>
      </c>
      <c r="J1113" s="122">
        <v>3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24</v>
      </c>
      <c r="Y1113" s="31">
        <v>4.9689440993788817E-2</v>
      </c>
      <c r="Z1113" s="100">
        <v>3</v>
      </c>
      <c r="AA1113" s="31">
        <v>6.2111801242236021E-3</v>
      </c>
      <c r="AB1113" s="100">
        <v>0</v>
      </c>
      <c r="AC1113" s="31">
        <v>0</v>
      </c>
      <c r="AD1113" s="27">
        <v>23.23256728778469</v>
      </c>
      <c r="AE1113" s="27">
        <v>28.041999999999998</v>
      </c>
      <c r="AF1113" s="27">
        <v>30.143999999999984</v>
      </c>
      <c r="AG1113" s="57"/>
      <c r="AH1113" s="97">
        <v>677</v>
      </c>
      <c r="AI1113" s="236">
        <v>4</v>
      </c>
      <c r="AJ1113" s="122">
        <v>8</v>
      </c>
      <c r="AK1113" s="122">
        <v>53</v>
      </c>
      <c r="AL1113" s="122">
        <v>287</v>
      </c>
      <c r="AM1113" s="122">
        <v>281</v>
      </c>
      <c r="AN1113" s="122">
        <v>39</v>
      </c>
      <c r="AO1113" s="122">
        <v>5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44</v>
      </c>
      <c r="BD1113" s="31">
        <v>6.4992614475627764E-2</v>
      </c>
      <c r="BE1113" s="100">
        <v>5</v>
      </c>
      <c r="BF1113" s="31">
        <v>7.385524372230428E-3</v>
      </c>
      <c r="BG1113" s="100">
        <v>0</v>
      </c>
      <c r="BH1113" s="31">
        <v>0</v>
      </c>
      <c r="BI1113" s="27">
        <v>24.649748892171313</v>
      </c>
      <c r="BJ1113" s="27">
        <v>28.13</v>
      </c>
      <c r="BK1113" s="27">
        <v>30.641999999999999</v>
      </c>
      <c r="BL1113" s="57"/>
      <c r="BM1113" s="97">
        <v>1160</v>
      </c>
      <c r="BN1113" s="473">
        <v>18</v>
      </c>
      <c r="BO1113" s="14">
        <v>32</v>
      </c>
      <c r="BP1113" s="14">
        <v>118</v>
      </c>
      <c r="BQ1113" s="14">
        <v>468</v>
      </c>
      <c r="BR1113" s="14">
        <v>456</v>
      </c>
      <c r="BS1113" s="14">
        <v>60</v>
      </c>
      <c r="BT1113" s="14">
        <v>8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68</v>
      </c>
      <c r="CI1113" s="31">
        <v>5.8620689655172413E-2</v>
      </c>
      <c r="CJ1113" s="100">
        <v>8</v>
      </c>
      <c r="CK1113" s="31">
        <v>6.8965517241379309E-3</v>
      </c>
      <c r="CL1113" s="100">
        <v>0</v>
      </c>
      <c r="CM1113" s="31">
        <v>0</v>
      </c>
      <c r="CN1113" s="27">
        <v>24.059663793103443</v>
      </c>
      <c r="CO1113" s="27">
        <v>28.0885</v>
      </c>
      <c r="CP1113" s="27">
        <v>30.439000000000004</v>
      </c>
      <c r="CQ1113" s="57"/>
    </row>
    <row r="1114" spans="1:95" x14ac:dyDescent="0.25">
      <c r="A1114" s="218">
        <v>2</v>
      </c>
      <c r="B1114" s="284">
        <v>0.625</v>
      </c>
      <c r="C1114" s="97">
        <v>538</v>
      </c>
      <c r="D1114" s="236">
        <v>5</v>
      </c>
      <c r="E1114" s="122">
        <v>19</v>
      </c>
      <c r="F1114" s="122">
        <v>70</v>
      </c>
      <c r="G1114" s="122">
        <v>254</v>
      </c>
      <c r="H1114" s="122">
        <v>169</v>
      </c>
      <c r="I1114" s="122">
        <v>21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21</v>
      </c>
      <c r="Y1114" s="31">
        <v>3.9033457249070633E-2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23.383382899628234</v>
      </c>
      <c r="AE1114" s="27">
        <v>27.748999999999999</v>
      </c>
      <c r="AF1114" s="27">
        <v>29.578999999999994</v>
      </c>
      <c r="AG1114" s="57"/>
      <c r="AH1114" s="97">
        <v>801</v>
      </c>
      <c r="AI1114" s="236">
        <v>80</v>
      </c>
      <c r="AJ1114" s="122">
        <v>134</v>
      </c>
      <c r="AK1114" s="122">
        <v>110</v>
      </c>
      <c r="AL1114" s="122">
        <v>268</v>
      </c>
      <c r="AM1114" s="122">
        <v>191</v>
      </c>
      <c r="AN1114" s="122">
        <v>18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18</v>
      </c>
      <c r="BD1114" s="31">
        <v>2.247191011235955E-2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19.922808988764039</v>
      </c>
      <c r="BJ1114" s="27">
        <v>26.49</v>
      </c>
      <c r="BK1114" s="27">
        <v>28.858999999999998</v>
      </c>
      <c r="BL1114" s="57"/>
      <c r="BM1114" s="97">
        <v>1339</v>
      </c>
      <c r="BN1114" s="473">
        <v>85</v>
      </c>
      <c r="BO1114" s="14">
        <v>153</v>
      </c>
      <c r="BP1114" s="14">
        <v>180</v>
      </c>
      <c r="BQ1114" s="14">
        <v>522</v>
      </c>
      <c r="BR1114" s="14">
        <v>360</v>
      </c>
      <c r="BS1114" s="14">
        <v>39</v>
      </c>
      <c r="BT1114" s="14">
        <v>0</v>
      </c>
      <c r="BU1114" s="14">
        <v>0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39</v>
      </c>
      <c r="CI1114" s="31">
        <v>2.9126213592233011E-2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21.313241224794595</v>
      </c>
      <c r="CO1114" s="27">
        <v>27.05</v>
      </c>
      <c r="CP1114" s="27">
        <v>29.16</v>
      </c>
      <c r="CQ1114" s="57"/>
    </row>
    <row r="1115" spans="1:95" x14ac:dyDescent="0.25">
      <c r="A1115" s="218">
        <v>2</v>
      </c>
      <c r="B1115" s="284">
        <v>0.66666700000000001</v>
      </c>
      <c r="C1115" s="97">
        <v>524</v>
      </c>
      <c r="D1115" s="236">
        <v>7</v>
      </c>
      <c r="E1115" s="122">
        <v>31</v>
      </c>
      <c r="F1115" s="122">
        <v>65</v>
      </c>
      <c r="G1115" s="122">
        <v>207</v>
      </c>
      <c r="H1115" s="122">
        <v>190</v>
      </c>
      <c r="I1115" s="122">
        <v>24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24</v>
      </c>
      <c r="Y1115" s="31">
        <v>4.5801526717557252E-2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23.289637404580144</v>
      </c>
      <c r="AE1115" s="27">
        <v>27.9025</v>
      </c>
      <c r="AF1115" s="27">
        <v>29.81</v>
      </c>
      <c r="AG1115" s="57"/>
      <c r="AH1115" s="97">
        <v>951</v>
      </c>
      <c r="AI1115" s="236">
        <v>41</v>
      </c>
      <c r="AJ1115" s="122">
        <v>103</v>
      </c>
      <c r="AK1115" s="122">
        <v>193</v>
      </c>
      <c r="AL1115" s="122">
        <v>466</v>
      </c>
      <c r="AM1115" s="122">
        <v>136</v>
      </c>
      <c r="AN1115" s="122">
        <v>12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12</v>
      </c>
      <c r="BD1115" s="31">
        <v>1.2618296529968454E-2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20.589305993690839</v>
      </c>
      <c r="BJ1115" s="27">
        <v>25.145999999999997</v>
      </c>
      <c r="BK1115" s="27">
        <v>27.247999999999998</v>
      </c>
      <c r="BL1115" s="57"/>
      <c r="BM1115" s="97">
        <v>1475</v>
      </c>
      <c r="BN1115" s="473">
        <v>48</v>
      </c>
      <c r="BO1115" s="14">
        <v>134</v>
      </c>
      <c r="BP1115" s="14">
        <v>258</v>
      </c>
      <c r="BQ1115" s="14">
        <v>673</v>
      </c>
      <c r="BR1115" s="14">
        <v>326</v>
      </c>
      <c r="BS1115" s="14">
        <v>36</v>
      </c>
      <c r="BT1115" s="14">
        <v>0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36</v>
      </c>
      <c r="CI1115" s="31">
        <v>2.4406779661016949E-2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21.548610169491518</v>
      </c>
      <c r="CO1115" s="27">
        <v>26.391999999999996</v>
      </c>
      <c r="CP1115" s="27">
        <v>28.77</v>
      </c>
      <c r="CQ1115" s="57"/>
    </row>
    <row r="1116" spans="1:95" x14ac:dyDescent="0.25">
      <c r="A1116" s="218">
        <v>2</v>
      </c>
      <c r="B1116" s="284">
        <v>0.70833299999999999</v>
      </c>
      <c r="C1116" s="97">
        <v>528</v>
      </c>
      <c r="D1116" s="236">
        <v>6</v>
      </c>
      <c r="E1116" s="122">
        <v>20</v>
      </c>
      <c r="F1116" s="122">
        <v>127</v>
      </c>
      <c r="G1116" s="122">
        <v>222</v>
      </c>
      <c r="H1116" s="122">
        <v>132</v>
      </c>
      <c r="I1116" s="122">
        <v>18</v>
      </c>
      <c r="J1116" s="122">
        <v>3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20</v>
      </c>
      <c r="Y1116" s="31">
        <v>3.787878787878788E-2</v>
      </c>
      <c r="Z1116" s="100">
        <v>3</v>
      </c>
      <c r="AA1116" s="31">
        <v>5.681818181818182E-3</v>
      </c>
      <c r="AB1116" s="100">
        <v>0</v>
      </c>
      <c r="AC1116" s="31">
        <v>0</v>
      </c>
      <c r="AD1116" s="27">
        <v>22.477594696969714</v>
      </c>
      <c r="AE1116" s="27">
        <v>26.616499999999998</v>
      </c>
      <c r="AF1116" s="27">
        <v>29.511999999999997</v>
      </c>
      <c r="AG1116" s="57"/>
      <c r="AH1116" s="97">
        <v>929</v>
      </c>
      <c r="AI1116" s="236">
        <v>96</v>
      </c>
      <c r="AJ1116" s="122">
        <v>143</v>
      </c>
      <c r="AK1116" s="122">
        <v>198</v>
      </c>
      <c r="AL1116" s="122">
        <v>342</v>
      </c>
      <c r="AM1116" s="122">
        <v>139</v>
      </c>
      <c r="AN1116" s="122">
        <v>11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11</v>
      </c>
      <c r="BD1116" s="31">
        <v>1.1840688912809472E-2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19.193261571582319</v>
      </c>
      <c r="BJ1116" s="27">
        <v>25.2</v>
      </c>
      <c r="BK1116" s="27">
        <v>27.285</v>
      </c>
      <c r="BL1116" s="57"/>
      <c r="BM1116" s="97">
        <v>1457</v>
      </c>
      <c r="BN1116" s="473">
        <v>102</v>
      </c>
      <c r="BO1116" s="14">
        <v>163</v>
      </c>
      <c r="BP1116" s="14">
        <v>325</v>
      </c>
      <c r="BQ1116" s="14">
        <v>564</v>
      </c>
      <c r="BR1116" s="14">
        <v>271</v>
      </c>
      <c r="BS1116" s="14">
        <v>29</v>
      </c>
      <c r="BT1116" s="14">
        <v>3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31</v>
      </c>
      <c r="CI1116" s="31">
        <v>2.1276595744680851E-2</v>
      </c>
      <c r="CJ1116" s="100">
        <v>3</v>
      </c>
      <c r="CK1116" s="31">
        <v>2.0590253946465341E-3</v>
      </c>
      <c r="CL1116" s="100">
        <v>0</v>
      </c>
      <c r="CM1116" s="31">
        <v>0</v>
      </c>
      <c r="CN1116" s="27">
        <v>20.383466026080999</v>
      </c>
      <c r="CO1116" s="27">
        <v>25.843</v>
      </c>
      <c r="CP1116" s="27">
        <v>28.125999999999994</v>
      </c>
      <c r="CQ1116" s="57"/>
    </row>
    <row r="1117" spans="1:95" x14ac:dyDescent="0.25">
      <c r="A1117" s="218">
        <v>2</v>
      </c>
      <c r="B1117" s="284">
        <v>0.75</v>
      </c>
      <c r="C1117" s="97">
        <v>452</v>
      </c>
      <c r="D1117" s="236">
        <v>3</v>
      </c>
      <c r="E1117" s="122">
        <v>2</v>
      </c>
      <c r="F1117" s="122">
        <v>77</v>
      </c>
      <c r="G1117" s="122">
        <v>252</v>
      </c>
      <c r="H1117" s="122">
        <v>95</v>
      </c>
      <c r="I1117" s="122">
        <v>23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23</v>
      </c>
      <c r="Y1117" s="31">
        <v>5.0884955752212392E-2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23.062500000000007</v>
      </c>
      <c r="AE1117" s="27">
        <v>26.443000000000001</v>
      </c>
      <c r="AF1117" s="27">
        <v>30.211999999999996</v>
      </c>
      <c r="AG1117" s="57"/>
      <c r="AH1117" s="97">
        <v>870</v>
      </c>
      <c r="AI1117" s="236">
        <v>126</v>
      </c>
      <c r="AJ1117" s="122">
        <v>214</v>
      </c>
      <c r="AK1117" s="122">
        <v>222</v>
      </c>
      <c r="AL1117" s="122">
        <v>228</v>
      </c>
      <c r="AM1117" s="122">
        <v>70</v>
      </c>
      <c r="AN1117" s="122">
        <v>10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10</v>
      </c>
      <c r="BD1117" s="31">
        <v>1.1494252873563218E-2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17.085586206896547</v>
      </c>
      <c r="BJ1117" s="27">
        <v>23.5105</v>
      </c>
      <c r="BK1117" s="27">
        <v>26.587999999999997</v>
      </c>
      <c r="BL1117" s="57"/>
      <c r="BM1117" s="97">
        <v>1322</v>
      </c>
      <c r="BN1117" s="473">
        <v>129</v>
      </c>
      <c r="BO1117" s="14">
        <v>216</v>
      </c>
      <c r="BP1117" s="14">
        <v>299</v>
      </c>
      <c r="BQ1117" s="14">
        <v>480</v>
      </c>
      <c r="BR1117" s="14">
        <v>165</v>
      </c>
      <c r="BS1117" s="14">
        <v>33</v>
      </c>
      <c r="BT1117" s="14">
        <v>0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33</v>
      </c>
      <c r="CI1117" s="31">
        <v>2.4962178517397883E-2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19.129130105900174</v>
      </c>
      <c r="CO1117" s="27">
        <v>24.9955</v>
      </c>
      <c r="CP1117" s="27">
        <v>27.906499999999994</v>
      </c>
      <c r="CQ1117" s="57"/>
    </row>
    <row r="1118" spans="1:95" x14ac:dyDescent="0.25">
      <c r="A1118" s="218">
        <v>2</v>
      </c>
      <c r="B1118" s="284">
        <v>0.79166700000000001</v>
      </c>
      <c r="C1118" s="97">
        <v>400</v>
      </c>
      <c r="D1118" s="236">
        <v>0</v>
      </c>
      <c r="E1118" s="122">
        <v>1</v>
      </c>
      <c r="F1118" s="122">
        <v>14</v>
      </c>
      <c r="G1118" s="122">
        <v>172</v>
      </c>
      <c r="H1118" s="122">
        <v>179</v>
      </c>
      <c r="I1118" s="122">
        <v>28</v>
      </c>
      <c r="J1118" s="122">
        <v>6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34</v>
      </c>
      <c r="Y1118" s="31">
        <v>8.5000000000000006E-2</v>
      </c>
      <c r="Z1118" s="100">
        <v>6</v>
      </c>
      <c r="AA1118" s="31">
        <v>1.4999999999999999E-2</v>
      </c>
      <c r="AB1118" s="100">
        <v>0</v>
      </c>
      <c r="AC1118" s="31">
        <v>0</v>
      </c>
      <c r="AD1118" s="27">
        <v>25.455175000000001</v>
      </c>
      <c r="AE1118" s="27">
        <v>28.6555</v>
      </c>
      <c r="AF1118" s="27">
        <v>31.2285</v>
      </c>
      <c r="AG1118" s="57"/>
      <c r="AH1118" s="97">
        <v>466</v>
      </c>
      <c r="AI1118" s="236">
        <v>2</v>
      </c>
      <c r="AJ1118" s="122">
        <v>5</v>
      </c>
      <c r="AK1118" s="122">
        <v>17</v>
      </c>
      <c r="AL1118" s="122">
        <v>154</v>
      </c>
      <c r="AM1118" s="122">
        <v>249</v>
      </c>
      <c r="AN1118" s="122">
        <v>32</v>
      </c>
      <c r="AO1118" s="122">
        <v>5</v>
      </c>
      <c r="AP1118" s="122">
        <v>1</v>
      </c>
      <c r="AQ1118" s="122">
        <v>1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39</v>
      </c>
      <c r="BD1118" s="31">
        <v>8.3690987124463517E-2</v>
      </c>
      <c r="BE1118" s="100">
        <v>7</v>
      </c>
      <c r="BF1118" s="31">
        <v>1.5021459227467811E-2</v>
      </c>
      <c r="BG1118" s="100">
        <v>1</v>
      </c>
      <c r="BH1118" s="31">
        <v>2.1459227467811159E-3</v>
      </c>
      <c r="BI1118" s="27">
        <v>25.708283261802581</v>
      </c>
      <c r="BJ1118" s="27">
        <v>28.909500000000001</v>
      </c>
      <c r="BK1118" s="27">
        <v>31.089500000000001</v>
      </c>
      <c r="BL1118" s="57"/>
      <c r="BM1118" s="97">
        <v>866</v>
      </c>
      <c r="BN1118" s="473">
        <v>2</v>
      </c>
      <c r="BO1118" s="14">
        <v>6</v>
      </c>
      <c r="BP1118" s="14">
        <v>31</v>
      </c>
      <c r="BQ1118" s="14">
        <v>326</v>
      </c>
      <c r="BR1118" s="14">
        <v>428</v>
      </c>
      <c r="BS1118" s="14">
        <v>60</v>
      </c>
      <c r="BT1118" s="14">
        <v>11</v>
      </c>
      <c r="BU1118" s="14">
        <v>1</v>
      </c>
      <c r="BV1118" s="14">
        <v>1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73</v>
      </c>
      <c r="CI1118" s="31">
        <v>8.429561200923788E-2</v>
      </c>
      <c r="CJ1118" s="100">
        <v>13</v>
      </c>
      <c r="CK1118" s="31">
        <v>1.5011547344110854E-2</v>
      </c>
      <c r="CL1118" s="100">
        <v>1</v>
      </c>
      <c r="CM1118" s="31">
        <v>1.1547344110854503E-3</v>
      </c>
      <c r="CN1118" s="27">
        <v>25.591374133949209</v>
      </c>
      <c r="CO1118" s="27">
        <v>28.849</v>
      </c>
      <c r="CP1118" s="27">
        <v>31.164999999999999</v>
      </c>
      <c r="CQ1118" s="57"/>
    </row>
    <row r="1119" spans="1:95" x14ac:dyDescent="0.25">
      <c r="A1119" s="218">
        <v>2</v>
      </c>
      <c r="B1119" s="284">
        <v>0.83333299999999999</v>
      </c>
      <c r="C1119" s="97">
        <v>259</v>
      </c>
      <c r="D1119" s="236">
        <v>0</v>
      </c>
      <c r="E1119" s="122">
        <v>1</v>
      </c>
      <c r="F1119" s="122">
        <v>9</v>
      </c>
      <c r="G1119" s="122">
        <v>69</v>
      </c>
      <c r="H1119" s="122">
        <v>125</v>
      </c>
      <c r="I1119" s="122">
        <v>49</v>
      </c>
      <c r="J1119" s="122">
        <v>5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55</v>
      </c>
      <c r="Y1119" s="31">
        <v>0.21235521235521235</v>
      </c>
      <c r="Z1119" s="100">
        <v>6</v>
      </c>
      <c r="AA1119" s="31">
        <v>2.3166023166023165E-2</v>
      </c>
      <c r="AB1119" s="100">
        <v>0</v>
      </c>
      <c r="AC1119" s="31">
        <v>0</v>
      </c>
      <c r="AD1119" s="27">
        <v>26.704903474903478</v>
      </c>
      <c r="AE1119" s="27">
        <v>30.74</v>
      </c>
      <c r="AF1119" s="27">
        <v>33.1</v>
      </c>
      <c r="AG1119" s="57"/>
      <c r="AH1119" s="97">
        <v>390</v>
      </c>
      <c r="AI1119" s="236">
        <v>0</v>
      </c>
      <c r="AJ1119" s="122">
        <v>4</v>
      </c>
      <c r="AK1119" s="122">
        <v>9</v>
      </c>
      <c r="AL1119" s="122">
        <v>58</v>
      </c>
      <c r="AM1119" s="122">
        <v>246</v>
      </c>
      <c r="AN1119" s="122">
        <v>66</v>
      </c>
      <c r="AO1119" s="122">
        <v>4</v>
      </c>
      <c r="AP1119" s="122">
        <v>2</v>
      </c>
      <c r="AQ1119" s="122">
        <v>1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73</v>
      </c>
      <c r="BD1119" s="31">
        <v>0.18717948717948718</v>
      </c>
      <c r="BE1119" s="100">
        <v>7</v>
      </c>
      <c r="BF1119" s="31">
        <v>1.7948717948717947E-2</v>
      </c>
      <c r="BG1119" s="100">
        <v>1</v>
      </c>
      <c r="BH1119" s="31">
        <v>2.5641025641025641E-3</v>
      </c>
      <c r="BI1119" s="27">
        <v>27.321769230769206</v>
      </c>
      <c r="BJ1119" s="27">
        <v>30.524000000000001</v>
      </c>
      <c r="BK1119" s="27">
        <v>32.591500000000003</v>
      </c>
      <c r="BL1119" s="57"/>
      <c r="BM1119" s="97">
        <v>649</v>
      </c>
      <c r="BN1119" s="473">
        <v>0</v>
      </c>
      <c r="BO1119" s="14">
        <v>5</v>
      </c>
      <c r="BP1119" s="14">
        <v>18</v>
      </c>
      <c r="BQ1119" s="14">
        <v>127</v>
      </c>
      <c r="BR1119" s="14">
        <v>371</v>
      </c>
      <c r="BS1119" s="14">
        <v>115</v>
      </c>
      <c r="BT1119" s="14">
        <v>9</v>
      </c>
      <c r="BU1119" s="14">
        <v>3</v>
      </c>
      <c r="BV1119" s="14">
        <v>1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128</v>
      </c>
      <c r="CI1119" s="31">
        <v>0.19722650231124808</v>
      </c>
      <c r="CJ1119" s="100">
        <v>13</v>
      </c>
      <c r="CK1119" s="31">
        <v>2.0030816640986132E-2</v>
      </c>
      <c r="CL1119" s="100">
        <v>1</v>
      </c>
      <c r="CM1119" s="31">
        <v>1.5408320493066256E-3</v>
      </c>
      <c r="CN1119" s="27">
        <v>27.075593220338973</v>
      </c>
      <c r="CO1119" s="27">
        <v>30.56</v>
      </c>
      <c r="CP1119" s="27">
        <v>32.734999999999999</v>
      </c>
      <c r="CQ1119" s="57"/>
    </row>
    <row r="1120" spans="1:95" x14ac:dyDescent="0.25">
      <c r="A1120" s="218">
        <v>2</v>
      </c>
      <c r="B1120" s="284">
        <v>0.875</v>
      </c>
      <c r="C1120" s="97">
        <v>114</v>
      </c>
      <c r="D1120" s="236">
        <v>0</v>
      </c>
      <c r="E1120" s="122">
        <v>0</v>
      </c>
      <c r="F1120" s="122">
        <v>1</v>
      </c>
      <c r="G1120" s="122">
        <v>16</v>
      </c>
      <c r="H1120" s="122">
        <v>50</v>
      </c>
      <c r="I1120" s="122">
        <v>31</v>
      </c>
      <c r="J1120" s="122">
        <v>14</v>
      </c>
      <c r="K1120" s="122">
        <v>2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47</v>
      </c>
      <c r="Y1120" s="31">
        <v>0.41228070175438597</v>
      </c>
      <c r="Z1120" s="100">
        <v>16</v>
      </c>
      <c r="AA1120" s="31">
        <v>0.14035087719298245</v>
      </c>
      <c r="AB1120" s="100">
        <v>0</v>
      </c>
      <c r="AC1120" s="31">
        <v>0</v>
      </c>
      <c r="AD1120" s="27">
        <v>29.343859649122809</v>
      </c>
      <c r="AE1120" s="27">
        <v>34.427500000000002</v>
      </c>
      <c r="AF1120" s="27">
        <v>38.697499999999998</v>
      </c>
      <c r="AG1120" s="57"/>
      <c r="AH1120" s="97">
        <v>262</v>
      </c>
      <c r="AI1120" s="236">
        <v>0</v>
      </c>
      <c r="AJ1120" s="122">
        <v>2</v>
      </c>
      <c r="AK1120" s="122">
        <v>5</v>
      </c>
      <c r="AL1120" s="122">
        <v>38</v>
      </c>
      <c r="AM1120" s="122">
        <v>152</v>
      </c>
      <c r="AN1120" s="122">
        <v>55</v>
      </c>
      <c r="AO1120" s="122">
        <v>7</v>
      </c>
      <c r="AP1120" s="122">
        <v>3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64</v>
      </c>
      <c r="BD1120" s="31">
        <v>0.24427480916030533</v>
      </c>
      <c r="BE1120" s="100">
        <v>10</v>
      </c>
      <c r="BF1120" s="31">
        <v>3.8167938931297711E-2</v>
      </c>
      <c r="BG1120" s="100">
        <v>0</v>
      </c>
      <c r="BH1120" s="31">
        <v>0</v>
      </c>
      <c r="BI1120" s="27">
        <v>27.866297709923685</v>
      </c>
      <c r="BJ1120" s="27">
        <v>31.325999999999997</v>
      </c>
      <c r="BK1120" s="27">
        <v>34.608999999999995</v>
      </c>
      <c r="BL1120" s="57"/>
      <c r="BM1120" s="97">
        <v>376</v>
      </c>
      <c r="BN1120" s="473">
        <v>0</v>
      </c>
      <c r="BO1120" s="14">
        <v>2</v>
      </c>
      <c r="BP1120" s="14">
        <v>6</v>
      </c>
      <c r="BQ1120" s="14">
        <v>54</v>
      </c>
      <c r="BR1120" s="14">
        <v>202</v>
      </c>
      <c r="BS1120" s="14">
        <v>86</v>
      </c>
      <c r="BT1120" s="14">
        <v>21</v>
      </c>
      <c r="BU1120" s="14">
        <v>5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111</v>
      </c>
      <c r="CI1120" s="31">
        <v>0.29521276595744683</v>
      </c>
      <c r="CJ1120" s="100">
        <v>26</v>
      </c>
      <c r="CK1120" s="31">
        <v>6.9148936170212769E-2</v>
      </c>
      <c r="CL1120" s="100">
        <v>0</v>
      </c>
      <c r="CM1120" s="31">
        <v>0</v>
      </c>
      <c r="CN1120" s="27">
        <v>28.314281914893627</v>
      </c>
      <c r="CO1120" s="27">
        <v>31.921499999999998</v>
      </c>
      <c r="CP1120" s="27">
        <v>36.314999999999998</v>
      </c>
      <c r="CQ1120" s="57"/>
    </row>
    <row r="1121" spans="1:95" x14ac:dyDescent="0.25">
      <c r="A1121" s="218">
        <v>2</v>
      </c>
      <c r="B1121" s="284">
        <v>0.91666700000000001</v>
      </c>
      <c r="C1121" s="97">
        <v>90</v>
      </c>
      <c r="D1121" s="236">
        <v>0</v>
      </c>
      <c r="E1121" s="122">
        <v>0</v>
      </c>
      <c r="F1121" s="122">
        <v>0</v>
      </c>
      <c r="G1121" s="122">
        <v>18</v>
      </c>
      <c r="H1121" s="122">
        <v>46</v>
      </c>
      <c r="I1121" s="122">
        <v>17</v>
      </c>
      <c r="J1121" s="122">
        <v>5</v>
      </c>
      <c r="K1121" s="122">
        <v>3</v>
      </c>
      <c r="L1121" s="122">
        <v>0</v>
      </c>
      <c r="M1121" s="122">
        <v>1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26</v>
      </c>
      <c r="Y1121" s="31">
        <v>0.28888888888888886</v>
      </c>
      <c r="Z1121" s="100">
        <v>9</v>
      </c>
      <c r="AA1121" s="31">
        <v>0.1</v>
      </c>
      <c r="AB1121" s="100">
        <v>1</v>
      </c>
      <c r="AC1121" s="31">
        <v>1.1111111111111112E-2</v>
      </c>
      <c r="AD1121" s="27">
        <v>28.949444444444431</v>
      </c>
      <c r="AE1121" s="27">
        <v>33.199499999999993</v>
      </c>
      <c r="AF1121" s="27">
        <v>39.948</v>
      </c>
      <c r="AG1121" s="57"/>
      <c r="AH1121" s="97">
        <v>197</v>
      </c>
      <c r="AI1121" s="236">
        <v>0</v>
      </c>
      <c r="AJ1121" s="122">
        <v>1</v>
      </c>
      <c r="AK1121" s="122">
        <v>1</v>
      </c>
      <c r="AL1121" s="122">
        <v>20</v>
      </c>
      <c r="AM1121" s="122">
        <v>121</v>
      </c>
      <c r="AN1121" s="122">
        <v>42</v>
      </c>
      <c r="AO1121" s="122">
        <v>9</v>
      </c>
      <c r="AP1121" s="122">
        <v>2</v>
      </c>
      <c r="AQ1121" s="122">
        <v>0</v>
      </c>
      <c r="AR1121" s="122">
        <v>1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54</v>
      </c>
      <c r="BD1121" s="31">
        <v>0.27411167512690354</v>
      </c>
      <c r="BE1121" s="100">
        <v>12</v>
      </c>
      <c r="BF1121" s="31">
        <v>6.0913705583756347E-2</v>
      </c>
      <c r="BG1121" s="100">
        <v>1</v>
      </c>
      <c r="BH1121" s="31">
        <v>5.076142131979695E-3</v>
      </c>
      <c r="BI1121" s="27">
        <v>28.808324873096456</v>
      </c>
      <c r="BJ1121" s="27">
        <v>32.395000000000003</v>
      </c>
      <c r="BK1121" s="27">
        <v>36.701000000000001</v>
      </c>
      <c r="BL1121" s="57"/>
      <c r="BM1121" s="97">
        <v>287</v>
      </c>
      <c r="BN1121" s="473">
        <v>0</v>
      </c>
      <c r="BO1121" s="14">
        <v>1</v>
      </c>
      <c r="BP1121" s="14">
        <v>1</v>
      </c>
      <c r="BQ1121" s="14">
        <v>38</v>
      </c>
      <c r="BR1121" s="14">
        <v>167</v>
      </c>
      <c r="BS1121" s="14">
        <v>59</v>
      </c>
      <c r="BT1121" s="14">
        <v>14</v>
      </c>
      <c r="BU1121" s="14">
        <v>5</v>
      </c>
      <c r="BV1121" s="14">
        <v>0</v>
      </c>
      <c r="BW1121" s="14">
        <v>2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80</v>
      </c>
      <c r="CI1121" s="31">
        <v>0.27874564459930312</v>
      </c>
      <c r="CJ1121" s="100">
        <v>21</v>
      </c>
      <c r="CK1121" s="31">
        <v>7.3170731707317069E-2</v>
      </c>
      <c r="CL1121" s="100">
        <v>2</v>
      </c>
      <c r="CM1121" s="31">
        <v>6.9686411149825784E-3</v>
      </c>
      <c r="CN1121" s="27">
        <v>28.852578397212564</v>
      </c>
      <c r="CO1121" s="27">
        <v>32.630000000000003</v>
      </c>
      <c r="CP1121" s="27">
        <v>37.309999999999995</v>
      </c>
      <c r="CQ1121" s="57"/>
    </row>
    <row r="1122" spans="1:95" x14ac:dyDescent="0.25">
      <c r="A1122" s="218">
        <v>2</v>
      </c>
      <c r="B1122" s="284">
        <v>0.95833299999999999</v>
      </c>
      <c r="C1122" s="98">
        <v>37</v>
      </c>
      <c r="D1122" s="295">
        <v>0</v>
      </c>
      <c r="E1122" s="296">
        <v>0</v>
      </c>
      <c r="F1122" s="296">
        <v>0</v>
      </c>
      <c r="G1122" s="296">
        <v>2</v>
      </c>
      <c r="H1122" s="296">
        <v>12</v>
      </c>
      <c r="I1122" s="296">
        <v>8</v>
      </c>
      <c r="J1122" s="296">
        <v>9</v>
      </c>
      <c r="K1122" s="296">
        <v>2</v>
      </c>
      <c r="L1122" s="296">
        <v>2</v>
      </c>
      <c r="M1122" s="296">
        <v>1</v>
      </c>
      <c r="N1122" s="296">
        <v>1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23</v>
      </c>
      <c r="Y1122" s="300">
        <v>0.6216216216216216</v>
      </c>
      <c r="Z1122" s="301">
        <v>15</v>
      </c>
      <c r="AA1122" s="300">
        <v>0.40540540540540543</v>
      </c>
      <c r="AB1122" s="301">
        <v>4</v>
      </c>
      <c r="AC1122" s="300">
        <v>0.10810810810810811</v>
      </c>
      <c r="AD1122" s="124">
        <v>33.639189189189196</v>
      </c>
      <c r="AE1122" s="124">
        <v>42.846999999999994</v>
      </c>
      <c r="AF1122" s="124">
        <v>51.469000000000008</v>
      </c>
      <c r="AG1122" s="57"/>
      <c r="AH1122" s="98">
        <v>80</v>
      </c>
      <c r="AI1122" s="295">
        <v>0</v>
      </c>
      <c r="AJ1122" s="296">
        <v>1</v>
      </c>
      <c r="AK1122" s="296">
        <v>1</v>
      </c>
      <c r="AL1122" s="296">
        <v>6</v>
      </c>
      <c r="AM1122" s="296">
        <v>35</v>
      </c>
      <c r="AN1122" s="296">
        <v>30</v>
      </c>
      <c r="AO1122" s="296">
        <v>6</v>
      </c>
      <c r="AP1122" s="296">
        <v>1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37</v>
      </c>
      <c r="BD1122" s="300">
        <v>0.46250000000000002</v>
      </c>
      <c r="BE1122" s="301">
        <v>7</v>
      </c>
      <c r="BF1122" s="300">
        <v>8.7499999999999994E-2</v>
      </c>
      <c r="BG1122" s="301">
        <v>0</v>
      </c>
      <c r="BH1122" s="300">
        <v>0</v>
      </c>
      <c r="BI1122" s="124">
        <v>29.602625</v>
      </c>
      <c r="BJ1122" s="124">
        <v>34.070500000000003</v>
      </c>
      <c r="BK1122" s="124">
        <v>37.032500000000006</v>
      </c>
      <c r="BL1122" s="57"/>
      <c r="BM1122" s="98">
        <v>117</v>
      </c>
      <c r="BN1122" s="475">
        <v>0</v>
      </c>
      <c r="BO1122" s="15">
        <v>1</v>
      </c>
      <c r="BP1122" s="15">
        <v>1</v>
      </c>
      <c r="BQ1122" s="15">
        <v>8</v>
      </c>
      <c r="BR1122" s="15">
        <v>47</v>
      </c>
      <c r="BS1122" s="15">
        <v>38</v>
      </c>
      <c r="BT1122" s="15">
        <v>15</v>
      </c>
      <c r="BU1122" s="15">
        <v>3</v>
      </c>
      <c r="BV1122" s="15">
        <v>2</v>
      </c>
      <c r="BW1122" s="15">
        <v>1</v>
      </c>
      <c r="BX1122" s="15">
        <v>1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60</v>
      </c>
      <c r="CI1122" s="300">
        <v>0.51282051282051277</v>
      </c>
      <c r="CJ1122" s="301">
        <v>22</v>
      </c>
      <c r="CK1122" s="300">
        <v>0.18803418803418803</v>
      </c>
      <c r="CL1122" s="301">
        <v>4</v>
      </c>
      <c r="CM1122" s="300">
        <v>3.4188034188034191E-2</v>
      </c>
      <c r="CN1122" s="124">
        <v>30.879145299145289</v>
      </c>
      <c r="CO1122" s="124">
        <v>36.341999999999999</v>
      </c>
      <c r="CP1122" s="124">
        <v>42.34899999999999</v>
      </c>
      <c r="CQ1122" s="57"/>
    </row>
    <row r="1123" spans="1:95" x14ac:dyDescent="0.25">
      <c r="A1123" s="218"/>
      <c r="B1123" s="383" t="s">
        <v>35</v>
      </c>
      <c r="C1123" s="384">
        <v>6738</v>
      </c>
      <c r="D1123" s="385">
        <v>125</v>
      </c>
      <c r="E1123" s="385">
        <v>257</v>
      </c>
      <c r="F1123" s="385">
        <v>1018</v>
      </c>
      <c r="G1123" s="385">
        <v>2951</v>
      </c>
      <c r="H1123" s="385">
        <v>2088</v>
      </c>
      <c r="I1123" s="385">
        <v>270</v>
      </c>
      <c r="J1123" s="385">
        <v>26</v>
      </c>
      <c r="K1123" s="385">
        <v>2</v>
      </c>
      <c r="L1123" s="385">
        <v>0</v>
      </c>
      <c r="M1123" s="385">
        <v>0</v>
      </c>
      <c r="N1123" s="385">
        <v>0</v>
      </c>
      <c r="O1123" s="385">
        <v>0</v>
      </c>
      <c r="P1123" s="385">
        <v>1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297</v>
      </c>
      <c r="Y1123" s="403">
        <v>4.4078361531611751E-2</v>
      </c>
      <c r="Z1123" s="387">
        <v>28</v>
      </c>
      <c r="AA1123" s="403">
        <v>4.1555357672899973E-3</v>
      </c>
      <c r="AB1123" s="387">
        <v>1</v>
      </c>
      <c r="AC1123" s="403">
        <v>1.4841199168892847E-4</v>
      </c>
      <c r="AD1123" s="404">
        <v>23.102643217571991</v>
      </c>
      <c r="AE1123" s="404">
        <v>27.47</v>
      </c>
      <c r="AF1123" s="404">
        <v>29.790499999999991</v>
      </c>
      <c r="AG1123" s="16"/>
      <c r="AH1123" s="387">
        <v>8001</v>
      </c>
      <c r="AI1123" s="385">
        <v>402</v>
      </c>
      <c r="AJ1123" s="385">
        <v>718</v>
      </c>
      <c r="AK1123" s="385">
        <v>1140</v>
      </c>
      <c r="AL1123" s="385">
        <v>2969</v>
      </c>
      <c r="AM1123" s="385">
        <v>2440</v>
      </c>
      <c r="AN1123" s="385">
        <v>306</v>
      </c>
      <c r="AO1123" s="385">
        <v>24</v>
      </c>
      <c r="AP1123" s="385">
        <v>2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331</v>
      </c>
      <c r="BD1123" s="403">
        <v>4.1369828771403577E-2</v>
      </c>
      <c r="BE1123" s="387">
        <v>26</v>
      </c>
      <c r="BF1123" s="403">
        <v>3.2495938007749033E-3</v>
      </c>
      <c r="BG1123" s="387">
        <v>0</v>
      </c>
      <c r="BH1123" s="403">
        <v>0</v>
      </c>
      <c r="BI1123" s="404">
        <v>22.089317585301821</v>
      </c>
      <c r="BJ1123" s="404">
        <v>27.48</v>
      </c>
      <c r="BK1123" s="404">
        <v>29.658999999999995</v>
      </c>
      <c r="BL1123" s="16"/>
      <c r="BM1123" s="387">
        <v>14739</v>
      </c>
      <c r="BN1123" s="385">
        <v>527</v>
      </c>
      <c r="BO1123" s="385">
        <v>975</v>
      </c>
      <c r="BP1123" s="385">
        <v>2158</v>
      </c>
      <c r="BQ1123" s="385">
        <v>5920</v>
      </c>
      <c r="BR1123" s="385">
        <v>4528</v>
      </c>
      <c r="BS1123" s="385">
        <v>576</v>
      </c>
      <c r="BT1123" s="385">
        <v>50</v>
      </c>
      <c r="BU1123" s="385">
        <v>4</v>
      </c>
      <c r="BV1123" s="385">
        <v>0</v>
      </c>
      <c r="BW1123" s="385">
        <v>0</v>
      </c>
      <c r="BX1123" s="385">
        <v>0</v>
      </c>
      <c r="BY1123" s="385">
        <v>0</v>
      </c>
      <c r="BZ1123" s="385">
        <v>1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628</v>
      </c>
      <c r="CI1123" s="358">
        <v>4.2608046678879165E-2</v>
      </c>
      <c r="CJ1123" s="332">
        <v>54</v>
      </c>
      <c r="CK1123" s="358">
        <v>3.6637492367189092E-3</v>
      </c>
      <c r="CL1123" s="332">
        <v>1</v>
      </c>
      <c r="CM1123" s="358">
        <v>6.7847208087387208E-5</v>
      </c>
      <c r="CN1123" s="359">
        <v>22.552563945993544</v>
      </c>
      <c r="CO1123" s="359">
        <v>27.47</v>
      </c>
      <c r="CP1123" s="359">
        <v>29.71</v>
      </c>
      <c r="CQ1123" s="57"/>
    </row>
    <row r="1124" spans="1:95" x14ac:dyDescent="0.25">
      <c r="A1124" s="218"/>
      <c r="B1124" s="388" t="s">
        <v>36</v>
      </c>
      <c r="C1124" s="389">
        <v>7972</v>
      </c>
      <c r="D1124" s="390">
        <v>125</v>
      </c>
      <c r="E1124" s="390">
        <v>260</v>
      </c>
      <c r="F1124" s="390">
        <v>1045</v>
      </c>
      <c r="G1124" s="390">
        <v>3299</v>
      </c>
      <c r="H1124" s="390">
        <v>2704</v>
      </c>
      <c r="I1124" s="390">
        <v>459</v>
      </c>
      <c r="J1124" s="390">
        <v>71</v>
      </c>
      <c r="K1124" s="390">
        <v>6</v>
      </c>
      <c r="L1124" s="390">
        <v>1</v>
      </c>
      <c r="M1124" s="390">
        <v>1</v>
      </c>
      <c r="N1124" s="390">
        <v>0</v>
      </c>
      <c r="O1124" s="390">
        <v>0</v>
      </c>
      <c r="P1124" s="390">
        <v>1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537</v>
      </c>
      <c r="Y1124" s="405">
        <v>6.7360762669342697E-2</v>
      </c>
      <c r="Z1124" s="392">
        <v>79</v>
      </c>
      <c r="AA1124" s="405">
        <v>9.9096838936276969E-3</v>
      </c>
      <c r="AB1124" s="392">
        <v>3</v>
      </c>
      <c r="AC1124" s="405">
        <v>3.7631710988459609E-4</v>
      </c>
      <c r="AD1124" s="406">
        <v>23.706016056196564</v>
      </c>
      <c r="AE1124" s="406">
        <v>28.08</v>
      </c>
      <c r="AF1124" s="406">
        <v>30.59</v>
      </c>
      <c r="AG1124" s="16"/>
      <c r="AH1124" s="392">
        <v>9289</v>
      </c>
      <c r="AI1124" s="390">
        <v>405</v>
      </c>
      <c r="AJ1124" s="390">
        <v>729</v>
      </c>
      <c r="AK1124" s="390">
        <v>1176</v>
      </c>
      <c r="AL1124" s="390">
        <v>3247</v>
      </c>
      <c r="AM1124" s="390">
        <v>3170</v>
      </c>
      <c r="AN1124" s="390">
        <v>499</v>
      </c>
      <c r="AO1124" s="390">
        <v>51</v>
      </c>
      <c r="AP1124" s="390">
        <v>10</v>
      </c>
      <c r="AQ1124" s="390">
        <v>2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560</v>
      </c>
      <c r="BD1124" s="405">
        <v>6.0286360211002261E-2</v>
      </c>
      <c r="BE1124" s="392">
        <v>63</v>
      </c>
      <c r="BF1124" s="405">
        <v>6.782215523737754E-3</v>
      </c>
      <c r="BG1124" s="392">
        <v>2</v>
      </c>
      <c r="BH1124" s="405">
        <v>2.1530842932500807E-4</v>
      </c>
      <c r="BI1124" s="406">
        <v>22.766403272688144</v>
      </c>
      <c r="BJ1124" s="406">
        <v>28.07</v>
      </c>
      <c r="BK1124" s="406">
        <v>30.44</v>
      </c>
      <c r="BL1124" s="16"/>
      <c r="BM1124" s="392">
        <v>17261</v>
      </c>
      <c r="BN1124" s="390">
        <v>530</v>
      </c>
      <c r="BO1124" s="390">
        <v>989</v>
      </c>
      <c r="BP1124" s="390">
        <v>2221</v>
      </c>
      <c r="BQ1124" s="390">
        <v>6546</v>
      </c>
      <c r="BR1124" s="390">
        <v>5874</v>
      </c>
      <c r="BS1124" s="390">
        <v>958</v>
      </c>
      <c r="BT1124" s="390">
        <v>122</v>
      </c>
      <c r="BU1124" s="390">
        <v>16</v>
      </c>
      <c r="BV1124" s="390">
        <v>3</v>
      </c>
      <c r="BW1124" s="390">
        <v>1</v>
      </c>
      <c r="BX1124" s="390">
        <v>0</v>
      </c>
      <c r="BY1124" s="390">
        <v>0</v>
      </c>
      <c r="BZ1124" s="390">
        <v>1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1097</v>
      </c>
      <c r="CI1124" s="360">
        <v>6.3553675916806676E-2</v>
      </c>
      <c r="CJ1124" s="339">
        <v>142</v>
      </c>
      <c r="CK1124" s="360">
        <v>8.2266380858582941E-3</v>
      </c>
      <c r="CL1124" s="339">
        <v>5</v>
      </c>
      <c r="CM1124" s="360">
        <v>2.8967035513585541E-4</v>
      </c>
      <c r="CN1124" s="361">
        <v>23.200363825965898</v>
      </c>
      <c r="CO1124" s="361">
        <v>28.07</v>
      </c>
      <c r="CP1124" s="361">
        <v>30.518999999999977</v>
      </c>
      <c r="CQ1124" s="57"/>
    </row>
    <row r="1125" spans="1:95" x14ac:dyDescent="0.25">
      <c r="A1125" s="218"/>
      <c r="B1125" s="393" t="s">
        <v>37</v>
      </c>
      <c r="C1125" s="394">
        <v>8099</v>
      </c>
      <c r="D1125" s="395">
        <v>125</v>
      </c>
      <c r="E1125" s="395">
        <v>260</v>
      </c>
      <c r="F1125" s="395">
        <v>1045</v>
      </c>
      <c r="G1125" s="395">
        <v>3319</v>
      </c>
      <c r="H1125" s="395">
        <v>2762</v>
      </c>
      <c r="I1125" s="395">
        <v>484</v>
      </c>
      <c r="J1125" s="395">
        <v>85</v>
      </c>
      <c r="K1125" s="395">
        <v>11</v>
      </c>
      <c r="L1125" s="395">
        <v>3</v>
      </c>
      <c r="M1125" s="395">
        <v>3</v>
      </c>
      <c r="N1125" s="395">
        <v>1</v>
      </c>
      <c r="O1125" s="395">
        <v>0</v>
      </c>
      <c r="P1125" s="395">
        <v>1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586</v>
      </c>
      <c r="Y1125" s="407">
        <v>7.2354611680454373E-2</v>
      </c>
      <c r="Z1125" s="397">
        <v>103</v>
      </c>
      <c r="AA1125" s="407">
        <v>1.2717619459192493E-2</v>
      </c>
      <c r="AB1125" s="397">
        <v>8</v>
      </c>
      <c r="AC1125" s="407">
        <v>9.8777626867514517E-4</v>
      </c>
      <c r="AD1125" s="408">
        <v>23.764550979905604</v>
      </c>
      <c r="AE1125" s="408">
        <v>28.15</v>
      </c>
      <c r="AF1125" s="408">
        <v>30.756999999999991</v>
      </c>
      <c r="AG1125" s="16"/>
      <c r="AH1125" s="397">
        <v>9566</v>
      </c>
      <c r="AI1125" s="395">
        <v>405</v>
      </c>
      <c r="AJ1125" s="395">
        <v>731</v>
      </c>
      <c r="AK1125" s="395">
        <v>1178</v>
      </c>
      <c r="AL1125" s="395">
        <v>3273</v>
      </c>
      <c r="AM1125" s="395">
        <v>3326</v>
      </c>
      <c r="AN1125" s="395">
        <v>571</v>
      </c>
      <c r="AO1125" s="395">
        <v>66</v>
      </c>
      <c r="AP1125" s="395">
        <v>13</v>
      </c>
      <c r="AQ1125" s="395">
        <v>2</v>
      </c>
      <c r="AR1125" s="395">
        <v>1</v>
      </c>
      <c r="AS1125" s="395">
        <v>0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651</v>
      </c>
      <c r="BD1125" s="407">
        <v>6.8053522893581436E-2</v>
      </c>
      <c r="BE1125" s="397">
        <v>82</v>
      </c>
      <c r="BF1125" s="407">
        <v>8.5720259251515791E-3</v>
      </c>
      <c r="BG1125" s="397">
        <v>3</v>
      </c>
      <c r="BH1125" s="407">
        <v>3.1361070457871631E-4</v>
      </c>
      <c r="BI1125" s="408">
        <v>22.891878557874783</v>
      </c>
      <c r="BJ1125" s="408">
        <v>28.18</v>
      </c>
      <c r="BK1125" s="408">
        <v>30.6</v>
      </c>
      <c r="BL1125" s="16"/>
      <c r="BM1125" s="397">
        <v>17665</v>
      </c>
      <c r="BN1125" s="395">
        <v>530</v>
      </c>
      <c r="BO1125" s="395">
        <v>991</v>
      </c>
      <c r="BP1125" s="395">
        <v>2223</v>
      </c>
      <c r="BQ1125" s="395">
        <v>6592</v>
      </c>
      <c r="BR1125" s="395">
        <v>6088</v>
      </c>
      <c r="BS1125" s="395">
        <v>1055</v>
      </c>
      <c r="BT1125" s="395">
        <v>151</v>
      </c>
      <c r="BU1125" s="395">
        <v>24</v>
      </c>
      <c r="BV1125" s="395">
        <v>5</v>
      </c>
      <c r="BW1125" s="395">
        <v>4</v>
      </c>
      <c r="BX1125" s="395">
        <v>1</v>
      </c>
      <c r="BY1125" s="395">
        <v>0</v>
      </c>
      <c r="BZ1125" s="395">
        <v>1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1237</v>
      </c>
      <c r="CI1125" s="362">
        <v>7.0025474101330309E-2</v>
      </c>
      <c r="CJ1125" s="344">
        <v>185</v>
      </c>
      <c r="CK1125" s="362">
        <v>1.0472686102462497E-2</v>
      </c>
      <c r="CL1125" s="344">
        <v>11</v>
      </c>
      <c r="CM1125" s="362">
        <v>6.2270025474101334E-4</v>
      </c>
      <c r="CN1125" s="363">
        <v>23.29280658764517</v>
      </c>
      <c r="CO1125" s="363">
        <v>28.166499999999999</v>
      </c>
      <c r="CP1125" s="363">
        <v>30.67</v>
      </c>
      <c r="CQ1125" s="57"/>
    </row>
    <row r="1126" spans="1:95" x14ac:dyDescent="0.25">
      <c r="A1126" s="218"/>
      <c r="B1126" s="398" t="s">
        <v>38</v>
      </c>
      <c r="C1126" s="399">
        <v>8339</v>
      </c>
      <c r="D1126" s="400">
        <v>125</v>
      </c>
      <c r="E1126" s="400">
        <v>261</v>
      </c>
      <c r="F1126" s="400">
        <v>1046</v>
      </c>
      <c r="G1126" s="400">
        <v>3334</v>
      </c>
      <c r="H1126" s="400">
        <v>2849</v>
      </c>
      <c r="I1126" s="400">
        <v>572</v>
      </c>
      <c r="J1126" s="400">
        <v>120</v>
      </c>
      <c r="K1126" s="400">
        <v>21</v>
      </c>
      <c r="L1126" s="400">
        <v>5</v>
      </c>
      <c r="M1126" s="400">
        <v>4</v>
      </c>
      <c r="N1126" s="400">
        <v>1</v>
      </c>
      <c r="O1126" s="400">
        <v>0</v>
      </c>
      <c r="P1126" s="400">
        <v>1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722</v>
      </c>
      <c r="Y1126" s="409">
        <v>8.6581124835112128E-2</v>
      </c>
      <c r="Z1126" s="402">
        <v>151</v>
      </c>
      <c r="AA1126" s="409">
        <v>1.8107686772994364E-2</v>
      </c>
      <c r="AB1126" s="402">
        <v>11</v>
      </c>
      <c r="AC1126" s="409">
        <v>1.3191030099532319E-3</v>
      </c>
      <c r="AD1126" s="410">
        <v>24.029326058280262</v>
      </c>
      <c r="AE1126" s="410">
        <v>28.53</v>
      </c>
      <c r="AF1126" s="410">
        <v>31.56</v>
      </c>
      <c r="AG1126" s="16"/>
      <c r="AH1126" s="402">
        <v>9707</v>
      </c>
      <c r="AI1126" s="400">
        <v>406</v>
      </c>
      <c r="AJ1126" s="400">
        <v>731</v>
      </c>
      <c r="AK1126" s="400">
        <v>1178</v>
      </c>
      <c r="AL1126" s="400">
        <v>3286</v>
      </c>
      <c r="AM1126" s="400">
        <v>3368</v>
      </c>
      <c r="AN1126" s="400">
        <v>603</v>
      </c>
      <c r="AO1126" s="400">
        <v>95</v>
      </c>
      <c r="AP1126" s="400">
        <v>25</v>
      </c>
      <c r="AQ1126" s="400">
        <v>10</v>
      </c>
      <c r="AR1126" s="400">
        <v>3</v>
      </c>
      <c r="AS1126" s="400">
        <v>1</v>
      </c>
      <c r="AT1126" s="400">
        <v>1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736</v>
      </c>
      <c r="BD1126" s="409">
        <v>7.5821572061398987E-2</v>
      </c>
      <c r="BE1126" s="402">
        <v>135</v>
      </c>
      <c r="BF1126" s="409">
        <v>1.3907489440609868E-2</v>
      </c>
      <c r="BG1126" s="402">
        <v>15</v>
      </c>
      <c r="BH1126" s="409">
        <v>1.5452766045122076E-3</v>
      </c>
      <c r="BI1126" s="410">
        <v>23.100673740599596</v>
      </c>
      <c r="BJ1126" s="410">
        <v>28.397999999999993</v>
      </c>
      <c r="BK1126" s="410">
        <v>31.14</v>
      </c>
      <c r="BL1126" s="16"/>
      <c r="BM1126" s="402">
        <v>18046</v>
      </c>
      <c r="BN1126" s="400">
        <v>531</v>
      </c>
      <c r="BO1126" s="400">
        <v>992</v>
      </c>
      <c r="BP1126" s="400">
        <v>2224</v>
      </c>
      <c r="BQ1126" s="400">
        <v>6620</v>
      </c>
      <c r="BR1126" s="400">
        <v>6217</v>
      </c>
      <c r="BS1126" s="400">
        <v>1175</v>
      </c>
      <c r="BT1126" s="400">
        <v>215</v>
      </c>
      <c r="BU1126" s="400">
        <v>46</v>
      </c>
      <c r="BV1126" s="400">
        <v>15</v>
      </c>
      <c r="BW1126" s="400">
        <v>7</v>
      </c>
      <c r="BX1126" s="400">
        <v>2</v>
      </c>
      <c r="BY1126" s="400">
        <v>1</v>
      </c>
      <c r="BZ1126" s="400">
        <v>1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1458</v>
      </c>
      <c r="CI1126" s="364">
        <v>8.0793527651557132E-2</v>
      </c>
      <c r="CJ1126" s="349">
        <v>286</v>
      </c>
      <c r="CK1126" s="364">
        <v>1.5848387454283498E-2</v>
      </c>
      <c r="CL1126" s="349">
        <v>26</v>
      </c>
      <c r="CM1126" s="364">
        <v>1.4407624958439544E-3</v>
      </c>
      <c r="CN1126" s="365">
        <v>23.529801063947524</v>
      </c>
      <c r="CO1126" s="365">
        <v>28.46</v>
      </c>
      <c r="CP1126" s="365">
        <v>31.3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7</v>
      </c>
      <c r="D1129" s="292">
        <v>0</v>
      </c>
      <c r="E1129" s="89">
        <v>0</v>
      </c>
      <c r="F1129" s="89">
        <v>0</v>
      </c>
      <c r="G1129" s="89">
        <v>1</v>
      </c>
      <c r="H1129" s="89">
        <v>1</v>
      </c>
      <c r="I1129" s="89">
        <v>4</v>
      </c>
      <c r="J1129" s="89">
        <v>0</v>
      </c>
      <c r="K1129" s="89">
        <v>1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5</v>
      </c>
      <c r="Y1129" s="30">
        <v>0.7142857142857143</v>
      </c>
      <c r="Z1129" s="99">
        <v>1</v>
      </c>
      <c r="AA1129" s="30">
        <v>0.14285714285714285</v>
      </c>
      <c r="AB1129" s="99">
        <v>0</v>
      </c>
      <c r="AC1129" s="30">
        <v>0</v>
      </c>
      <c r="AD1129" s="25">
        <v>32.181428571428569</v>
      </c>
      <c r="AE1129" s="25">
        <v>42.744</v>
      </c>
      <c r="AF1129" s="25" t="s">
        <v>105</v>
      </c>
      <c r="AG1129" s="57"/>
      <c r="AH1129" s="96">
        <v>40</v>
      </c>
      <c r="AI1129" s="292">
        <v>0</v>
      </c>
      <c r="AJ1129" s="89">
        <v>0</v>
      </c>
      <c r="AK1129" s="89">
        <v>0</v>
      </c>
      <c r="AL1129" s="89">
        <v>2</v>
      </c>
      <c r="AM1129" s="89">
        <v>15</v>
      </c>
      <c r="AN1129" s="89">
        <v>9</v>
      </c>
      <c r="AO1129" s="89">
        <v>8</v>
      </c>
      <c r="AP1129" s="89">
        <v>5</v>
      </c>
      <c r="AQ1129" s="89">
        <v>0</v>
      </c>
      <c r="AR1129" s="89">
        <v>1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23</v>
      </c>
      <c r="BD1129" s="30">
        <v>0.57499999999999996</v>
      </c>
      <c r="BE1129" s="99">
        <v>14</v>
      </c>
      <c r="BF1129" s="30">
        <v>0.35</v>
      </c>
      <c r="BG1129" s="99">
        <v>1</v>
      </c>
      <c r="BH1129" s="30">
        <v>2.5000000000000001E-2</v>
      </c>
      <c r="BI1129" s="25">
        <v>32.795499999999997</v>
      </c>
      <c r="BJ1129" s="25">
        <v>40.142499999999998</v>
      </c>
      <c r="BK1129" s="25">
        <v>43.769999999999996</v>
      </c>
      <c r="BL1129" s="57"/>
      <c r="BM1129" s="96">
        <v>47</v>
      </c>
      <c r="BN1129" s="474">
        <v>0</v>
      </c>
      <c r="BO1129" s="461">
        <v>0</v>
      </c>
      <c r="BP1129" s="461">
        <v>0</v>
      </c>
      <c r="BQ1129" s="461">
        <v>3</v>
      </c>
      <c r="BR1129" s="461">
        <v>16</v>
      </c>
      <c r="BS1129" s="461">
        <v>13</v>
      </c>
      <c r="BT1129" s="461">
        <v>8</v>
      </c>
      <c r="BU1129" s="461">
        <v>6</v>
      </c>
      <c r="BV1129" s="461">
        <v>0</v>
      </c>
      <c r="BW1129" s="461">
        <v>1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28</v>
      </c>
      <c r="CI1129" s="30">
        <v>0.5957446808510638</v>
      </c>
      <c r="CJ1129" s="99">
        <v>15</v>
      </c>
      <c r="CK1129" s="30">
        <v>0.31914893617021278</v>
      </c>
      <c r="CL1129" s="99">
        <v>1</v>
      </c>
      <c r="CM1129" s="30">
        <v>2.1276595744680851E-2</v>
      </c>
      <c r="CN1129" s="25">
        <v>32.704042553191485</v>
      </c>
      <c r="CO1129" s="25">
        <v>40.069999999999993</v>
      </c>
      <c r="CP1129" s="25">
        <v>44.501999999999995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9</v>
      </c>
      <c r="D1130" s="236">
        <v>0</v>
      </c>
      <c r="E1130" s="122">
        <v>0</v>
      </c>
      <c r="F1130" s="122">
        <v>0</v>
      </c>
      <c r="G1130" s="122">
        <v>0</v>
      </c>
      <c r="H1130" s="122">
        <v>4</v>
      </c>
      <c r="I1130" s="122">
        <v>3</v>
      </c>
      <c r="J1130" s="122">
        <v>1</v>
      </c>
      <c r="K1130" s="122">
        <v>0</v>
      </c>
      <c r="L1130" s="122">
        <v>1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5</v>
      </c>
      <c r="Y1130" s="31">
        <v>0.55555555555555558</v>
      </c>
      <c r="Z1130" s="100">
        <v>2</v>
      </c>
      <c r="AA1130" s="31">
        <v>0.22222222222222221</v>
      </c>
      <c r="AB1130" s="100">
        <v>1</v>
      </c>
      <c r="AC1130" s="31">
        <v>0.1111111111111111</v>
      </c>
      <c r="AD1130" s="27">
        <v>32.483333333333334</v>
      </c>
      <c r="AE1130" s="27">
        <v>41.94</v>
      </c>
      <c r="AF1130" s="27" t="s">
        <v>105</v>
      </c>
      <c r="AG1130" s="57"/>
      <c r="AH1130" s="97">
        <v>28</v>
      </c>
      <c r="AI1130" s="236">
        <v>0</v>
      </c>
      <c r="AJ1130" s="122">
        <v>0</v>
      </c>
      <c r="AK1130" s="122">
        <v>0</v>
      </c>
      <c r="AL1130" s="122">
        <v>0</v>
      </c>
      <c r="AM1130" s="122">
        <v>6</v>
      </c>
      <c r="AN1130" s="122">
        <v>12</v>
      </c>
      <c r="AO1130" s="122">
        <v>6</v>
      </c>
      <c r="AP1130" s="122">
        <v>3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22</v>
      </c>
      <c r="BD1130" s="31">
        <v>0.7857142857142857</v>
      </c>
      <c r="BE1130" s="100">
        <v>10</v>
      </c>
      <c r="BF1130" s="31">
        <v>0.35714285714285715</v>
      </c>
      <c r="BG1130" s="100">
        <v>1</v>
      </c>
      <c r="BH1130" s="31">
        <v>3.5714285714285712E-2</v>
      </c>
      <c r="BI1130" s="27">
        <v>33.981785714285714</v>
      </c>
      <c r="BJ1130" s="27">
        <v>39.942999999999998</v>
      </c>
      <c r="BK1130" s="27">
        <v>46.084499999999991</v>
      </c>
      <c r="BL1130" s="57"/>
      <c r="BM1130" s="97">
        <v>37</v>
      </c>
      <c r="BN1130" s="473">
        <v>0</v>
      </c>
      <c r="BO1130" s="14">
        <v>0</v>
      </c>
      <c r="BP1130" s="14">
        <v>0</v>
      </c>
      <c r="BQ1130" s="14">
        <v>0</v>
      </c>
      <c r="BR1130" s="14">
        <v>10</v>
      </c>
      <c r="BS1130" s="14">
        <v>15</v>
      </c>
      <c r="BT1130" s="14">
        <v>7</v>
      </c>
      <c r="BU1130" s="14">
        <v>3</v>
      </c>
      <c r="BV1130" s="14">
        <v>2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27</v>
      </c>
      <c r="CI1130" s="31">
        <v>0.72972972972972971</v>
      </c>
      <c r="CJ1130" s="100">
        <v>12</v>
      </c>
      <c r="CK1130" s="31">
        <v>0.32432432432432434</v>
      </c>
      <c r="CL1130" s="100">
        <v>2</v>
      </c>
      <c r="CM1130" s="31">
        <v>5.4054054054054057E-2</v>
      </c>
      <c r="CN1130" s="27">
        <v>33.617297297297299</v>
      </c>
      <c r="CO1130" s="27">
        <v>39.375999999999998</v>
      </c>
      <c r="CP1130" s="27">
        <v>47.061000000000007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10</v>
      </c>
      <c r="D1131" s="236">
        <v>0</v>
      </c>
      <c r="E1131" s="122">
        <v>0</v>
      </c>
      <c r="F1131" s="122">
        <v>1</v>
      </c>
      <c r="G1131" s="122">
        <v>0</v>
      </c>
      <c r="H1131" s="122">
        <v>3</v>
      </c>
      <c r="I1131" s="122">
        <v>4</v>
      </c>
      <c r="J1131" s="122">
        <v>1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6</v>
      </c>
      <c r="Y1131" s="31">
        <v>0.6</v>
      </c>
      <c r="Z1131" s="100">
        <v>2</v>
      </c>
      <c r="AA1131" s="31">
        <v>0.2</v>
      </c>
      <c r="AB1131" s="100">
        <v>0</v>
      </c>
      <c r="AC1131" s="31">
        <v>0</v>
      </c>
      <c r="AD1131" s="27">
        <v>31.140999999999998</v>
      </c>
      <c r="AE1131" s="27">
        <v>39.665499999999994</v>
      </c>
      <c r="AF1131" s="27" t="s">
        <v>105</v>
      </c>
      <c r="AG1131" s="57"/>
      <c r="AH1131" s="97">
        <v>7</v>
      </c>
      <c r="AI1131" s="236">
        <v>0</v>
      </c>
      <c r="AJ1131" s="122">
        <v>0</v>
      </c>
      <c r="AK1131" s="122">
        <v>0</v>
      </c>
      <c r="AL1131" s="122">
        <v>0</v>
      </c>
      <c r="AM1131" s="122">
        <v>3</v>
      </c>
      <c r="AN1131" s="122">
        <v>2</v>
      </c>
      <c r="AO1131" s="122">
        <v>1</v>
      </c>
      <c r="AP1131" s="122">
        <v>0</v>
      </c>
      <c r="AQ1131" s="122">
        <v>0</v>
      </c>
      <c r="AR1131" s="122">
        <v>1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4</v>
      </c>
      <c r="BD1131" s="31">
        <v>0.5714285714285714</v>
      </c>
      <c r="BE1131" s="100">
        <v>2</v>
      </c>
      <c r="BF1131" s="31">
        <v>0.2857142857142857</v>
      </c>
      <c r="BG1131" s="100">
        <v>1</v>
      </c>
      <c r="BH1131" s="31">
        <v>0.14285714285714285</v>
      </c>
      <c r="BI1131" s="27">
        <v>34.982857142857149</v>
      </c>
      <c r="BJ1131" s="27">
        <v>51.351999999999997</v>
      </c>
      <c r="BK1131" s="27" t="s">
        <v>105</v>
      </c>
      <c r="BL1131" s="57"/>
      <c r="BM1131" s="97">
        <v>17</v>
      </c>
      <c r="BN1131" s="473">
        <v>0</v>
      </c>
      <c r="BO1131" s="14">
        <v>0</v>
      </c>
      <c r="BP1131" s="14">
        <v>1</v>
      </c>
      <c r="BQ1131" s="14">
        <v>0</v>
      </c>
      <c r="BR1131" s="14">
        <v>6</v>
      </c>
      <c r="BS1131" s="14">
        <v>6</v>
      </c>
      <c r="BT1131" s="14">
        <v>2</v>
      </c>
      <c r="BU1131" s="14">
        <v>1</v>
      </c>
      <c r="BV1131" s="14">
        <v>0</v>
      </c>
      <c r="BW1131" s="14">
        <v>1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10</v>
      </c>
      <c r="CI1131" s="31">
        <v>0.58823529411764708</v>
      </c>
      <c r="CJ1131" s="100">
        <v>4</v>
      </c>
      <c r="CK1131" s="31">
        <v>0.23529411764705882</v>
      </c>
      <c r="CL1131" s="100">
        <v>1</v>
      </c>
      <c r="CM1131" s="31">
        <v>5.8823529411764705E-2</v>
      </c>
      <c r="CN1131" s="27">
        <v>32.722941176470584</v>
      </c>
      <c r="CO1131" s="27">
        <v>39.408999999999992</v>
      </c>
      <c r="CP1131" s="27" t="s">
        <v>105</v>
      </c>
      <c r="CQ1131" s="57"/>
    </row>
    <row r="1132" spans="1:95" x14ac:dyDescent="0.25">
      <c r="A1132" s="218">
        <v>3</v>
      </c>
      <c r="B1132" s="284">
        <v>0.125</v>
      </c>
      <c r="C1132" s="97">
        <v>20</v>
      </c>
      <c r="D1132" s="236">
        <v>0</v>
      </c>
      <c r="E1132" s="122">
        <v>0</v>
      </c>
      <c r="F1132" s="122">
        <v>0</v>
      </c>
      <c r="G1132" s="122">
        <v>2</v>
      </c>
      <c r="H1132" s="122">
        <v>4</v>
      </c>
      <c r="I1132" s="122">
        <v>4</v>
      </c>
      <c r="J1132" s="122">
        <v>7</v>
      </c>
      <c r="K1132" s="122">
        <v>2</v>
      </c>
      <c r="L1132" s="122">
        <v>0</v>
      </c>
      <c r="M1132" s="122">
        <v>1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14</v>
      </c>
      <c r="Y1132" s="31">
        <v>0.7</v>
      </c>
      <c r="Z1132" s="100">
        <v>10</v>
      </c>
      <c r="AA1132" s="31">
        <v>0.5</v>
      </c>
      <c r="AB1132" s="100">
        <v>1</v>
      </c>
      <c r="AC1132" s="31">
        <v>0.05</v>
      </c>
      <c r="AD1132" s="27">
        <v>34.433499999999995</v>
      </c>
      <c r="AE1132" s="27">
        <v>41.187999999999995</v>
      </c>
      <c r="AF1132" s="27">
        <v>51.328499999999991</v>
      </c>
      <c r="AG1132" s="57"/>
      <c r="AH1132" s="97">
        <v>18</v>
      </c>
      <c r="AI1132" s="236">
        <v>0</v>
      </c>
      <c r="AJ1132" s="122">
        <v>0</v>
      </c>
      <c r="AK1132" s="122">
        <v>0</v>
      </c>
      <c r="AL1132" s="122">
        <v>2</v>
      </c>
      <c r="AM1132" s="122">
        <v>4</v>
      </c>
      <c r="AN1132" s="122">
        <v>7</v>
      </c>
      <c r="AO1132" s="122">
        <v>3</v>
      </c>
      <c r="AP1132" s="122">
        <v>2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12</v>
      </c>
      <c r="BD1132" s="31">
        <v>0.66666666666666663</v>
      </c>
      <c r="BE1132" s="100">
        <v>5</v>
      </c>
      <c r="BF1132" s="31">
        <v>0.27777777777777779</v>
      </c>
      <c r="BG1132" s="100">
        <v>0</v>
      </c>
      <c r="BH1132" s="31">
        <v>0</v>
      </c>
      <c r="BI1132" s="27">
        <v>32.82</v>
      </c>
      <c r="BJ1132" s="27">
        <v>38.889999999999993</v>
      </c>
      <c r="BK1132" s="27" t="s">
        <v>105</v>
      </c>
      <c r="BL1132" s="57"/>
      <c r="BM1132" s="97">
        <v>38</v>
      </c>
      <c r="BN1132" s="473">
        <v>0</v>
      </c>
      <c r="BO1132" s="14">
        <v>0</v>
      </c>
      <c r="BP1132" s="14">
        <v>0</v>
      </c>
      <c r="BQ1132" s="14">
        <v>4</v>
      </c>
      <c r="BR1132" s="14">
        <v>8</v>
      </c>
      <c r="BS1132" s="14">
        <v>11</v>
      </c>
      <c r="BT1132" s="14">
        <v>10</v>
      </c>
      <c r="BU1132" s="14">
        <v>4</v>
      </c>
      <c r="BV1132" s="14">
        <v>0</v>
      </c>
      <c r="BW1132" s="14">
        <v>1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26</v>
      </c>
      <c r="CI1132" s="31">
        <v>0.68421052631578949</v>
      </c>
      <c r="CJ1132" s="100">
        <v>15</v>
      </c>
      <c r="CK1132" s="31">
        <v>0.39473684210526316</v>
      </c>
      <c r="CL1132" s="100">
        <v>1</v>
      </c>
      <c r="CM1132" s="31">
        <v>2.6315789473684209E-2</v>
      </c>
      <c r="CN1132" s="27">
        <v>33.669210526315787</v>
      </c>
      <c r="CO1132" s="27">
        <v>39.591999999999999</v>
      </c>
      <c r="CP1132" s="27">
        <v>43.590999999999973</v>
      </c>
      <c r="CQ1132" s="57"/>
    </row>
    <row r="1133" spans="1:95" x14ac:dyDescent="0.25">
      <c r="A1133" s="218">
        <v>3</v>
      </c>
      <c r="B1133" s="284">
        <v>0.16666700000000001</v>
      </c>
      <c r="C1133" s="97">
        <v>41</v>
      </c>
      <c r="D1133" s="236">
        <v>0</v>
      </c>
      <c r="E1133" s="122">
        <v>0</v>
      </c>
      <c r="F1133" s="122">
        <v>0</v>
      </c>
      <c r="G1133" s="122">
        <v>0</v>
      </c>
      <c r="H1133" s="122">
        <v>11</v>
      </c>
      <c r="I1133" s="122">
        <v>20</v>
      </c>
      <c r="J1133" s="122">
        <v>6</v>
      </c>
      <c r="K1133" s="122">
        <v>3</v>
      </c>
      <c r="L1133" s="122">
        <v>0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30</v>
      </c>
      <c r="Y1133" s="31">
        <v>0.73170731707317072</v>
      </c>
      <c r="Z1133" s="100">
        <v>10</v>
      </c>
      <c r="AA1133" s="31">
        <v>0.24390243902439024</v>
      </c>
      <c r="AB1133" s="100">
        <v>1</v>
      </c>
      <c r="AC1133" s="31">
        <v>2.4390243902439025E-2</v>
      </c>
      <c r="AD1133" s="27">
        <v>33.226341463414641</v>
      </c>
      <c r="AE1133" s="27">
        <v>38.800999999999988</v>
      </c>
      <c r="AF1133" s="27">
        <v>44.017999999999994</v>
      </c>
      <c r="AG1133" s="57"/>
      <c r="AH1133" s="97">
        <v>24</v>
      </c>
      <c r="AI1133" s="236">
        <v>0</v>
      </c>
      <c r="AJ1133" s="122">
        <v>0</v>
      </c>
      <c r="AK1133" s="122">
        <v>1</v>
      </c>
      <c r="AL1133" s="122">
        <v>1</v>
      </c>
      <c r="AM1133" s="122">
        <v>4</v>
      </c>
      <c r="AN1133" s="122">
        <v>11</v>
      </c>
      <c r="AO1133" s="122">
        <v>5</v>
      </c>
      <c r="AP1133" s="122">
        <v>2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18</v>
      </c>
      <c r="BD1133" s="31">
        <v>0.75</v>
      </c>
      <c r="BE1133" s="100">
        <v>7</v>
      </c>
      <c r="BF1133" s="31">
        <v>0.29166666666666669</v>
      </c>
      <c r="BG1133" s="100">
        <v>0</v>
      </c>
      <c r="BH1133" s="31">
        <v>0</v>
      </c>
      <c r="BI1133" s="27">
        <v>32.259583333333332</v>
      </c>
      <c r="BJ1133" s="27">
        <v>38.127499999999998</v>
      </c>
      <c r="BK1133" s="27">
        <v>40.467500000000001</v>
      </c>
      <c r="BL1133" s="57"/>
      <c r="BM1133" s="97">
        <v>65</v>
      </c>
      <c r="BN1133" s="473">
        <v>0</v>
      </c>
      <c r="BO1133" s="14">
        <v>0</v>
      </c>
      <c r="BP1133" s="14">
        <v>1</v>
      </c>
      <c r="BQ1133" s="14">
        <v>1</v>
      </c>
      <c r="BR1133" s="14">
        <v>15</v>
      </c>
      <c r="BS1133" s="14">
        <v>31</v>
      </c>
      <c r="BT1133" s="14">
        <v>11</v>
      </c>
      <c r="BU1133" s="14">
        <v>5</v>
      </c>
      <c r="BV1133" s="14">
        <v>0</v>
      </c>
      <c r="BW1133" s="14">
        <v>1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48</v>
      </c>
      <c r="CI1133" s="31">
        <v>0.7384615384615385</v>
      </c>
      <c r="CJ1133" s="100">
        <v>17</v>
      </c>
      <c r="CK1133" s="31">
        <v>0.26153846153846155</v>
      </c>
      <c r="CL1133" s="100">
        <v>1</v>
      </c>
      <c r="CM1133" s="31">
        <v>1.5384615384615385E-2</v>
      </c>
      <c r="CN1133" s="27">
        <v>32.869384615384625</v>
      </c>
      <c r="CO1133" s="27">
        <v>37.942999999999998</v>
      </c>
      <c r="CP1133" s="27">
        <v>42.43099999999999</v>
      </c>
      <c r="CQ1133" s="57"/>
    </row>
    <row r="1134" spans="1:95" x14ac:dyDescent="0.25">
      <c r="A1134" s="218">
        <v>3</v>
      </c>
      <c r="B1134" s="284">
        <v>0.20833299999999999</v>
      </c>
      <c r="C1134" s="97">
        <v>146</v>
      </c>
      <c r="D1134" s="236">
        <v>0</v>
      </c>
      <c r="E1134" s="122">
        <v>0</v>
      </c>
      <c r="F1134" s="122">
        <v>1</v>
      </c>
      <c r="G1134" s="122">
        <v>16</v>
      </c>
      <c r="H1134" s="122">
        <v>45</v>
      </c>
      <c r="I1134" s="122">
        <v>63</v>
      </c>
      <c r="J1134" s="122">
        <v>14</v>
      </c>
      <c r="K1134" s="122">
        <v>5</v>
      </c>
      <c r="L1134" s="122">
        <v>1</v>
      </c>
      <c r="M1134" s="122">
        <v>0</v>
      </c>
      <c r="N1134" s="122">
        <v>1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83</v>
      </c>
      <c r="Y1134" s="31">
        <v>0.56849315068493156</v>
      </c>
      <c r="Z1134" s="100">
        <v>21</v>
      </c>
      <c r="AA1134" s="31">
        <v>0.14383561643835616</v>
      </c>
      <c r="AB1134" s="100">
        <v>2</v>
      </c>
      <c r="AC1134" s="31">
        <v>1.3698630136986301E-2</v>
      </c>
      <c r="AD1134" s="27">
        <v>30.791095890410947</v>
      </c>
      <c r="AE1134" s="27">
        <v>34.652499999999996</v>
      </c>
      <c r="AF1134" s="27">
        <v>39.918000000000006</v>
      </c>
      <c r="AG1134" s="57"/>
      <c r="AH1134" s="97">
        <v>54</v>
      </c>
      <c r="AI1134" s="236">
        <v>0</v>
      </c>
      <c r="AJ1134" s="122">
        <v>0</v>
      </c>
      <c r="AK1134" s="122">
        <v>0</v>
      </c>
      <c r="AL1134" s="122">
        <v>1</v>
      </c>
      <c r="AM1134" s="122">
        <v>18</v>
      </c>
      <c r="AN1134" s="122">
        <v>15</v>
      </c>
      <c r="AO1134" s="122">
        <v>12</v>
      </c>
      <c r="AP1134" s="122">
        <v>3</v>
      </c>
      <c r="AQ1134" s="122">
        <v>3</v>
      </c>
      <c r="AR1134" s="122">
        <v>1</v>
      </c>
      <c r="AS1134" s="122">
        <v>1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35</v>
      </c>
      <c r="BD1134" s="31">
        <v>0.64814814814814814</v>
      </c>
      <c r="BE1134" s="100">
        <v>20</v>
      </c>
      <c r="BF1134" s="31">
        <v>0.37037037037037035</v>
      </c>
      <c r="BG1134" s="100">
        <v>5</v>
      </c>
      <c r="BH1134" s="31">
        <v>9.2592592592592587E-2</v>
      </c>
      <c r="BI1134" s="27">
        <v>34.24166666666666</v>
      </c>
      <c r="BJ1134" s="27">
        <v>40.102499999999999</v>
      </c>
      <c r="BK1134" s="27">
        <v>47.989999999999995</v>
      </c>
      <c r="BL1134" s="57"/>
      <c r="BM1134" s="97">
        <v>200</v>
      </c>
      <c r="BN1134" s="473">
        <v>0</v>
      </c>
      <c r="BO1134" s="14">
        <v>0</v>
      </c>
      <c r="BP1134" s="14">
        <v>1</v>
      </c>
      <c r="BQ1134" s="14">
        <v>17</v>
      </c>
      <c r="BR1134" s="14">
        <v>63</v>
      </c>
      <c r="BS1134" s="14">
        <v>78</v>
      </c>
      <c r="BT1134" s="14">
        <v>26</v>
      </c>
      <c r="BU1134" s="14">
        <v>8</v>
      </c>
      <c r="BV1134" s="14">
        <v>4</v>
      </c>
      <c r="BW1134" s="14">
        <v>1</v>
      </c>
      <c r="BX1134" s="14">
        <v>2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118</v>
      </c>
      <c r="CI1134" s="31">
        <v>0.59</v>
      </c>
      <c r="CJ1134" s="100">
        <v>41</v>
      </c>
      <c r="CK1134" s="31">
        <v>0.20499999999999999</v>
      </c>
      <c r="CL1134" s="100">
        <v>7</v>
      </c>
      <c r="CM1134" s="31">
        <v>3.5000000000000003E-2</v>
      </c>
      <c r="CN1134" s="27">
        <v>31.722750000000001</v>
      </c>
      <c r="CO1134" s="27">
        <v>37.204000000000001</v>
      </c>
      <c r="CP1134" s="27">
        <v>42.41599999999999</v>
      </c>
      <c r="CQ1134" s="57"/>
    </row>
    <row r="1135" spans="1:95" x14ac:dyDescent="0.25">
      <c r="A1135" s="218">
        <v>3</v>
      </c>
      <c r="B1135" s="284">
        <v>0.25</v>
      </c>
      <c r="C1135" s="97">
        <v>476</v>
      </c>
      <c r="D1135" s="236">
        <v>0</v>
      </c>
      <c r="E1135" s="122">
        <v>0</v>
      </c>
      <c r="F1135" s="122">
        <v>21</v>
      </c>
      <c r="G1135" s="122">
        <v>100</v>
      </c>
      <c r="H1135" s="122">
        <v>264</v>
      </c>
      <c r="I1135" s="122">
        <v>77</v>
      </c>
      <c r="J1135" s="122">
        <v>11</v>
      </c>
      <c r="K1135" s="122">
        <v>3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90</v>
      </c>
      <c r="Y1135" s="31">
        <v>0.18907563025210083</v>
      </c>
      <c r="Z1135" s="100">
        <v>14</v>
      </c>
      <c r="AA1135" s="31">
        <v>2.9411764705882353E-2</v>
      </c>
      <c r="AB1135" s="100">
        <v>0</v>
      </c>
      <c r="AC1135" s="31">
        <v>0</v>
      </c>
      <c r="AD1135" s="27">
        <v>27.146911764705909</v>
      </c>
      <c r="AE1135" s="27">
        <v>30.699000000000002</v>
      </c>
      <c r="AF1135" s="27">
        <v>33.4345</v>
      </c>
      <c r="AG1135" s="57"/>
      <c r="AH1135" s="97">
        <v>153</v>
      </c>
      <c r="AI1135" s="236">
        <v>0</v>
      </c>
      <c r="AJ1135" s="122">
        <v>1</v>
      </c>
      <c r="AK1135" s="122">
        <v>14</v>
      </c>
      <c r="AL1135" s="122">
        <v>27</v>
      </c>
      <c r="AM1135" s="122">
        <v>60</v>
      </c>
      <c r="AN1135" s="122">
        <v>40</v>
      </c>
      <c r="AO1135" s="122">
        <v>5</v>
      </c>
      <c r="AP1135" s="122">
        <v>6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51</v>
      </c>
      <c r="BD1135" s="31">
        <v>0.33333333333333331</v>
      </c>
      <c r="BE1135" s="100">
        <v>11</v>
      </c>
      <c r="BF1135" s="31">
        <v>7.1895424836601302E-2</v>
      </c>
      <c r="BG1135" s="100">
        <v>0</v>
      </c>
      <c r="BH1135" s="31">
        <v>0</v>
      </c>
      <c r="BI1135" s="27">
        <v>27.66398692810457</v>
      </c>
      <c r="BJ1135" s="27">
        <v>32.548999999999999</v>
      </c>
      <c r="BK1135" s="27">
        <v>38.698999999999977</v>
      </c>
      <c r="BL1135" s="57"/>
      <c r="BM1135" s="97">
        <v>629</v>
      </c>
      <c r="BN1135" s="473">
        <v>0</v>
      </c>
      <c r="BO1135" s="14">
        <v>1</v>
      </c>
      <c r="BP1135" s="14">
        <v>35</v>
      </c>
      <c r="BQ1135" s="14">
        <v>127</v>
      </c>
      <c r="BR1135" s="14">
        <v>324</v>
      </c>
      <c r="BS1135" s="14">
        <v>117</v>
      </c>
      <c r="BT1135" s="14">
        <v>16</v>
      </c>
      <c r="BU1135" s="14">
        <v>9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141</v>
      </c>
      <c r="CI1135" s="31">
        <v>0.22416534181240064</v>
      </c>
      <c r="CJ1135" s="100">
        <v>25</v>
      </c>
      <c r="CK1135" s="31">
        <v>3.9745627980922099E-2</v>
      </c>
      <c r="CL1135" s="100">
        <v>0</v>
      </c>
      <c r="CM1135" s="31">
        <v>0</v>
      </c>
      <c r="CN1135" s="27">
        <v>27.272686804451556</v>
      </c>
      <c r="CO1135" s="27">
        <v>31.305</v>
      </c>
      <c r="CP1135" s="27">
        <v>34.225000000000001</v>
      </c>
      <c r="CQ1135" s="57"/>
    </row>
    <row r="1136" spans="1:95" x14ac:dyDescent="0.25">
      <c r="A1136" s="218">
        <v>3</v>
      </c>
      <c r="B1136" s="284">
        <v>0.29166700000000001</v>
      </c>
      <c r="C1136" s="97">
        <v>861</v>
      </c>
      <c r="D1136" s="236">
        <v>0</v>
      </c>
      <c r="E1136" s="122">
        <v>12</v>
      </c>
      <c r="F1136" s="122">
        <v>131</v>
      </c>
      <c r="G1136" s="122">
        <v>484</v>
      </c>
      <c r="H1136" s="122">
        <v>218</v>
      </c>
      <c r="I1136" s="122">
        <v>14</v>
      </c>
      <c r="J1136" s="122">
        <v>1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16</v>
      </c>
      <c r="Y1136" s="31">
        <v>1.8583042973286876E-2</v>
      </c>
      <c r="Z1136" s="100">
        <v>2</v>
      </c>
      <c r="AA1136" s="31">
        <v>2.3228803716608595E-3</v>
      </c>
      <c r="AB1136" s="100">
        <v>0</v>
      </c>
      <c r="AC1136" s="31">
        <v>0</v>
      </c>
      <c r="AD1136" s="27">
        <v>23.01218350754937</v>
      </c>
      <c r="AE1136" s="27">
        <v>26.55</v>
      </c>
      <c r="AF1136" s="27">
        <v>28.522999999999996</v>
      </c>
      <c r="AG1136" s="57"/>
      <c r="AH1136" s="97">
        <v>489</v>
      </c>
      <c r="AI1136" s="236">
        <v>1</v>
      </c>
      <c r="AJ1136" s="122">
        <v>15</v>
      </c>
      <c r="AK1136" s="122">
        <v>17</v>
      </c>
      <c r="AL1136" s="122">
        <v>186</v>
      </c>
      <c r="AM1136" s="122">
        <v>244</v>
      </c>
      <c r="AN1136" s="122">
        <v>21</v>
      </c>
      <c r="AO1136" s="122">
        <v>5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26</v>
      </c>
      <c r="BD1136" s="31">
        <v>5.3169734151329244E-2</v>
      </c>
      <c r="BE1136" s="100">
        <v>5</v>
      </c>
      <c r="BF1136" s="31">
        <v>1.0224948875255624E-2</v>
      </c>
      <c r="BG1136" s="100">
        <v>0</v>
      </c>
      <c r="BH1136" s="31">
        <v>0</v>
      </c>
      <c r="BI1136" s="27">
        <v>24.973047034764825</v>
      </c>
      <c r="BJ1136" s="27">
        <v>28.229999999999997</v>
      </c>
      <c r="BK1136" s="27">
        <v>30.234999999999999</v>
      </c>
      <c r="BL1136" s="57"/>
      <c r="BM1136" s="97">
        <v>1350</v>
      </c>
      <c r="BN1136" s="473">
        <v>1</v>
      </c>
      <c r="BO1136" s="14">
        <v>27</v>
      </c>
      <c r="BP1136" s="14">
        <v>148</v>
      </c>
      <c r="BQ1136" s="14">
        <v>670</v>
      </c>
      <c r="BR1136" s="14">
        <v>462</v>
      </c>
      <c r="BS1136" s="14">
        <v>35</v>
      </c>
      <c r="BT1136" s="14">
        <v>6</v>
      </c>
      <c r="BU1136" s="14">
        <v>1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42</v>
      </c>
      <c r="CI1136" s="31">
        <v>3.111111111111111E-2</v>
      </c>
      <c r="CJ1136" s="100">
        <v>7</v>
      </c>
      <c r="CK1136" s="31">
        <v>5.185185185185185E-3</v>
      </c>
      <c r="CL1136" s="100">
        <v>0</v>
      </c>
      <c r="CM1136" s="31">
        <v>0</v>
      </c>
      <c r="CN1136" s="27">
        <v>23.72245185185184</v>
      </c>
      <c r="CO1136" s="27">
        <v>27.160499999999995</v>
      </c>
      <c r="CP1136" s="27">
        <v>29.262499999999999</v>
      </c>
      <c r="CQ1136" s="57"/>
    </row>
    <row r="1137" spans="1:95" x14ac:dyDescent="0.25">
      <c r="A1137" s="218">
        <v>3</v>
      </c>
      <c r="B1137" s="284">
        <v>0.33333299999999999</v>
      </c>
      <c r="C1137" s="97">
        <v>690</v>
      </c>
      <c r="D1137" s="236">
        <v>5</v>
      </c>
      <c r="E1137" s="122">
        <v>12</v>
      </c>
      <c r="F1137" s="122">
        <v>151</v>
      </c>
      <c r="G1137" s="122">
        <v>391</v>
      </c>
      <c r="H1137" s="122">
        <v>122</v>
      </c>
      <c r="I1137" s="122">
        <v>2</v>
      </c>
      <c r="J1137" s="122">
        <v>4</v>
      </c>
      <c r="K1137" s="122">
        <v>0</v>
      </c>
      <c r="L1137" s="122">
        <v>1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2</v>
      </c>
      <c r="X1137" s="100">
        <v>9</v>
      </c>
      <c r="Y1137" s="31">
        <v>1.3043478260869565E-2</v>
      </c>
      <c r="Z1137" s="100">
        <v>7</v>
      </c>
      <c r="AA1137" s="31">
        <v>1.0144927536231883E-2</v>
      </c>
      <c r="AB1137" s="100">
        <v>3</v>
      </c>
      <c r="AC1137" s="31">
        <v>4.3478260869565218E-3</v>
      </c>
      <c r="AD1137" s="27">
        <v>22.451840579710147</v>
      </c>
      <c r="AE1137" s="27">
        <v>25.71</v>
      </c>
      <c r="AF1137" s="27">
        <v>28.006999999999994</v>
      </c>
      <c r="AG1137" s="57"/>
      <c r="AH1137" s="97">
        <v>585</v>
      </c>
      <c r="AI1137" s="236">
        <v>27</v>
      </c>
      <c r="AJ1137" s="122">
        <v>52</v>
      </c>
      <c r="AK1137" s="122">
        <v>77</v>
      </c>
      <c r="AL1137" s="122">
        <v>248</v>
      </c>
      <c r="AM1137" s="122">
        <v>162</v>
      </c>
      <c r="AN1137" s="122">
        <v>16</v>
      </c>
      <c r="AO1137" s="122">
        <v>3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19</v>
      </c>
      <c r="BD1137" s="31">
        <v>3.2478632478632481E-2</v>
      </c>
      <c r="BE1137" s="100">
        <v>3</v>
      </c>
      <c r="BF1137" s="31">
        <v>5.1282051282051282E-3</v>
      </c>
      <c r="BG1137" s="100">
        <v>0</v>
      </c>
      <c r="BH1137" s="31">
        <v>0</v>
      </c>
      <c r="BI1137" s="27">
        <v>21.885401709401705</v>
      </c>
      <c r="BJ1137" s="27">
        <v>26.843</v>
      </c>
      <c r="BK1137" s="27">
        <v>29.034999999999989</v>
      </c>
      <c r="BL1137" s="57"/>
      <c r="BM1137" s="97">
        <v>1275</v>
      </c>
      <c r="BN1137" s="473">
        <v>32</v>
      </c>
      <c r="BO1137" s="14">
        <v>64</v>
      </c>
      <c r="BP1137" s="14">
        <v>228</v>
      </c>
      <c r="BQ1137" s="14">
        <v>639</v>
      </c>
      <c r="BR1137" s="14">
        <v>284</v>
      </c>
      <c r="BS1137" s="14">
        <v>18</v>
      </c>
      <c r="BT1137" s="14">
        <v>7</v>
      </c>
      <c r="BU1137" s="14">
        <v>0</v>
      </c>
      <c r="BV1137" s="14">
        <v>1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2</v>
      </c>
      <c r="CH1137" s="100">
        <v>28</v>
      </c>
      <c r="CI1137" s="31">
        <v>2.1960784313725491E-2</v>
      </c>
      <c r="CJ1137" s="100">
        <v>10</v>
      </c>
      <c r="CK1137" s="31">
        <v>7.8431372549019607E-3</v>
      </c>
      <c r="CL1137" s="100">
        <v>3</v>
      </c>
      <c r="CM1137" s="31">
        <v>2.352941176470588E-3</v>
      </c>
      <c r="CN1137" s="27">
        <v>22.191945098039174</v>
      </c>
      <c r="CO1137" s="27">
        <v>26.171999999999997</v>
      </c>
      <c r="CP1137" s="27">
        <v>28.532</v>
      </c>
      <c r="CQ1137" s="57"/>
    </row>
    <row r="1138" spans="1:95" x14ac:dyDescent="0.25">
      <c r="A1138" s="218">
        <v>3</v>
      </c>
      <c r="B1138" s="284">
        <v>0.375</v>
      </c>
      <c r="C1138" s="97">
        <v>704</v>
      </c>
      <c r="D1138" s="236">
        <v>11</v>
      </c>
      <c r="E1138" s="122">
        <v>61</v>
      </c>
      <c r="F1138" s="122">
        <v>94</v>
      </c>
      <c r="G1138" s="122">
        <v>350</v>
      </c>
      <c r="H1138" s="122">
        <v>165</v>
      </c>
      <c r="I1138" s="122">
        <v>19</v>
      </c>
      <c r="J1138" s="122">
        <v>3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23</v>
      </c>
      <c r="Y1138" s="31">
        <v>3.2670454545454544E-2</v>
      </c>
      <c r="Z1138" s="100">
        <v>4</v>
      </c>
      <c r="AA1138" s="31">
        <v>5.681818181818182E-3</v>
      </c>
      <c r="AB1138" s="100">
        <v>0</v>
      </c>
      <c r="AC1138" s="31">
        <v>0</v>
      </c>
      <c r="AD1138" s="27">
        <v>22.312088068181815</v>
      </c>
      <c r="AE1138" s="27">
        <v>26.884999999999998</v>
      </c>
      <c r="AF1138" s="27">
        <v>29.274999999999999</v>
      </c>
      <c r="AG1138" s="57"/>
      <c r="AH1138" s="97">
        <v>537</v>
      </c>
      <c r="AI1138" s="236">
        <v>2</v>
      </c>
      <c r="AJ1138" s="122">
        <v>1</v>
      </c>
      <c r="AK1138" s="122">
        <v>27</v>
      </c>
      <c r="AL1138" s="122">
        <v>224</v>
      </c>
      <c r="AM1138" s="122">
        <v>253</v>
      </c>
      <c r="AN1138" s="122">
        <v>28</v>
      </c>
      <c r="AO1138" s="122">
        <v>2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30</v>
      </c>
      <c r="BD1138" s="31">
        <v>5.5865921787709494E-2</v>
      </c>
      <c r="BE1138" s="100">
        <v>2</v>
      </c>
      <c r="BF1138" s="31">
        <v>3.7243947858472998E-3</v>
      </c>
      <c r="BG1138" s="100">
        <v>0</v>
      </c>
      <c r="BH1138" s="31">
        <v>0</v>
      </c>
      <c r="BI1138" s="27">
        <v>25.054841713221624</v>
      </c>
      <c r="BJ1138" s="27">
        <v>27.96</v>
      </c>
      <c r="BK1138" s="27">
        <v>30.121000000000002</v>
      </c>
      <c r="BL1138" s="57"/>
      <c r="BM1138" s="97">
        <v>1241</v>
      </c>
      <c r="BN1138" s="473">
        <v>13</v>
      </c>
      <c r="BO1138" s="14">
        <v>62</v>
      </c>
      <c r="BP1138" s="14">
        <v>121</v>
      </c>
      <c r="BQ1138" s="14">
        <v>574</v>
      </c>
      <c r="BR1138" s="14">
        <v>418</v>
      </c>
      <c r="BS1138" s="14">
        <v>47</v>
      </c>
      <c r="BT1138" s="14">
        <v>5</v>
      </c>
      <c r="BU1138" s="14">
        <v>1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53</v>
      </c>
      <c r="CI1138" s="31">
        <v>4.2707493956486701E-2</v>
      </c>
      <c r="CJ1138" s="100">
        <v>6</v>
      </c>
      <c r="CK1138" s="31">
        <v>4.8348106365834007E-3</v>
      </c>
      <c r="CL1138" s="100">
        <v>0</v>
      </c>
      <c r="CM1138" s="31">
        <v>0</v>
      </c>
      <c r="CN1138" s="27">
        <v>23.498920225624516</v>
      </c>
      <c r="CO1138" s="27">
        <v>27.516999999999999</v>
      </c>
      <c r="CP1138" s="27">
        <v>29.738999999999997</v>
      </c>
      <c r="CQ1138" s="57"/>
    </row>
    <row r="1139" spans="1:95" x14ac:dyDescent="0.25">
      <c r="A1139" s="218">
        <v>3</v>
      </c>
      <c r="B1139" s="284">
        <v>0.41666700000000001</v>
      </c>
      <c r="C1139" s="97">
        <v>521</v>
      </c>
      <c r="D1139" s="236">
        <v>1</v>
      </c>
      <c r="E1139" s="122">
        <v>1</v>
      </c>
      <c r="F1139" s="122">
        <v>15</v>
      </c>
      <c r="G1139" s="122">
        <v>191</v>
      </c>
      <c r="H1139" s="122">
        <v>283</v>
      </c>
      <c r="I1139" s="122">
        <v>27</v>
      </c>
      <c r="J1139" s="122">
        <v>3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30</v>
      </c>
      <c r="Y1139" s="31">
        <v>5.7581573896353169E-2</v>
      </c>
      <c r="Z1139" s="100">
        <v>3</v>
      </c>
      <c r="AA1139" s="31">
        <v>5.7581573896353169E-3</v>
      </c>
      <c r="AB1139" s="100">
        <v>0</v>
      </c>
      <c r="AC1139" s="31">
        <v>0</v>
      </c>
      <c r="AD1139" s="27">
        <v>25.578157389635301</v>
      </c>
      <c r="AE1139" s="27">
        <v>28.34</v>
      </c>
      <c r="AF1139" s="27">
        <v>30.512999999999998</v>
      </c>
      <c r="AG1139" s="57"/>
      <c r="AH1139" s="97">
        <v>528</v>
      </c>
      <c r="AI1139" s="236">
        <v>5</v>
      </c>
      <c r="AJ1139" s="122">
        <v>5</v>
      </c>
      <c r="AK1139" s="122">
        <v>32</v>
      </c>
      <c r="AL1139" s="122">
        <v>145</v>
      </c>
      <c r="AM1139" s="122">
        <v>301</v>
      </c>
      <c r="AN1139" s="122">
        <v>39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40</v>
      </c>
      <c r="BD1139" s="31">
        <v>7.575757575757576E-2</v>
      </c>
      <c r="BE1139" s="100">
        <v>1</v>
      </c>
      <c r="BF1139" s="31">
        <v>1.893939393939394E-3</v>
      </c>
      <c r="BG1139" s="100">
        <v>0</v>
      </c>
      <c r="BH1139" s="31">
        <v>0</v>
      </c>
      <c r="BI1139" s="27">
        <v>25.489981060606084</v>
      </c>
      <c r="BJ1139" s="27">
        <v>28.7895</v>
      </c>
      <c r="BK1139" s="27">
        <v>30.4465</v>
      </c>
      <c r="BL1139" s="57"/>
      <c r="BM1139" s="97">
        <v>1049</v>
      </c>
      <c r="BN1139" s="473">
        <v>6</v>
      </c>
      <c r="BO1139" s="14">
        <v>6</v>
      </c>
      <c r="BP1139" s="14">
        <v>47</v>
      </c>
      <c r="BQ1139" s="14">
        <v>336</v>
      </c>
      <c r="BR1139" s="14">
        <v>584</v>
      </c>
      <c r="BS1139" s="14">
        <v>66</v>
      </c>
      <c r="BT1139" s="14">
        <v>4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70</v>
      </c>
      <c r="CI1139" s="31">
        <v>6.67302192564347E-2</v>
      </c>
      <c r="CJ1139" s="100">
        <v>4</v>
      </c>
      <c r="CK1139" s="31">
        <v>3.8131553860819827E-3</v>
      </c>
      <c r="CL1139" s="100">
        <v>0</v>
      </c>
      <c r="CM1139" s="31">
        <v>0</v>
      </c>
      <c r="CN1139" s="27">
        <v>25.53377502383222</v>
      </c>
      <c r="CO1139" s="27">
        <v>28.564999999999998</v>
      </c>
      <c r="CP1139" s="27">
        <v>30.454999999999998</v>
      </c>
      <c r="CQ1139" s="57"/>
    </row>
    <row r="1140" spans="1:95" x14ac:dyDescent="0.25">
      <c r="A1140" s="218">
        <v>3</v>
      </c>
      <c r="B1140" s="284">
        <v>0.45833299999999999</v>
      </c>
      <c r="C1140" s="97">
        <v>497</v>
      </c>
      <c r="D1140" s="236">
        <v>5</v>
      </c>
      <c r="E1140" s="122">
        <v>8</v>
      </c>
      <c r="F1140" s="122">
        <v>33</v>
      </c>
      <c r="G1140" s="122">
        <v>154</v>
      </c>
      <c r="H1140" s="122">
        <v>242</v>
      </c>
      <c r="I1140" s="122">
        <v>43</v>
      </c>
      <c r="J1140" s="122">
        <v>10</v>
      </c>
      <c r="K1140" s="122">
        <v>2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54</v>
      </c>
      <c r="Y1140" s="31">
        <v>0.10865191146881288</v>
      </c>
      <c r="Z1140" s="100">
        <v>12</v>
      </c>
      <c r="AA1140" s="31">
        <v>2.4144869215291749E-2</v>
      </c>
      <c r="AB1140" s="100">
        <v>0</v>
      </c>
      <c r="AC1140" s="31">
        <v>0</v>
      </c>
      <c r="AD1140" s="27">
        <v>25.420623742454712</v>
      </c>
      <c r="AE1140" s="27">
        <v>29.222000000000001</v>
      </c>
      <c r="AF1140" s="27">
        <v>31.927999999999997</v>
      </c>
      <c r="AG1140" s="57"/>
      <c r="AH1140" s="97">
        <v>470</v>
      </c>
      <c r="AI1140" s="236">
        <v>0</v>
      </c>
      <c r="AJ1140" s="122">
        <v>2</v>
      </c>
      <c r="AK1140" s="122">
        <v>9</v>
      </c>
      <c r="AL1140" s="122">
        <v>113</v>
      </c>
      <c r="AM1140" s="122">
        <v>276</v>
      </c>
      <c r="AN1140" s="122">
        <v>59</v>
      </c>
      <c r="AO1140" s="122">
        <v>9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1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1</v>
      </c>
      <c r="BC1140" s="100">
        <v>70</v>
      </c>
      <c r="BD1140" s="31">
        <v>0.14893617021276595</v>
      </c>
      <c r="BE1140" s="100">
        <v>11</v>
      </c>
      <c r="BF1140" s="31">
        <v>2.3404255319148935E-2</v>
      </c>
      <c r="BG1140" s="100">
        <v>2</v>
      </c>
      <c r="BH1140" s="31">
        <v>4.2553191489361703E-3</v>
      </c>
      <c r="BI1140" s="27">
        <v>27.121191489361685</v>
      </c>
      <c r="BJ1140" s="27">
        <v>29.990999999999996</v>
      </c>
      <c r="BK1140" s="27">
        <v>33.249000000000002</v>
      </c>
      <c r="BL1140" s="57"/>
      <c r="BM1140" s="97">
        <v>967</v>
      </c>
      <c r="BN1140" s="473">
        <v>5</v>
      </c>
      <c r="BO1140" s="14">
        <v>10</v>
      </c>
      <c r="BP1140" s="14">
        <v>42</v>
      </c>
      <c r="BQ1140" s="14">
        <v>267</v>
      </c>
      <c r="BR1140" s="14">
        <v>518</v>
      </c>
      <c r="BS1140" s="14">
        <v>102</v>
      </c>
      <c r="BT1140" s="14">
        <v>19</v>
      </c>
      <c r="BU1140" s="14">
        <v>2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1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1</v>
      </c>
      <c r="CH1140" s="100">
        <v>124</v>
      </c>
      <c r="CI1140" s="31">
        <v>0.1282316442605998</v>
      </c>
      <c r="CJ1140" s="100">
        <v>23</v>
      </c>
      <c r="CK1140" s="31">
        <v>2.3784901758014478E-2</v>
      </c>
      <c r="CL1140" s="100">
        <v>2</v>
      </c>
      <c r="CM1140" s="31">
        <v>2.0682523267838678E-3</v>
      </c>
      <c r="CN1140" s="27">
        <v>26.247166494312303</v>
      </c>
      <c r="CO1140" s="27">
        <v>29.507999999999999</v>
      </c>
      <c r="CP1140" s="27">
        <v>32.582000000000001</v>
      </c>
      <c r="CQ1140" s="57"/>
    </row>
    <row r="1141" spans="1:95" x14ac:dyDescent="0.25">
      <c r="A1141" s="218">
        <v>3</v>
      </c>
      <c r="B1141" s="284">
        <v>0.5</v>
      </c>
      <c r="C1141" s="97">
        <v>511</v>
      </c>
      <c r="D1141" s="236">
        <v>0</v>
      </c>
      <c r="E1141" s="122">
        <v>2</v>
      </c>
      <c r="F1141" s="122">
        <v>9</v>
      </c>
      <c r="G1141" s="122">
        <v>161</v>
      </c>
      <c r="H1141" s="122">
        <v>280</v>
      </c>
      <c r="I1141" s="122">
        <v>53</v>
      </c>
      <c r="J1141" s="122">
        <v>6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59</v>
      </c>
      <c r="Y1141" s="31">
        <v>0.11545988258317025</v>
      </c>
      <c r="Z1141" s="100">
        <v>6</v>
      </c>
      <c r="AA1141" s="31">
        <v>1.1741682974559686E-2</v>
      </c>
      <c r="AB1141" s="100">
        <v>0</v>
      </c>
      <c r="AC1141" s="31">
        <v>0</v>
      </c>
      <c r="AD1141" s="27">
        <v>26.315499021526399</v>
      </c>
      <c r="AE1141" s="27">
        <v>29.43</v>
      </c>
      <c r="AF1141" s="27">
        <v>31.904</v>
      </c>
      <c r="AG1141" s="57"/>
      <c r="AH1141" s="97">
        <v>552</v>
      </c>
      <c r="AI1141" s="236">
        <v>0</v>
      </c>
      <c r="AJ1141" s="122">
        <v>3</v>
      </c>
      <c r="AK1141" s="122">
        <v>5</v>
      </c>
      <c r="AL1141" s="122">
        <v>137</v>
      </c>
      <c r="AM1141" s="122">
        <v>333</v>
      </c>
      <c r="AN1141" s="122">
        <v>68</v>
      </c>
      <c r="AO1141" s="122">
        <v>5</v>
      </c>
      <c r="AP1141" s="122">
        <v>0</v>
      </c>
      <c r="AQ1141" s="122">
        <v>0</v>
      </c>
      <c r="AR1141" s="122">
        <v>1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73</v>
      </c>
      <c r="BD1141" s="31">
        <v>0.13224637681159421</v>
      </c>
      <c r="BE1141" s="100">
        <v>6</v>
      </c>
      <c r="BF1141" s="31">
        <v>1.0869565217391304E-2</v>
      </c>
      <c r="BG1141" s="100">
        <v>1</v>
      </c>
      <c r="BH1141" s="31">
        <v>1.8115942028985507E-3</v>
      </c>
      <c r="BI1141" s="27">
        <v>26.762971014492777</v>
      </c>
      <c r="BJ1141" s="27">
        <v>29.791499999999999</v>
      </c>
      <c r="BK1141" s="27">
        <v>31.432500000000005</v>
      </c>
      <c r="BL1141" s="57"/>
      <c r="BM1141" s="97">
        <v>1063</v>
      </c>
      <c r="BN1141" s="473">
        <v>0</v>
      </c>
      <c r="BO1141" s="14">
        <v>5</v>
      </c>
      <c r="BP1141" s="14">
        <v>14</v>
      </c>
      <c r="BQ1141" s="14">
        <v>298</v>
      </c>
      <c r="BR1141" s="14">
        <v>613</v>
      </c>
      <c r="BS1141" s="14">
        <v>121</v>
      </c>
      <c r="BT1141" s="14">
        <v>11</v>
      </c>
      <c r="BU1141" s="14">
        <v>0</v>
      </c>
      <c r="BV1141" s="14">
        <v>0</v>
      </c>
      <c r="BW1141" s="14">
        <v>1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132</v>
      </c>
      <c r="CI1141" s="31">
        <v>0.12417685794920037</v>
      </c>
      <c r="CJ1141" s="100">
        <v>12</v>
      </c>
      <c r="CK1141" s="31">
        <v>1.1288805268109126E-2</v>
      </c>
      <c r="CL1141" s="100">
        <v>1</v>
      </c>
      <c r="CM1141" s="31">
        <v>9.4073377234242712E-4</v>
      </c>
      <c r="CN1141" s="27">
        <v>26.547864534336782</v>
      </c>
      <c r="CO1141" s="27">
        <v>29.587999999999997</v>
      </c>
      <c r="CP1141" s="27">
        <v>31.789999999999996</v>
      </c>
      <c r="CQ1141" s="57"/>
    </row>
    <row r="1142" spans="1:95" x14ac:dyDescent="0.25">
      <c r="A1142" s="218">
        <v>3</v>
      </c>
      <c r="B1142" s="284">
        <v>0.54166700000000001</v>
      </c>
      <c r="C1142" s="97">
        <v>548</v>
      </c>
      <c r="D1142" s="236">
        <v>2</v>
      </c>
      <c r="E1142" s="122">
        <v>5</v>
      </c>
      <c r="F1142" s="122">
        <v>61</v>
      </c>
      <c r="G1142" s="122">
        <v>233</v>
      </c>
      <c r="H1142" s="122">
        <v>216</v>
      </c>
      <c r="I1142" s="122">
        <v>29</v>
      </c>
      <c r="J1142" s="122">
        <v>1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31</v>
      </c>
      <c r="Y1142" s="31">
        <v>5.6569343065693431E-2</v>
      </c>
      <c r="Z1142" s="100">
        <v>2</v>
      </c>
      <c r="AA1142" s="31">
        <v>3.6496350364963502E-3</v>
      </c>
      <c r="AB1142" s="100">
        <v>0</v>
      </c>
      <c r="AC1142" s="31">
        <v>0</v>
      </c>
      <c r="AD1142" s="27">
        <v>24.323138686131376</v>
      </c>
      <c r="AE1142" s="27">
        <v>27.77</v>
      </c>
      <c r="AF1142" s="27">
        <v>30.210499999999996</v>
      </c>
      <c r="AG1142" s="57"/>
      <c r="AH1142" s="97">
        <v>636</v>
      </c>
      <c r="AI1142" s="236">
        <v>1</v>
      </c>
      <c r="AJ1142" s="122">
        <v>7</v>
      </c>
      <c r="AK1142" s="122">
        <v>73</v>
      </c>
      <c r="AL1142" s="122">
        <v>255</v>
      </c>
      <c r="AM1142" s="122">
        <v>247</v>
      </c>
      <c r="AN1142" s="122">
        <v>47</v>
      </c>
      <c r="AO1142" s="122">
        <v>6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52</v>
      </c>
      <c r="BD1142" s="31">
        <v>8.1761006289308172E-2</v>
      </c>
      <c r="BE1142" s="100">
        <v>6</v>
      </c>
      <c r="BF1142" s="31">
        <v>9.433962264150943E-3</v>
      </c>
      <c r="BG1142" s="100">
        <v>0</v>
      </c>
      <c r="BH1142" s="31">
        <v>0</v>
      </c>
      <c r="BI1142" s="27">
        <v>24.596352201257847</v>
      </c>
      <c r="BJ1142" s="27">
        <v>28.528999999999996</v>
      </c>
      <c r="BK1142" s="27">
        <v>30.837499999999995</v>
      </c>
      <c r="BL1142" s="57"/>
      <c r="BM1142" s="97">
        <v>1184</v>
      </c>
      <c r="BN1142" s="473">
        <v>3</v>
      </c>
      <c r="BO1142" s="14">
        <v>12</v>
      </c>
      <c r="BP1142" s="14">
        <v>134</v>
      </c>
      <c r="BQ1142" s="14">
        <v>488</v>
      </c>
      <c r="BR1142" s="14">
        <v>463</v>
      </c>
      <c r="BS1142" s="14">
        <v>76</v>
      </c>
      <c r="BT1142" s="14">
        <v>7</v>
      </c>
      <c r="BU1142" s="14">
        <v>1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83</v>
      </c>
      <c r="CI1142" s="31">
        <v>7.0101351351351357E-2</v>
      </c>
      <c r="CJ1142" s="100">
        <v>8</v>
      </c>
      <c r="CK1142" s="31">
        <v>6.7567567567567571E-3</v>
      </c>
      <c r="CL1142" s="100">
        <v>0</v>
      </c>
      <c r="CM1142" s="31">
        <v>0</v>
      </c>
      <c r="CN1142" s="27">
        <v>24.469898648648638</v>
      </c>
      <c r="CO1142" s="27">
        <v>28.282499999999999</v>
      </c>
      <c r="CP1142" s="27">
        <v>30.477499999999999</v>
      </c>
      <c r="CQ1142" s="57"/>
    </row>
    <row r="1143" spans="1:95" x14ac:dyDescent="0.25">
      <c r="A1143" s="218">
        <v>3</v>
      </c>
      <c r="B1143" s="284">
        <v>0.58333299999999999</v>
      </c>
      <c r="C1143" s="97">
        <v>498</v>
      </c>
      <c r="D1143" s="236">
        <v>0</v>
      </c>
      <c r="E1143" s="122">
        <v>1</v>
      </c>
      <c r="F1143" s="122">
        <v>19</v>
      </c>
      <c r="G1143" s="122">
        <v>179</v>
      </c>
      <c r="H1143" s="122">
        <v>262</v>
      </c>
      <c r="I1143" s="122">
        <v>33</v>
      </c>
      <c r="J1143" s="122">
        <v>4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37</v>
      </c>
      <c r="Y1143" s="31">
        <v>7.4297188755020074E-2</v>
      </c>
      <c r="Z1143" s="100">
        <v>4</v>
      </c>
      <c r="AA1143" s="31">
        <v>8.0321285140562242E-3</v>
      </c>
      <c r="AB1143" s="100">
        <v>0</v>
      </c>
      <c r="AC1143" s="31">
        <v>0</v>
      </c>
      <c r="AD1143" s="27">
        <v>25.689377510040142</v>
      </c>
      <c r="AE1143" s="27">
        <v>28.5215</v>
      </c>
      <c r="AF1143" s="27">
        <v>30.932499999999997</v>
      </c>
      <c r="AG1143" s="57"/>
      <c r="AH1143" s="97">
        <v>693</v>
      </c>
      <c r="AI1143" s="236">
        <v>1</v>
      </c>
      <c r="AJ1143" s="122">
        <v>5</v>
      </c>
      <c r="AK1143" s="122">
        <v>29</v>
      </c>
      <c r="AL1143" s="122">
        <v>249</v>
      </c>
      <c r="AM1143" s="122">
        <v>369</v>
      </c>
      <c r="AN1143" s="122">
        <v>36</v>
      </c>
      <c r="AO1143" s="122">
        <v>3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40</v>
      </c>
      <c r="BD1143" s="31">
        <v>5.772005772005772E-2</v>
      </c>
      <c r="BE1143" s="100">
        <v>4</v>
      </c>
      <c r="BF1143" s="31">
        <v>5.772005772005772E-3</v>
      </c>
      <c r="BG1143" s="100">
        <v>0</v>
      </c>
      <c r="BH1143" s="31">
        <v>0</v>
      </c>
      <c r="BI1143" s="27">
        <v>25.481226551226548</v>
      </c>
      <c r="BJ1143" s="27">
        <v>28.606999999999999</v>
      </c>
      <c r="BK1143" s="27">
        <v>30.548999999999999</v>
      </c>
      <c r="BL1143" s="57"/>
      <c r="BM1143" s="97">
        <v>1191</v>
      </c>
      <c r="BN1143" s="473">
        <v>1</v>
      </c>
      <c r="BO1143" s="14">
        <v>6</v>
      </c>
      <c r="BP1143" s="14">
        <v>48</v>
      </c>
      <c r="BQ1143" s="14">
        <v>428</v>
      </c>
      <c r="BR1143" s="14">
        <v>631</v>
      </c>
      <c r="BS1143" s="14">
        <v>69</v>
      </c>
      <c r="BT1143" s="14">
        <v>7</v>
      </c>
      <c r="BU1143" s="14">
        <v>1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77</v>
      </c>
      <c r="CI1143" s="31">
        <v>6.4651553316540725E-2</v>
      </c>
      <c r="CJ1143" s="100">
        <v>8</v>
      </c>
      <c r="CK1143" s="31">
        <v>6.7170445004198151E-3</v>
      </c>
      <c r="CL1143" s="100">
        <v>0</v>
      </c>
      <c r="CM1143" s="31">
        <v>0</v>
      </c>
      <c r="CN1143" s="27">
        <v>25.568261964735534</v>
      </c>
      <c r="CO1143" s="27">
        <v>28.58</v>
      </c>
      <c r="CP1143" s="27">
        <v>30.60199999999999</v>
      </c>
      <c r="CQ1143" s="57"/>
    </row>
    <row r="1144" spans="1:95" x14ac:dyDescent="0.25">
      <c r="A1144" s="218">
        <v>3</v>
      </c>
      <c r="B1144" s="284">
        <v>0.625</v>
      </c>
      <c r="C1144" s="97">
        <v>554</v>
      </c>
      <c r="D1144" s="236">
        <v>2</v>
      </c>
      <c r="E1144" s="122">
        <v>17</v>
      </c>
      <c r="F1144" s="122">
        <v>82</v>
      </c>
      <c r="G1144" s="122">
        <v>280</v>
      </c>
      <c r="H1144" s="122">
        <v>152</v>
      </c>
      <c r="I1144" s="122">
        <v>17</v>
      </c>
      <c r="J1144" s="122">
        <v>2</v>
      </c>
      <c r="K1144" s="122">
        <v>0</v>
      </c>
      <c r="L1144" s="122">
        <v>0</v>
      </c>
      <c r="M1144" s="122">
        <v>0</v>
      </c>
      <c r="N1144" s="122">
        <v>2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21</v>
      </c>
      <c r="Y1144" s="31">
        <v>3.7906137184115521E-2</v>
      </c>
      <c r="Z1144" s="100">
        <v>4</v>
      </c>
      <c r="AA1144" s="31">
        <v>7.2202166064981952E-3</v>
      </c>
      <c r="AB1144" s="100">
        <v>2</v>
      </c>
      <c r="AC1144" s="31">
        <v>3.6101083032490976E-3</v>
      </c>
      <c r="AD1144" s="27">
        <v>23.277256317689538</v>
      </c>
      <c r="AE1144" s="27">
        <v>26.967499999999998</v>
      </c>
      <c r="AF1144" s="27">
        <v>29.28</v>
      </c>
      <c r="AG1144" s="57"/>
      <c r="AH1144" s="97">
        <v>774</v>
      </c>
      <c r="AI1144" s="236">
        <v>16</v>
      </c>
      <c r="AJ1144" s="122">
        <v>80</v>
      </c>
      <c r="AK1144" s="122">
        <v>142</v>
      </c>
      <c r="AL1144" s="122">
        <v>322</v>
      </c>
      <c r="AM1144" s="122">
        <v>198</v>
      </c>
      <c r="AN1144" s="122">
        <v>14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1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16</v>
      </c>
      <c r="BD1144" s="31">
        <v>2.0671834625322998E-2</v>
      </c>
      <c r="BE1144" s="100">
        <v>2</v>
      </c>
      <c r="BF1144" s="31">
        <v>2.5839793281653748E-3</v>
      </c>
      <c r="BG1144" s="100">
        <v>1</v>
      </c>
      <c r="BH1144" s="31">
        <v>1.2919896640826874E-3</v>
      </c>
      <c r="BI1144" s="27">
        <v>21.59480620155038</v>
      </c>
      <c r="BJ1144" s="27">
        <v>26.335000000000001</v>
      </c>
      <c r="BK1144" s="27">
        <v>28.717500000000001</v>
      </c>
      <c r="BL1144" s="57"/>
      <c r="BM1144" s="97">
        <v>1328</v>
      </c>
      <c r="BN1144" s="473">
        <v>18</v>
      </c>
      <c r="BO1144" s="14">
        <v>97</v>
      </c>
      <c r="BP1144" s="14">
        <v>224</v>
      </c>
      <c r="BQ1144" s="14">
        <v>602</v>
      </c>
      <c r="BR1144" s="14">
        <v>350</v>
      </c>
      <c r="BS1144" s="14">
        <v>31</v>
      </c>
      <c r="BT1144" s="14">
        <v>3</v>
      </c>
      <c r="BU1144" s="14">
        <v>0</v>
      </c>
      <c r="BV1144" s="14">
        <v>0</v>
      </c>
      <c r="BW1144" s="14">
        <v>0</v>
      </c>
      <c r="BX1144" s="14">
        <v>3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37</v>
      </c>
      <c r="CI1144" s="31">
        <v>2.786144578313253E-2</v>
      </c>
      <c r="CJ1144" s="100">
        <v>6</v>
      </c>
      <c r="CK1144" s="31">
        <v>4.5180722891566263E-3</v>
      </c>
      <c r="CL1144" s="100">
        <v>3</v>
      </c>
      <c r="CM1144" s="31">
        <v>2.2590361445783132E-3</v>
      </c>
      <c r="CN1144" s="27">
        <v>22.296671686747022</v>
      </c>
      <c r="CO1144" s="27">
        <v>26.586499999999997</v>
      </c>
      <c r="CP1144" s="27">
        <v>28.971999999999998</v>
      </c>
      <c r="CQ1144" s="57"/>
    </row>
    <row r="1145" spans="1:95" x14ac:dyDescent="0.25">
      <c r="A1145" s="218">
        <v>3</v>
      </c>
      <c r="B1145" s="284">
        <v>0.66666700000000001</v>
      </c>
      <c r="C1145" s="97">
        <v>501</v>
      </c>
      <c r="D1145" s="236">
        <v>2</v>
      </c>
      <c r="E1145" s="122">
        <v>3</v>
      </c>
      <c r="F1145" s="122">
        <v>65</v>
      </c>
      <c r="G1145" s="122">
        <v>239</v>
      </c>
      <c r="H1145" s="122">
        <v>174</v>
      </c>
      <c r="I1145" s="122">
        <v>16</v>
      </c>
      <c r="J1145" s="122">
        <v>1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18</v>
      </c>
      <c r="Y1145" s="31">
        <v>3.5928143712574849E-2</v>
      </c>
      <c r="Z1145" s="100">
        <v>2</v>
      </c>
      <c r="AA1145" s="31">
        <v>3.9920159680638719E-3</v>
      </c>
      <c r="AB1145" s="100">
        <v>0</v>
      </c>
      <c r="AC1145" s="31">
        <v>0</v>
      </c>
      <c r="AD1145" s="27">
        <v>23.854910179640743</v>
      </c>
      <c r="AE1145" s="27">
        <v>27.212</v>
      </c>
      <c r="AF1145" s="27">
        <v>29.466999999999999</v>
      </c>
      <c r="AG1145" s="57"/>
      <c r="AH1145" s="97">
        <v>890</v>
      </c>
      <c r="AI1145" s="236">
        <v>51</v>
      </c>
      <c r="AJ1145" s="122">
        <v>83</v>
      </c>
      <c r="AK1145" s="122">
        <v>205</v>
      </c>
      <c r="AL1145" s="122">
        <v>386</v>
      </c>
      <c r="AM1145" s="122">
        <v>150</v>
      </c>
      <c r="AN1145" s="122">
        <v>11</v>
      </c>
      <c r="AO1145" s="122">
        <v>2</v>
      </c>
      <c r="AP1145" s="122">
        <v>1</v>
      </c>
      <c r="AQ1145" s="122">
        <v>1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15</v>
      </c>
      <c r="BD1145" s="31">
        <v>1.6853932584269662E-2</v>
      </c>
      <c r="BE1145" s="100">
        <v>4</v>
      </c>
      <c r="BF1145" s="31">
        <v>4.4943820224719105E-3</v>
      </c>
      <c r="BG1145" s="100">
        <v>1</v>
      </c>
      <c r="BH1145" s="31">
        <v>1.1235955056179776E-3</v>
      </c>
      <c r="BI1145" s="27">
        <v>20.572044943820227</v>
      </c>
      <c r="BJ1145" s="27">
        <v>25.45</v>
      </c>
      <c r="BK1145" s="27">
        <v>27.673499999999997</v>
      </c>
      <c r="BL1145" s="57"/>
      <c r="BM1145" s="97">
        <v>1391</v>
      </c>
      <c r="BN1145" s="473">
        <v>53</v>
      </c>
      <c r="BO1145" s="14">
        <v>86</v>
      </c>
      <c r="BP1145" s="14">
        <v>270</v>
      </c>
      <c r="BQ1145" s="14">
        <v>625</v>
      </c>
      <c r="BR1145" s="14">
        <v>324</v>
      </c>
      <c r="BS1145" s="14">
        <v>27</v>
      </c>
      <c r="BT1145" s="14">
        <v>3</v>
      </c>
      <c r="BU1145" s="14">
        <v>2</v>
      </c>
      <c r="BV1145" s="14">
        <v>1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33</v>
      </c>
      <c r="CI1145" s="31">
        <v>2.372393961179008E-2</v>
      </c>
      <c r="CJ1145" s="100">
        <v>6</v>
      </c>
      <c r="CK1145" s="31">
        <v>4.3134435657800141E-3</v>
      </c>
      <c r="CL1145" s="100">
        <v>1</v>
      </c>
      <c r="CM1145" s="31">
        <v>7.1890726096333576E-4</v>
      </c>
      <c r="CN1145" s="27">
        <v>21.75444284687272</v>
      </c>
      <c r="CO1145" s="27">
        <v>26.286000000000001</v>
      </c>
      <c r="CP1145" s="27">
        <v>28.489999999999991</v>
      </c>
      <c r="CQ1145" s="57"/>
    </row>
    <row r="1146" spans="1:95" x14ac:dyDescent="0.25">
      <c r="A1146" s="218">
        <v>3</v>
      </c>
      <c r="B1146" s="284">
        <v>0.70833299999999999</v>
      </c>
      <c r="C1146" s="97">
        <v>600</v>
      </c>
      <c r="D1146" s="236">
        <v>1</v>
      </c>
      <c r="E1146" s="122">
        <v>24</v>
      </c>
      <c r="F1146" s="122">
        <v>114</v>
      </c>
      <c r="G1146" s="122">
        <v>338</v>
      </c>
      <c r="H1146" s="122">
        <v>116</v>
      </c>
      <c r="I1146" s="122">
        <v>6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7</v>
      </c>
      <c r="Y1146" s="31">
        <v>1.1666666666666667E-2</v>
      </c>
      <c r="Z1146" s="100">
        <v>1</v>
      </c>
      <c r="AA1146" s="31">
        <v>1.6666666666666668E-3</v>
      </c>
      <c r="AB1146" s="100">
        <v>0</v>
      </c>
      <c r="AC1146" s="31">
        <v>0</v>
      </c>
      <c r="AD1146" s="27">
        <v>22.127999999999982</v>
      </c>
      <c r="AE1146" s="27">
        <v>25.7</v>
      </c>
      <c r="AF1146" s="27">
        <v>27.339499999999997</v>
      </c>
      <c r="AG1146" s="57"/>
      <c r="AH1146" s="97">
        <v>966</v>
      </c>
      <c r="AI1146" s="236">
        <v>28</v>
      </c>
      <c r="AJ1146" s="122">
        <v>130</v>
      </c>
      <c r="AK1146" s="122">
        <v>245</v>
      </c>
      <c r="AL1146" s="122">
        <v>455</v>
      </c>
      <c r="AM1146" s="122">
        <v>93</v>
      </c>
      <c r="AN1146" s="122">
        <v>14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1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14</v>
      </c>
      <c r="BD1146" s="31">
        <v>1.4492753623188406E-2</v>
      </c>
      <c r="BE1146" s="100">
        <v>1</v>
      </c>
      <c r="BF1146" s="31">
        <v>1.0351966873706005E-3</v>
      </c>
      <c r="BG1146" s="100">
        <v>1</v>
      </c>
      <c r="BH1146" s="31">
        <v>1.0351966873706005E-3</v>
      </c>
      <c r="BI1146" s="27">
        <v>20.06394409937888</v>
      </c>
      <c r="BJ1146" s="27">
        <v>24.4695</v>
      </c>
      <c r="BK1146" s="27">
        <v>26.669</v>
      </c>
      <c r="BL1146" s="57"/>
      <c r="BM1146" s="97">
        <v>1566</v>
      </c>
      <c r="BN1146" s="473">
        <v>29</v>
      </c>
      <c r="BO1146" s="14">
        <v>154</v>
      </c>
      <c r="BP1146" s="14">
        <v>359</v>
      </c>
      <c r="BQ1146" s="14">
        <v>793</v>
      </c>
      <c r="BR1146" s="14">
        <v>209</v>
      </c>
      <c r="BS1146" s="14">
        <v>20</v>
      </c>
      <c r="BT1146" s="14">
        <v>1</v>
      </c>
      <c r="BU1146" s="14">
        <v>0</v>
      </c>
      <c r="BV1146" s="14">
        <v>0</v>
      </c>
      <c r="BW1146" s="14">
        <v>0</v>
      </c>
      <c r="BX1146" s="14">
        <v>0</v>
      </c>
      <c r="BY1146" s="14">
        <v>1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21</v>
      </c>
      <c r="CI1146" s="31">
        <v>1.3409961685823755E-2</v>
      </c>
      <c r="CJ1146" s="100">
        <v>2</v>
      </c>
      <c r="CK1146" s="31">
        <v>1.277139208173691E-3</v>
      </c>
      <c r="CL1146" s="100">
        <v>1</v>
      </c>
      <c r="CM1146" s="31">
        <v>6.3856960408684551E-4</v>
      </c>
      <c r="CN1146" s="27">
        <v>20.854770114942529</v>
      </c>
      <c r="CO1146" s="27">
        <v>24.909500000000001</v>
      </c>
      <c r="CP1146" s="27">
        <v>26.976499999999998</v>
      </c>
      <c r="CQ1146" s="57"/>
    </row>
    <row r="1147" spans="1:95" x14ac:dyDescent="0.25">
      <c r="A1147" s="218">
        <v>3</v>
      </c>
      <c r="B1147" s="284">
        <v>0.75</v>
      </c>
      <c r="C1147" s="97">
        <v>486</v>
      </c>
      <c r="D1147" s="236">
        <v>1</v>
      </c>
      <c r="E1147" s="122">
        <v>19</v>
      </c>
      <c r="F1147" s="122">
        <v>110</v>
      </c>
      <c r="G1147" s="122">
        <v>266</v>
      </c>
      <c r="H1147" s="122">
        <v>79</v>
      </c>
      <c r="I1147" s="122">
        <v>10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11</v>
      </c>
      <c r="Y1147" s="31">
        <v>2.2633744855967079E-2</v>
      </c>
      <c r="Z1147" s="100">
        <v>1</v>
      </c>
      <c r="AA1147" s="31">
        <v>2.05761316872428E-3</v>
      </c>
      <c r="AB1147" s="100">
        <v>0</v>
      </c>
      <c r="AC1147" s="31">
        <v>0</v>
      </c>
      <c r="AD1147" s="27">
        <v>22.088600823045276</v>
      </c>
      <c r="AE1147" s="27">
        <v>25.704499999999999</v>
      </c>
      <c r="AF1147" s="27">
        <v>28.329499999999999</v>
      </c>
      <c r="AG1147" s="57"/>
      <c r="AH1147" s="97">
        <v>771</v>
      </c>
      <c r="AI1147" s="236">
        <v>12</v>
      </c>
      <c r="AJ1147" s="122">
        <v>23</v>
      </c>
      <c r="AK1147" s="122">
        <v>144</v>
      </c>
      <c r="AL1147" s="122">
        <v>413</v>
      </c>
      <c r="AM1147" s="122">
        <v>167</v>
      </c>
      <c r="AN1147" s="122">
        <v>11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12</v>
      </c>
      <c r="BD1147" s="31">
        <v>1.556420233463035E-2</v>
      </c>
      <c r="BE1147" s="100">
        <v>1</v>
      </c>
      <c r="BF1147" s="31">
        <v>1.2970168612191958E-3</v>
      </c>
      <c r="BG1147" s="100">
        <v>0</v>
      </c>
      <c r="BH1147" s="31">
        <v>0</v>
      </c>
      <c r="BI1147" s="27">
        <v>22.296446173800263</v>
      </c>
      <c r="BJ1147" s="27">
        <v>26.111999999999998</v>
      </c>
      <c r="BK1147" s="27">
        <v>28.244</v>
      </c>
      <c r="BL1147" s="57"/>
      <c r="BM1147" s="97">
        <v>1257</v>
      </c>
      <c r="BN1147" s="473">
        <v>13</v>
      </c>
      <c r="BO1147" s="14">
        <v>42</v>
      </c>
      <c r="BP1147" s="14">
        <v>254</v>
      </c>
      <c r="BQ1147" s="14">
        <v>679</v>
      </c>
      <c r="BR1147" s="14">
        <v>246</v>
      </c>
      <c r="BS1147" s="14">
        <v>21</v>
      </c>
      <c r="BT1147" s="14">
        <v>2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23</v>
      </c>
      <c r="CI1147" s="31">
        <v>1.8297533810660304E-2</v>
      </c>
      <c r="CJ1147" s="100">
        <v>2</v>
      </c>
      <c r="CK1147" s="31">
        <v>1.5910898965791568E-3</v>
      </c>
      <c r="CL1147" s="100">
        <v>0</v>
      </c>
      <c r="CM1147" s="31">
        <v>0</v>
      </c>
      <c r="CN1147" s="27">
        <v>22.216085918854414</v>
      </c>
      <c r="CO1147" s="27">
        <v>25.968999999999998</v>
      </c>
      <c r="CP1147" s="27">
        <v>28.280999999999999</v>
      </c>
      <c r="CQ1147" s="57"/>
    </row>
    <row r="1148" spans="1:95" x14ac:dyDescent="0.25">
      <c r="A1148" s="218">
        <v>3</v>
      </c>
      <c r="B1148" s="284">
        <v>0.79166700000000001</v>
      </c>
      <c r="C1148" s="97">
        <v>389</v>
      </c>
      <c r="D1148" s="236">
        <v>1</v>
      </c>
      <c r="E1148" s="122">
        <v>3</v>
      </c>
      <c r="F1148" s="122">
        <v>20</v>
      </c>
      <c r="G1148" s="122">
        <v>152</v>
      </c>
      <c r="H1148" s="122">
        <v>158</v>
      </c>
      <c r="I1148" s="122">
        <v>48</v>
      </c>
      <c r="J1148" s="122">
        <v>6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55</v>
      </c>
      <c r="Y1148" s="31">
        <v>0.14138817480719795</v>
      </c>
      <c r="Z1148" s="100">
        <v>7</v>
      </c>
      <c r="AA1148" s="31">
        <v>1.7994858611825194E-2</v>
      </c>
      <c r="AB1148" s="100">
        <v>0</v>
      </c>
      <c r="AC1148" s="31">
        <v>0</v>
      </c>
      <c r="AD1148" s="27">
        <v>25.736735218508983</v>
      </c>
      <c r="AE1148" s="27">
        <v>29.824999999999999</v>
      </c>
      <c r="AF1148" s="27">
        <v>32.160000000000004</v>
      </c>
      <c r="AG1148" s="57"/>
      <c r="AH1148" s="97">
        <v>516</v>
      </c>
      <c r="AI1148" s="236">
        <v>0</v>
      </c>
      <c r="AJ1148" s="122">
        <v>4</v>
      </c>
      <c r="AK1148" s="122">
        <v>34</v>
      </c>
      <c r="AL1148" s="122">
        <v>176</v>
      </c>
      <c r="AM1148" s="122">
        <v>256</v>
      </c>
      <c r="AN1148" s="122">
        <v>41</v>
      </c>
      <c r="AO1148" s="122">
        <v>4</v>
      </c>
      <c r="AP1148" s="122">
        <v>1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45</v>
      </c>
      <c r="BD1148" s="31">
        <v>8.7209302325581398E-2</v>
      </c>
      <c r="BE1148" s="100">
        <v>5</v>
      </c>
      <c r="BF1148" s="31">
        <v>9.6899224806201549E-3</v>
      </c>
      <c r="BG1148" s="100">
        <v>0</v>
      </c>
      <c r="BH1148" s="31">
        <v>0</v>
      </c>
      <c r="BI1148" s="27">
        <v>25.499748062015549</v>
      </c>
      <c r="BJ1148" s="27">
        <v>28.866999999999997</v>
      </c>
      <c r="BK1148" s="27">
        <v>31.133999999999997</v>
      </c>
      <c r="BL1148" s="57"/>
      <c r="BM1148" s="97">
        <v>905</v>
      </c>
      <c r="BN1148" s="473">
        <v>1</v>
      </c>
      <c r="BO1148" s="14">
        <v>7</v>
      </c>
      <c r="BP1148" s="14">
        <v>54</v>
      </c>
      <c r="BQ1148" s="14">
        <v>328</v>
      </c>
      <c r="BR1148" s="14">
        <v>414</v>
      </c>
      <c r="BS1148" s="14">
        <v>89</v>
      </c>
      <c r="BT1148" s="14">
        <v>10</v>
      </c>
      <c r="BU1148" s="14">
        <v>2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100</v>
      </c>
      <c r="CI1148" s="31">
        <v>0.11049723756906077</v>
      </c>
      <c r="CJ1148" s="100">
        <v>12</v>
      </c>
      <c r="CK1148" s="31">
        <v>1.3259668508287293E-2</v>
      </c>
      <c r="CL1148" s="100">
        <v>0</v>
      </c>
      <c r="CM1148" s="31">
        <v>0</v>
      </c>
      <c r="CN1148" s="27">
        <v>25.601613259668518</v>
      </c>
      <c r="CO1148" s="27">
        <v>29.295000000000002</v>
      </c>
      <c r="CP1148" s="27">
        <v>31.728999999999996</v>
      </c>
      <c r="CQ1148" s="57"/>
    </row>
    <row r="1149" spans="1:95" x14ac:dyDescent="0.25">
      <c r="A1149" s="218">
        <v>3</v>
      </c>
      <c r="B1149" s="284">
        <v>0.83333299999999999</v>
      </c>
      <c r="C1149" s="97">
        <v>222</v>
      </c>
      <c r="D1149" s="236">
        <v>0</v>
      </c>
      <c r="E1149" s="122">
        <v>1</v>
      </c>
      <c r="F1149" s="122">
        <v>6</v>
      </c>
      <c r="G1149" s="122">
        <v>65</v>
      </c>
      <c r="H1149" s="122">
        <v>107</v>
      </c>
      <c r="I1149" s="122">
        <v>33</v>
      </c>
      <c r="J1149" s="122">
        <v>7</v>
      </c>
      <c r="K1149" s="122">
        <v>1</v>
      </c>
      <c r="L1149" s="122">
        <v>1</v>
      </c>
      <c r="M1149" s="122">
        <v>1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42</v>
      </c>
      <c r="Y1149" s="31">
        <v>0.1891891891891892</v>
      </c>
      <c r="Z1149" s="100">
        <v>10</v>
      </c>
      <c r="AA1149" s="31">
        <v>4.5045045045045043E-2</v>
      </c>
      <c r="AB1149" s="100">
        <v>2</v>
      </c>
      <c r="AC1149" s="31">
        <v>9.0090090090090089E-3</v>
      </c>
      <c r="AD1149" s="27">
        <v>27.239819819819811</v>
      </c>
      <c r="AE1149" s="27">
        <v>30.7195</v>
      </c>
      <c r="AF1149" s="27">
        <v>34.6935</v>
      </c>
      <c r="AG1149" s="57"/>
      <c r="AH1149" s="97">
        <v>383</v>
      </c>
      <c r="AI1149" s="236">
        <v>2</v>
      </c>
      <c r="AJ1149" s="122">
        <v>0</v>
      </c>
      <c r="AK1149" s="122">
        <v>7</v>
      </c>
      <c r="AL1149" s="122">
        <v>91</v>
      </c>
      <c r="AM1149" s="122">
        <v>222</v>
      </c>
      <c r="AN1149" s="122">
        <v>51</v>
      </c>
      <c r="AO1149" s="122">
        <v>9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60</v>
      </c>
      <c r="BD1149" s="31">
        <v>0.1566579634464752</v>
      </c>
      <c r="BE1149" s="100">
        <v>10</v>
      </c>
      <c r="BF1149" s="31">
        <v>2.6109660574412531E-2</v>
      </c>
      <c r="BG1149" s="100">
        <v>0</v>
      </c>
      <c r="BH1149" s="31">
        <v>0</v>
      </c>
      <c r="BI1149" s="27">
        <v>26.997911227154052</v>
      </c>
      <c r="BJ1149" s="27">
        <v>30.411999999999999</v>
      </c>
      <c r="BK1149" s="27">
        <v>32.561999999999998</v>
      </c>
      <c r="BL1149" s="57"/>
      <c r="BM1149" s="97">
        <v>605</v>
      </c>
      <c r="BN1149" s="473">
        <v>2</v>
      </c>
      <c r="BO1149" s="14">
        <v>1</v>
      </c>
      <c r="BP1149" s="14">
        <v>13</v>
      </c>
      <c r="BQ1149" s="14">
        <v>156</v>
      </c>
      <c r="BR1149" s="14">
        <v>329</v>
      </c>
      <c r="BS1149" s="14">
        <v>84</v>
      </c>
      <c r="BT1149" s="14">
        <v>16</v>
      </c>
      <c r="BU1149" s="14">
        <v>2</v>
      </c>
      <c r="BV1149" s="14">
        <v>1</v>
      </c>
      <c r="BW1149" s="14">
        <v>1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102</v>
      </c>
      <c r="CI1149" s="31">
        <v>0.16859504132231404</v>
      </c>
      <c r="CJ1149" s="100">
        <v>20</v>
      </c>
      <c r="CK1149" s="31">
        <v>3.3057851239669422E-2</v>
      </c>
      <c r="CL1149" s="100">
        <v>2</v>
      </c>
      <c r="CM1149" s="31">
        <v>3.3057851239669421E-3</v>
      </c>
      <c r="CN1149" s="27">
        <v>27.086677685950434</v>
      </c>
      <c r="CO1149" s="27">
        <v>30.584</v>
      </c>
      <c r="CP1149" s="27">
        <v>32.973999999999997</v>
      </c>
      <c r="CQ1149" s="57"/>
    </row>
    <row r="1150" spans="1:95" x14ac:dyDescent="0.25">
      <c r="A1150" s="218">
        <v>3</v>
      </c>
      <c r="B1150" s="284">
        <v>0.875</v>
      </c>
      <c r="C1150" s="97">
        <v>133</v>
      </c>
      <c r="D1150" s="236">
        <v>0</v>
      </c>
      <c r="E1150" s="122">
        <v>0</v>
      </c>
      <c r="F1150" s="122">
        <v>3</v>
      </c>
      <c r="G1150" s="122">
        <v>28</v>
      </c>
      <c r="H1150" s="122">
        <v>70</v>
      </c>
      <c r="I1150" s="122">
        <v>24</v>
      </c>
      <c r="J1150" s="122">
        <v>6</v>
      </c>
      <c r="K1150" s="122">
        <v>2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32</v>
      </c>
      <c r="Y1150" s="31">
        <v>0.24060150375939848</v>
      </c>
      <c r="Z1150" s="100">
        <v>8</v>
      </c>
      <c r="AA1150" s="31">
        <v>6.0150375939849621E-2</v>
      </c>
      <c r="AB1150" s="100">
        <v>0</v>
      </c>
      <c r="AC1150" s="31">
        <v>0</v>
      </c>
      <c r="AD1150" s="27">
        <v>27.673383458646615</v>
      </c>
      <c r="AE1150" s="27">
        <v>31.872999999999998</v>
      </c>
      <c r="AF1150" s="27">
        <v>36.155999999999999</v>
      </c>
      <c r="AG1150" s="57"/>
      <c r="AH1150" s="97">
        <v>333</v>
      </c>
      <c r="AI1150" s="236">
        <v>0</v>
      </c>
      <c r="AJ1150" s="122">
        <v>0</v>
      </c>
      <c r="AK1150" s="122">
        <v>5</v>
      </c>
      <c r="AL1150" s="122">
        <v>55</v>
      </c>
      <c r="AM1150" s="122">
        <v>216</v>
      </c>
      <c r="AN1150" s="122">
        <v>48</v>
      </c>
      <c r="AO1150" s="122">
        <v>6</v>
      </c>
      <c r="AP1150" s="122">
        <v>3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55</v>
      </c>
      <c r="BD1150" s="31">
        <v>0.16516516516516516</v>
      </c>
      <c r="BE1150" s="100">
        <v>9</v>
      </c>
      <c r="BF1150" s="31">
        <v>2.7027027027027029E-2</v>
      </c>
      <c r="BG1150" s="100">
        <v>0</v>
      </c>
      <c r="BH1150" s="31">
        <v>0</v>
      </c>
      <c r="BI1150" s="27">
        <v>27.430030030030014</v>
      </c>
      <c r="BJ1150" s="27">
        <v>30.323999999999995</v>
      </c>
      <c r="BK1150" s="27">
        <v>33.19</v>
      </c>
      <c r="BL1150" s="57"/>
      <c r="BM1150" s="97">
        <v>466</v>
      </c>
      <c r="BN1150" s="473">
        <v>0</v>
      </c>
      <c r="BO1150" s="14">
        <v>0</v>
      </c>
      <c r="BP1150" s="14">
        <v>8</v>
      </c>
      <c r="BQ1150" s="14">
        <v>83</v>
      </c>
      <c r="BR1150" s="14">
        <v>286</v>
      </c>
      <c r="BS1150" s="14">
        <v>72</v>
      </c>
      <c r="BT1150" s="14">
        <v>12</v>
      </c>
      <c r="BU1150" s="14">
        <v>5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87</v>
      </c>
      <c r="CI1150" s="31">
        <v>0.18669527896995708</v>
      </c>
      <c r="CJ1150" s="100">
        <v>17</v>
      </c>
      <c r="CK1150" s="31">
        <v>3.6480686695278972E-2</v>
      </c>
      <c r="CL1150" s="100">
        <v>0</v>
      </c>
      <c r="CM1150" s="31">
        <v>0</v>
      </c>
      <c r="CN1150" s="27">
        <v>27.499484978540757</v>
      </c>
      <c r="CO1150" s="27">
        <v>30.709</v>
      </c>
      <c r="CP1150" s="27">
        <v>33.999000000000002</v>
      </c>
      <c r="CQ1150" s="57"/>
    </row>
    <row r="1151" spans="1:95" x14ac:dyDescent="0.25">
      <c r="A1151" s="218">
        <v>3</v>
      </c>
      <c r="B1151" s="284">
        <v>0.91666700000000001</v>
      </c>
      <c r="C1151" s="97">
        <v>77</v>
      </c>
      <c r="D1151" s="236">
        <v>0</v>
      </c>
      <c r="E1151" s="122">
        <v>0</v>
      </c>
      <c r="F1151" s="122">
        <v>1</v>
      </c>
      <c r="G1151" s="122">
        <v>9</v>
      </c>
      <c r="H1151" s="122">
        <v>32</v>
      </c>
      <c r="I1151" s="122">
        <v>23</v>
      </c>
      <c r="J1151" s="122">
        <v>10</v>
      </c>
      <c r="K1151" s="122">
        <v>0</v>
      </c>
      <c r="L1151" s="122">
        <v>1</v>
      </c>
      <c r="M1151" s="122">
        <v>1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35</v>
      </c>
      <c r="Y1151" s="31">
        <v>0.45454545454545453</v>
      </c>
      <c r="Z1151" s="100">
        <v>12</v>
      </c>
      <c r="AA1151" s="31">
        <v>0.15584415584415584</v>
      </c>
      <c r="AB1151" s="100">
        <v>2</v>
      </c>
      <c r="AC1151" s="31">
        <v>2.5974025974025976E-2</v>
      </c>
      <c r="AD1151" s="27">
        <v>30.127012987012982</v>
      </c>
      <c r="AE1151" s="27">
        <v>35.261000000000003</v>
      </c>
      <c r="AF1151" s="27">
        <v>37.783999999999992</v>
      </c>
      <c r="AG1151" s="57"/>
      <c r="AH1151" s="97">
        <v>223</v>
      </c>
      <c r="AI1151" s="236">
        <v>0</v>
      </c>
      <c r="AJ1151" s="122">
        <v>1</v>
      </c>
      <c r="AK1151" s="122">
        <v>0</v>
      </c>
      <c r="AL1151" s="122">
        <v>31</v>
      </c>
      <c r="AM1151" s="122">
        <v>124</v>
      </c>
      <c r="AN1151" s="122">
        <v>55</v>
      </c>
      <c r="AO1151" s="122">
        <v>11</v>
      </c>
      <c r="AP1151" s="122">
        <v>0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67</v>
      </c>
      <c r="BD1151" s="31">
        <v>0.30044843049327352</v>
      </c>
      <c r="BE1151" s="100">
        <v>12</v>
      </c>
      <c r="BF1151" s="31">
        <v>5.3811659192825115E-2</v>
      </c>
      <c r="BG1151" s="100">
        <v>1</v>
      </c>
      <c r="BH1151" s="31">
        <v>4.4843049327354259E-3</v>
      </c>
      <c r="BI1151" s="27">
        <v>28.479282511210769</v>
      </c>
      <c r="BJ1151" s="27">
        <v>31.853999999999999</v>
      </c>
      <c r="BK1151" s="27">
        <v>35.349999999999994</v>
      </c>
      <c r="BL1151" s="57"/>
      <c r="BM1151" s="97">
        <v>300</v>
      </c>
      <c r="BN1151" s="473">
        <v>0</v>
      </c>
      <c r="BO1151" s="14">
        <v>1</v>
      </c>
      <c r="BP1151" s="14">
        <v>1</v>
      </c>
      <c r="BQ1151" s="14">
        <v>40</v>
      </c>
      <c r="BR1151" s="14">
        <v>156</v>
      </c>
      <c r="BS1151" s="14">
        <v>78</v>
      </c>
      <c r="BT1151" s="14">
        <v>21</v>
      </c>
      <c r="BU1151" s="14">
        <v>0</v>
      </c>
      <c r="BV1151" s="14">
        <v>2</v>
      </c>
      <c r="BW1151" s="14">
        <v>1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102</v>
      </c>
      <c r="CI1151" s="31">
        <v>0.34</v>
      </c>
      <c r="CJ1151" s="100">
        <v>24</v>
      </c>
      <c r="CK1151" s="31">
        <v>0.08</v>
      </c>
      <c r="CL1151" s="100">
        <v>3</v>
      </c>
      <c r="CM1151" s="31">
        <v>0.01</v>
      </c>
      <c r="CN1151" s="27">
        <v>28.902199999999993</v>
      </c>
      <c r="CO1151" s="27">
        <v>32.813499999999998</v>
      </c>
      <c r="CP1151" s="27">
        <v>36.446999999999996</v>
      </c>
      <c r="CQ1151" s="57"/>
    </row>
    <row r="1152" spans="1:95" x14ac:dyDescent="0.25">
      <c r="A1152" s="218">
        <v>3</v>
      </c>
      <c r="B1152" s="284">
        <v>0.95833299999999999</v>
      </c>
      <c r="C1152" s="98">
        <v>36</v>
      </c>
      <c r="D1152" s="295">
        <v>0</v>
      </c>
      <c r="E1152" s="296">
        <v>0</v>
      </c>
      <c r="F1152" s="296">
        <v>0</v>
      </c>
      <c r="G1152" s="296">
        <v>3</v>
      </c>
      <c r="H1152" s="296">
        <v>9</v>
      </c>
      <c r="I1152" s="296">
        <v>13</v>
      </c>
      <c r="J1152" s="296">
        <v>11</v>
      </c>
      <c r="K1152" s="296">
        <v>0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24</v>
      </c>
      <c r="Y1152" s="300">
        <v>0.66666666666666663</v>
      </c>
      <c r="Z1152" s="301">
        <v>11</v>
      </c>
      <c r="AA1152" s="300">
        <v>0.30555555555555558</v>
      </c>
      <c r="AB1152" s="301">
        <v>0</v>
      </c>
      <c r="AC1152" s="300">
        <v>0</v>
      </c>
      <c r="AD1152" s="124">
        <v>32.120277777777773</v>
      </c>
      <c r="AE1152" s="124">
        <v>37.417999999999999</v>
      </c>
      <c r="AF1152" s="124">
        <v>38.936500000000002</v>
      </c>
      <c r="AG1152" s="57"/>
      <c r="AH1152" s="98">
        <v>124</v>
      </c>
      <c r="AI1152" s="295">
        <v>0</v>
      </c>
      <c r="AJ1152" s="296">
        <v>0</v>
      </c>
      <c r="AK1152" s="296">
        <v>2</v>
      </c>
      <c r="AL1152" s="296">
        <v>8</v>
      </c>
      <c r="AM1152" s="296">
        <v>60</v>
      </c>
      <c r="AN1152" s="296">
        <v>33</v>
      </c>
      <c r="AO1152" s="296">
        <v>12</v>
      </c>
      <c r="AP1152" s="296">
        <v>5</v>
      </c>
      <c r="AQ1152" s="296">
        <v>3</v>
      </c>
      <c r="AR1152" s="296">
        <v>1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54</v>
      </c>
      <c r="BD1152" s="300">
        <v>0.43548387096774194</v>
      </c>
      <c r="BE1152" s="301">
        <v>21</v>
      </c>
      <c r="BF1152" s="300">
        <v>0.16935483870967741</v>
      </c>
      <c r="BG1152" s="301">
        <v>4</v>
      </c>
      <c r="BH1152" s="300">
        <v>3.2258064516129031E-2</v>
      </c>
      <c r="BI1152" s="124">
        <v>30.572177419354858</v>
      </c>
      <c r="BJ1152" s="124">
        <v>35.89</v>
      </c>
      <c r="BK1152" s="124">
        <v>40.647500000000001</v>
      </c>
      <c r="BL1152" s="57"/>
      <c r="BM1152" s="98">
        <v>160</v>
      </c>
      <c r="BN1152" s="475">
        <v>0</v>
      </c>
      <c r="BO1152" s="15">
        <v>0</v>
      </c>
      <c r="BP1152" s="15">
        <v>2</v>
      </c>
      <c r="BQ1152" s="15">
        <v>11</v>
      </c>
      <c r="BR1152" s="15">
        <v>69</v>
      </c>
      <c r="BS1152" s="15">
        <v>46</v>
      </c>
      <c r="BT1152" s="15">
        <v>23</v>
      </c>
      <c r="BU1152" s="15">
        <v>5</v>
      </c>
      <c r="BV1152" s="15">
        <v>3</v>
      </c>
      <c r="BW1152" s="15">
        <v>1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78</v>
      </c>
      <c r="CI1152" s="300">
        <v>0.48749999999999999</v>
      </c>
      <c r="CJ1152" s="301">
        <v>32</v>
      </c>
      <c r="CK1152" s="300">
        <v>0.2</v>
      </c>
      <c r="CL1152" s="301">
        <v>4</v>
      </c>
      <c r="CM1152" s="300">
        <v>2.5000000000000001E-2</v>
      </c>
      <c r="CN1152" s="124">
        <v>30.920499999999993</v>
      </c>
      <c r="CO1152" s="124">
        <v>36.9405</v>
      </c>
      <c r="CP1152" s="124">
        <v>40.17</v>
      </c>
      <c r="CQ1152" s="57"/>
    </row>
    <row r="1153" spans="1:95" x14ac:dyDescent="0.25">
      <c r="A1153" s="218"/>
      <c r="B1153" s="383" t="s">
        <v>35</v>
      </c>
      <c r="C1153" s="384">
        <v>6971</v>
      </c>
      <c r="D1153" s="385">
        <v>30</v>
      </c>
      <c r="E1153" s="385">
        <v>165</v>
      </c>
      <c r="F1153" s="385">
        <v>884</v>
      </c>
      <c r="G1153" s="385">
        <v>3266</v>
      </c>
      <c r="H1153" s="385">
        <v>2309</v>
      </c>
      <c r="I1153" s="385">
        <v>269</v>
      </c>
      <c r="J1153" s="385">
        <v>37</v>
      </c>
      <c r="K1153" s="385">
        <v>6</v>
      </c>
      <c r="L1153" s="385">
        <v>1</v>
      </c>
      <c r="M1153" s="385">
        <v>0</v>
      </c>
      <c r="N1153" s="385">
        <v>2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2</v>
      </c>
      <c r="X1153" s="387">
        <v>316</v>
      </c>
      <c r="Y1153" s="403">
        <v>4.5330655573088512E-2</v>
      </c>
      <c r="Z1153" s="387">
        <v>48</v>
      </c>
      <c r="AA1153" s="403">
        <v>6.8856692009754694E-3</v>
      </c>
      <c r="AB1153" s="387">
        <v>5</v>
      </c>
      <c r="AC1153" s="403">
        <v>7.1725720843494477E-4</v>
      </c>
      <c r="AD1153" s="404">
        <v>23.727100846363498</v>
      </c>
      <c r="AE1153" s="404">
        <v>27.571999999999999</v>
      </c>
      <c r="AF1153" s="404">
        <v>29.743999999999996</v>
      </c>
      <c r="AG1153" s="16"/>
      <c r="AH1153" s="387">
        <v>7891</v>
      </c>
      <c r="AI1153" s="385">
        <v>144</v>
      </c>
      <c r="AJ1153" s="385">
        <v>406</v>
      </c>
      <c r="AK1153" s="385">
        <v>1005</v>
      </c>
      <c r="AL1153" s="385">
        <v>3133</v>
      </c>
      <c r="AM1153" s="385">
        <v>2793</v>
      </c>
      <c r="AN1153" s="385">
        <v>364</v>
      </c>
      <c r="AO1153" s="385">
        <v>38</v>
      </c>
      <c r="AP1153" s="385">
        <v>2</v>
      </c>
      <c r="AQ1153" s="385">
        <v>1</v>
      </c>
      <c r="AR1153" s="385">
        <v>1</v>
      </c>
      <c r="AS1153" s="385">
        <v>1</v>
      </c>
      <c r="AT1153" s="385">
        <v>1</v>
      </c>
      <c r="AU1153" s="385">
        <v>0</v>
      </c>
      <c r="AV1153" s="385">
        <v>0</v>
      </c>
      <c r="AW1153" s="385">
        <v>1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1</v>
      </c>
      <c r="BC1153" s="387">
        <v>407</v>
      </c>
      <c r="BD1153" s="403">
        <v>5.157774680015207E-2</v>
      </c>
      <c r="BE1153" s="387">
        <v>46</v>
      </c>
      <c r="BF1153" s="403">
        <v>5.8294259282727157E-3</v>
      </c>
      <c r="BG1153" s="387">
        <v>6</v>
      </c>
      <c r="BH1153" s="403">
        <v>7.6035990368774557E-4</v>
      </c>
      <c r="BI1153" s="404">
        <v>23.361508047142301</v>
      </c>
      <c r="BJ1153" s="404">
        <v>27.74</v>
      </c>
      <c r="BK1153" s="404">
        <v>30.08</v>
      </c>
      <c r="BL1153" s="16"/>
      <c r="BM1153" s="387">
        <v>14862</v>
      </c>
      <c r="BN1153" s="385">
        <v>174</v>
      </c>
      <c r="BO1153" s="385">
        <v>571</v>
      </c>
      <c r="BP1153" s="385">
        <v>1889</v>
      </c>
      <c r="BQ1153" s="385">
        <v>6399</v>
      </c>
      <c r="BR1153" s="385">
        <v>5102</v>
      </c>
      <c r="BS1153" s="385">
        <v>633</v>
      </c>
      <c r="BT1153" s="385">
        <v>75</v>
      </c>
      <c r="BU1153" s="385">
        <v>8</v>
      </c>
      <c r="BV1153" s="385">
        <v>2</v>
      </c>
      <c r="BW1153" s="385">
        <v>1</v>
      </c>
      <c r="BX1153" s="385">
        <v>3</v>
      </c>
      <c r="BY1153" s="385">
        <v>1</v>
      </c>
      <c r="BZ1153" s="385">
        <v>0</v>
      </c>
      <c r="CA1153" s="385">
        <v>0</v>
      </c>
      <c r="CB1153" s="385">
        <v>1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3</v>
      </c>
      <c r="CH1153" s="332">
        <v>723</v>
      </c>
      <c r="CI1153" s="358">
        <v>4.8647557529269275E-2</v>
      </c>
      <c r="CJ1153" s="332">
        <v>94</v>
      </c>
      <c r="CK1153" s="358">
        <v>6.3248553357556185E-3</v>
      </c>
      <c r="CL1153" s="332">
        <v>11</v>
      </c>
      <c r="CM1153" s="358">
        <v>7.4014264567352978E-4</v>
      </c>
      <c r="CN1153" s="359">
        <v>23.532988830574773</v>
      </c>
      <c r="CO1153" s="359">
        <v>27.68</v>
      </c>
      <c r="CP1153" s="359">
        <v>29.948499999999985</v>
      </c>
      <c r="CQ1153" s="57"/>
    </row>
    <row r="1154" spans="1:95" x14ac:dyDescent="0.25">
      <c r="A1154" s="218"/>
      <c r="B1154" s="388" t="s">
        <v>36</v>
      </c>
      <c r="C1154" s="389">
        <v>8191</v>
      </c>
      <c r="D1154" s="390">
        <v>31</v>
      </c>
      <c r="E1154" s="390">
        <v>169</v>
      </c>
      <c r="F1154" s="390">
        <v>934</v>
      </c>
      <c r="G1154" s="390">
        <v>3611</v>
      </c>
      <c r="H1154" s="390">
        <v>2908</v>
      </c>
      <c r="I1154" s="390">
        <v>451</v>
      </c>
      <c r="J1154" s="390">
        <v>67</v>
      </c>
      <c r="K1154" s="390">
        <v>13</v>
      </c>
      <c r="L1154" s="390">
        <v>2</v>
      </c>
      <c r="M1154" s="390">
        <v>1</v>
      </c>
      <c r="N1154" s="390">
        <v>2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2</v>
      </c>
      <c r="X1154" s="392">
        <v>535</v>
      </c>
      <c r="Y1154" s="405">
        <v>6.5315590282016847E-2</v>
      </c>
      <c r="Z1154" s="392">
        <v>87</v>
      </c>
      <c r="AA1154" s="405">
        <v>1.0621413746795262E-2</v>
      </c>
      <c r="AB1154" s="392">
        <v>7</v>
      </c>
      <c r="AC1154" s="405">
        <v>8.5459650836283729E-4</v>
      </c>
      <c r="AD1154" s="406">
        <v>24.180556708582603</v>
      </c>
      <c r="AE1154" s="406">
        <v>28.13</v>
      </c>
      <c r="AF1154" s="406">
        <v>30.593999999999998</v>
      </c>
      <c r="AG1154" s="16"/>
      <c r="AH1154" s="392">
        <v>9276</v>
      </c>
      <c r="AI1154" s="390">
        <v>146</v>
      </c>
      <c r="AJ1154" s="390">
        <v>411</v>
      </c>
      <c r="AK1154" s="390">
        <v>1065</v>
      </c>
      <c r="AL1154" s="390">
        <v>3482</v>
      </c>
      <c r="AM1154" s="390">
        <v>3547</v>
      </c>
      <c r="AN1154" s="390">
        <v>544</v>
      </c>
      <c r="AO1154" s="390">
        <v>62</v>
      </c>
      <c r="AP1154" s="390">
        <v>13</v>
      </c>
      <c r="AQ1154" s="390">
        <v>1</v>
      </c>
      <c r="AR1154" s="390">
        <v>1</v>
      </c>
      <c r="AS1154" s="390">
        <v>1</v>
      </c>
      <c r="AT1154" s="390">
        <v>1</v>
      </c>
      <c r="AU1154" s="390">
        <v>0</v>
      </c>
      <c r="AV1154" s="390">
        <v>0</v>
      </c>
      <c r="AW1154" s="390">
        <v>1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1</v>
      </c>
      <c r="BC1154" s="392">
        <v>618</v>
      </c>
      <c r="BD1154" s="405">
        <v>6.6623544631306597E-2</v>
      </c>
      <c r="BE1154" s="392">
        <v>81</v>
      </c>
      <c r="BF1154" s="405">
        <v>8.7322121604139716E-3</v>
      </c>
      <c r="BG1154" s="392">
        <v>6</v>
      </c>
      <c r="BH1154" s="405">
        <v>6.4683053040103498E-4</v>
      </c>
      <c r="BI1154" s="406">
        <v>23.847619663648086</v>
      </c>
      <c r="BJ1154" s="406">
        <v>28.21</v>
      </c>
      <c r="BK1154" s="406">
        <v>30.62</v>
      </c>
      <c r="BL1154" s="16"/>
      <c r="BM1154" s="392">
        <v>17467</v>
      </c>
      <c r="BN1154" s="390">
        <v>177</v>
      </c>
      <c r="BO1154" s="390">
        <v>580</v>
      </c>
      <c r="BP1154" s="390">
        <v>1999</v>
      </c>
      <c r="BQ1154" s="390">
        <v>7093</v>
      </c>
      <c r="BR1154" s="390">
        <v>6455</v>
      </c>
      <c r="BS1154" s="390">
        <v>995</v>
      </c>
      <c r="BT1154" s="390">
        <v>129</v>
      </c>
      <c r="BU1154" s="390">
        <v>26</v>
      </c>
      <c r="BV1154" s="390">
        <v>3</v>
      </c>
      <c r="BW1154" s="390">
        <v>2</v>
      </c>
      <c r="BX1154" s="390">
        <v>3</v>
      </c>
      <c r="BY1154" s="390">
        <v>1</v>
      </c>
      <c r="BZ1154" s="390">
        <v>0</v>
      </c>
      <c r="CA1154" s="390">
        <v>0</v>
      </c>
      <c r="CB1154" s="390">
        <v>1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3</v>
      </c>
      <c r="CH1154" s="339">
        <v>1153</v>
      </c>
      <c r="CI1154" s="360">
        <v>6.6010190645216696E-2</v>
      </c>
      <c r="CJ1154" s="339">
        <v>168</v>
      </c>
      <c r="CK1154" s="360">
        <v>9.6181370584530832E-3</v>
      </c>
      <c r="CL1154" s="339">
        <v>13</v>
      </c>
      <c r="CM1154" s="360">
        <v>7.4426060571363144E-4</v>
      </c>
      <c r="CN1154" s="361">
        <v>24.003747638403993</v>
      </c>
      <c r="CO1154" s="361">
        <v>28.17</v>
      </c>
      <c r="CP1154" s="361">
        <v>30.615999999999985</v>
      </c>
      <c r="CQ1154" s="57"/>
    </row>
    <row r="1155" spans="1:95" x14ac:dyDescent="0.25">
      <c r="A1155" s="218"/>
      <c r="B1155" s="393" t="s">
        <v>37</v>
      </c>
      <c r="C1155" s="394">
        <v>8304</v>
      </c>
      <c r="D1155" s="395">
        <v>31</v>
      </c>
      <c r="E1155" s="395">
        <v>169</v>
      </c>
      <c r="F1155" s="395">
        <v>935</v>
      </c>
      <c r="G1155" s="395">
        <v>3623</v>
      </c>
      <c r="H1155" s="395">
        <v>2949</v>
      </c>
      <c r="I1155" s="395">
        <v>487</v>
      </c>
      <c r="J1155" s="395">
        <v>88</v>
      </c>
      <c r="K1155" s="395">
        <v>13</v>
      </c>
      <c r="L1155" s="395">
        <v>3</v>
      </c>
      <c r="M1155" s="395">
        <v>2</v>
      </c>
      <c r="N1155" s="395">
        <v>2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2</v>
      </c>
      <c r="X1155" s="397">
        <v>594</v>
      </c>
      <c r="Y1155" s="407">
        <v>7.153179190751445E-2</v>
      </c>
      <c r="Z1155" s="397">
        <v>110</v>
      </c>
      <c r="AA1155" s="407">
        <v>1.3246628131021194E-2</v>
      </c>
      <c r="AB1155" s="397">
        <v>9</v>
      </c>
      <c r="AC1155" s="407">
        <v>1.083815028901734E-3</v>
      </c>
      <c r="AD1155" s="408">
        <v>24.235936139332367</v>
      </c>
      <c r="AE1155" s="408">
        <v>28.216499999999996</v>
      </c>
      <c r="AF1155" s="408">
        <v>30.76</v>
      </c>
      <c r="AG1155" s="16"/>
      <c r="AH1155" s="397">
        <v>9623</v>
      </c>
      <c r="AI1155" s="395">
        <v>146</v>
      </c>
      <c r="AJ1155" s="395">
        <v>412</v>
      </c>
      <c r="AK1155" s="395">
        <v>1067</v>
      </c>
      <c r="AL1155" s="395">
        <v>3521</v>
      </c>
      <c r="AM1155" s="395">
        <v>3731</v>
      </c>
      <c r="AN1155" s="395">
        <v>632</v>
      </c>
      <c r="AO1155" s="395">
        <v>85</v>
      </c>
      <c r="AP1155" s="395">
        <v>18</v>
      </c>
      <c r="AQ1155" s="395">
        <v>5</v>
      </c>
      <c r="AR1155" s="395">
        <v>2</v>
      </c>
      <c r="AS1155" s="395">
        <v>1</v>
      </c>
      <c r="AT1155" s="395">
        <v>1</v>
      </c>
      <c r="AU1155" s="395">
        <v>0</v>
      </c>
      <c r="AV1155" s="395">
        <v>0</v>
      </c>
      <c r="AW1155" s="395">
        <v>1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1</v>
      </c>
      <c r="BC1155" s="397">
        <v>739</v>
      </c>
      <c r="BD1155" s="407">
        <v>7.6795178218850665E-2</v>
      </c>
      <c r="BE1155" s="397">
        <v>114</v>
      </c>
      <c r="BF1155" s="407">
        <v>1.1846617478956666E-2</v>
      </c>
      <c r="BG1155" s="397">
        <v>11</v>
      </c>
      <c r="BH1155" s="407">
        <v>1.1430946690221344E-3</v>
      </c>
      <c r="BI1155" s="408">
        <v>23.95635330034737</v>
      </c>
      <c r="BJ1155" s="408">
        <v>28.32</v>
      </c>
      <c r="BK1155" s="408">
        <v>30.8</v>
      </c>
      <c r="BL1155" s="16"/>
      <c r="BM1155" s="397">
        <v>17927</v>
      </c>
      <c r="BN1155" s="395">
        <v>177</v>
      </c>
      <c r="BO1155" s="395">
        <v>581</v>
      </c>
      <c r="BP1155" s="395">
        <v>2002</v>
      </c>
      <c r="BQ1155" s="395">
        <v>7144</v>
      </c>
      <c r="BR1155" s="395">
        <v>6680</v>
      </c>
      <c r="BS1155" s="395">
        <v>1119</v>
      </c>
      <c r="BT1155" s="395">
        <v>173</v>
      </c>
      <c r="BU1155" s="395">
        <v>31</v>
      </c>
      <c r="BV1155" s="395">
        <v>8</v>
      </c>
      <c r="BW1155" s="395">
        <v>4</v>
      </c>
      <c r="BX1155" s="395">
        <v>3</v>
      </c>
      <c r="BY1155" s="395">
        <v>1</v>
      </c>
      <c r="BZ1155" s="395">
        <v>0</v>
      </c>
      <c r="CA1155" s="395">
        <v>0</v>
      </c>
      <c r="CB1155" s="395">
        <v>1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3</v>
      </c>
      <c r="CH1155" s="344">
        <v>1333</v>
      </c>
      <c r="CI1155" s="362">
        <v>7.4357114966252025E-2</v>
      </c>
      <c r="CJ1155" s="344">
        <v>224</v>
      </c>
      <c r="CK1155" s="362">
        <v>1.2495119094103866E-2</v>
      </c>
      <c r="CL1155" s="344">
        <v>20</v>
      </c>
      <c r="CM1155" s="362">
        <v>1.1156356334021309E-3</v>
      </c>
      <c r="CN1155" s="363">
        <v>24.086459165869432</v>
      </c>
      <c r="CO1155" s="363">
        <v>28.28</v>
      </c>
      <c r="CP1155" s="363">
        <v>30.79</v>
      </c>
      <c r="CQ1155" s="57"/>
    </row>
    <row r="1156" spans="1:95" x14ac:dyDescent="0.25">
      <c r="A1156" s="218"/>
      <c r="B1156" s="398" t="s">
        <v>38</v>
      </c>
      <c r="C1156" s="399">
        <v>8537</v>
      </c>
      <c r="D1156" s="400">
        <v>31</v>
      </c>
      <c r="E1156" s="400">
        <v>169</v>
      </c>
      <c r="F1156" s="400">
        <v>937</v>
      </c>
      <c r="G1156" s="400">
        <v>3642</v>
      </c>
      <c r="H1156" s="400">
        <v>3017</v>
      </c>
      <c r="I1156" s="400">
        <v>585</v>
      </c>
      <c r="J1156" s="400">
        <v>117</v>
      </c>
      <c r="K1156" s="400">
        <v>25</v>
      </c>
      <c r="L1156" s="400">
        <v>5</v>
      </c>
      <c r="M1156" s="400">
        <v>4</v>
      </c>
      <c r="N1156" s="400">
        <v>3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2</v>
      </c>
      <c r="X1156" s="402">
        <v>737</v>
      </c>
      <c r="Y1156" s="409">
        <v>8.6330092538362421E-2</v>
      </c>
      <c r="Z1156" s="402">
        <v>156</v>
      </c>
      <c r="AA1156" s="409">
        <v>1.8273398149232751E-2</v>
      </c>
      <c r="AB1156" s="402">
        <v>14</v>
      </c>
      <c r="AC1156" s="409">
        <v>1.6399203467260162E-3</v>
      </c>
      <c r="AD1156" s="410">
        <v>24.471656319550096</v>
      </c>
      <c r="AE1156" s="410">
        <v>28.57</v>
      </c>
      <c r="AF1156" s="410">
        <v>31.530999999999995</v>
      </c>
      <c r="AG1156" s="16"/>
      <c r="AH1156" s="402">
        <v>9794</v>
      </c>
      <c r="AI1156" s="400">
        <v>146</v>
      </c>
      <c r="AJ1156" s="400">
        <v>412</v>
      </c>
      <c r="AK1156" s="400">
        <v>1068</v>
      </c>
      <c r="AL1156" s="400">
        <v>3527</v>
      </c>
      <c r="AM1156" s="400">
        <v>3781</v>
      </c>
      <c r="AN1156" s="400">
        <v>688</v>
      </c>
      <c r="AO1156" s="400">
        <v>120</v>
      </c>
      <c r="AP1156" s="400">
        <v>33</v>
      </c>
      <c r="AQ1156" s="400">
        <v>9</v>
      </c>
      <c r="AR1156" s="400">
        <v>5</v>
      </c>
      <c r="AS1156" s="400">
        <v>2</v>
      </c>
      <c r="AT1156" s="400">
        <v>1</v>
      </c>
      <c r="AU1156" s="400">
        <v>0</v>
      </c>
      <c r="AV1156" s="400">
        <v>0</v>
      </c>
      <c r="AW1156" s="400">
        <v>1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1</v>
      </c>
      <c r="BC1156" s="402">
        <v>853</v>
      </c>
      <c r="BD1156" s="409">
        <v>8.7094139268940163E-2</v>
      </c>
      <c r="BE1156" s="402">
        <v>172</v>
      </c>
      <c r="BF1156" s="409">
        <v>1.7561772513783949E-2</v>
      </c>
      <c r="BG1156" s="402">
        <v>19</v>
      </c>
      <c r="BH1156" s="409">
        <v>1.9399632428017154E-3</v>
      </c>
      <c r="BI1156" s="410">
        <v>24.206103736981792</v>
      </c>
      <c r="BJ1156" s="410">
        <v>28.64</v>
      </c>
      <c r="BK1156" s="410">
        <v>31.442500000000003</v>
      </c>
      <c r="BL1156" s="16"/>
      <c r="BM1156" s="402">
        <v>18331</v>
      </c>
      <c r="BN1156" s="400">
        <v>177</v>
      </c>
      <c r="BO1156" s="400">
        <v>581</v>
      </c>
      <c r="BP1156" s="400">
        <v>2005</v>
      </c>
      <c r="BQ1156" s="400">
        <v>7169</v>
      </c>
      <c r="BR1156" s="400">
        <v>6798</v>
      </c>
      <c r="BS1156" s="400">
        <v>1273</v>
      </c>
      <c r="BT1156" s="400">
        <v>237</v>
      </c>
      <c r="BU1156" s="400">
        <v>58</v>
      </c>
      <c r="BV1156" s="400">
        <v>14</v>
      </c>
      <c r="BW1156" s="400">
        <v>9</v>
      </c>
      <c r="BX1156" s="400">
        <v>5</v>
      </c>
      <c r="BY1156" s="400">
        <v>1</v>
      </c>
      <c r="BZ1156" s="400">
        <v>0</v>
      </c>
      <c r="CA1156" s="400">
        <v>0</v>
      </c>
      <c r="CB1156" s="400">
        <v>1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3</v>
      </c>
      <c r="CH1156" s="349">
        <v>1590</v>
      </c>
      <c r="CI1156" s="364">
        <v>8.6738312148818941E-2</v>
      </c>
      <c r="CJ1156" s="349">
        <v>328</v>
      </c>
      <c r="CK1156" s="364">
        <v>1.7893186405542525E-2</v>
      </c>
      <c r="CL1156" s="349">
        <v>33</v>
      </c>
      <c r="CM1156" s="364">
        <v>1.8002291200698271E-3</v>
      </c>
      <c r="CN1156" s="365">
        <v>24.32977524412215</v>
      </c>
      <c r="CO1156" s="365">
        <v>28.61</v>
      </c>
      <c r="CP1156" s="365">
        <v>31.483999999999977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27</v>
      </c>
      <c r="D1159" s="292">
        <v>0</v>
      </c>
      <c r="E1159" s="89">
        <v>0</v>
      </c>
      <c r="F1159" s="89">
        <v>1</v>
      </c>
      <c r="G1159" s="89">
        <v>7</v>
      </c>
      <c r="H1159" s="89">
        <v>4</v>
      </c>
      <c r="I1159" s="89">
        <v>5</v>
      </c>
      <c r="J1159" s="89">
        <v>2</v>
      </c>
      <c r="K1159" s="89">
        <v>3</v>
      </c>
      <c r="L1159" s="89">
        <v>4</v>
      </c>
      <c r="M1159" s="89">
        <v>0</v>
      </c>
      <c r="N1159" s="89">
        <v>0</v>
      </c>
      <c r="O1159" s="89">
        <v>1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15</v>
      </c>
      <c r="Y1159" s="30">
        <v>0.55555555555555558</v>
      </c>
      <c r="Z1159" s="99">
        <v>10</v>
      </c>
      <c r="AA1159" s="30">
        <v>0.37037037037037035</v>
      </c>
      <c r="AB1159" s="99">
        <v>5</v>
      </c>
      <c r="AC1159" s="30">
        <v>0.18518518518518517</v>
      </c>
      <c r="AD1159" s="25">
        <v>33.673703703703708</v>
      </c>
      <c r="AE1159" s="25">
        <v>46.351999999999997</v>
      </c>
      <c r="AF1159" s="25">
        <v>55.499999999999972</v>
      </c>
      <c r="AG1159" s="57"/>
      <c r="AH1159" s="96">
        <v>39</v>
      </c>
      <c r="AI1159" s="292">
        <v>0</v>
      </c>
      <c r="AJ1159" s="89">
        <v>0</v>
      </c>
      <c r="AK1159" s="89">
        <v>2</v>
      </c>
      <c r="AL1159" s="89">
        <v>10</v>
      </c>
      <c r="AM1159" s="89">
        <v>12</v>
      </c>
      <c r="AN1159" s="89">
        <v>9</v>
      </c>
      <c r="AO1159" s="89">
        <v>5</v>
      </c>
      <c r="AP1159" s="89">
        <v>0</v>
      </c>
      <c r="AQ1159" s="89">
        <v>0</v>
      </c>
      <c r="AR1159" s="89">
        <v>1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15</v>
      </c>
      <c r="BD1159" s="30">
        <v>0.38461538461538464</v>
      </c>
      <c r="BE1159" s="99">
        <v>6</v>
      </c>
      <c r="BF1159" s="30">
        <v>0.15384615384615385</v>
      </c>
      <c r="BG1159" s="99">
        <v>1</v>
      </c>
      <c r="BH1159" s="30">
        <v>2.564102564102564E-2</v>
      </c>
      <c r="BI1159" s="25">
        <v>28.591282051282043</v>
      </c>
      <c r="BJ1159" s="25">
        <v>35.159999999999997</v>
      </c>
      <c r="BK1159" s="25">
        <v>36.85</v>
      </c>
      <c r="BL1159" s="57"/>
      <c r="BM1159" s="96">
        <v>66</v>
      </c>
      <c r="BN1159" s="474">
        <v>0</v>
      </c>
      <c r="BO1159" s="461">
        <v>0</v>
      </c>
      <c r="BP1159" s="461">
        <v>3</v>
      </c>
      <c r="BQ1159" s="461">
        <v>17</v>
      </c>
      <c r="BR1159" s="461">
        <v>16</v>
      </c>
      <c r="BS1159" s="461">
        <v>14</v>
      </c>
      <c r="BT1159" s="461">
        <v>7</v>
      </c>
      <c r="BU1159" s="461">
        <v>3</v>
      </c>
      <c r="BV1159" s="461">
        <v>4</v>
      </c>
      <c r="BW1159" s="461">
        <v>1</v>
      </c>
      <c r="BX1159" s="461">
        <v>0</v>
      </c>
      <c r="BY1159" s="461">
        <v>1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30</v>
      </c>
      <c r="CI1159" s="30">
        <v>0.45454545454545453</v>
      </c>
      <c r="CJ1159" s="99">
        <v>16</v>
      </c>
      <c r="CK1159" s="30">
        <v>0.24242424242424243</v>
      </c>
      <c r="CL1159" s="99">
        <v>6</v>
      </c>
      <c r="CM1159" s="30">
        <v>9.0909090909090912E-2</v>
      </c>
      <c r="CN1159" s="25">
        <v>30.67045454545454</v>
      </c>
      <c r="CO1159" s="25">
        <v>36.838500000000003</v>
      </c>
      <c r="CP1159" s="25">
        <v>47.564999999999998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17</v>
      </c>
      <c r="D1160" s="236">
        <v>0</v>
      </c>
      <c r="E1160" s="122">
        <v>0</v>
      </c>
      <c r="F1160" s="122">
        <v>0</v>
      </c>
      <c r="G1160" s="122">
        <v>2</v>
      </c>
      <c r="H1160" s="122">
        <v>5</v>
      </c>
      <c r="I1160" s="122">
        <v>6</v>
      </c>
      <c r="J1160" s="122">
        <v>2</v>
      </c>
      <c r="K1160" s="122">
        <v>0</v>
      </c>
      <c r="L1160" s="122">
        <v>0</v>
      </c>
      <c r="M1160" s="122">
        <v>1</v>
      </c>
      <c r="N1160" s="122">
        <v>0</v>
      </c>
      <c r="O1160" s="122">
        <v>0</v>
      </c>
      <c r="P1160" s="122">
        <v>1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10</v>
      </c>
      <c r="Y1160" s="31">
        <v>0.58823529411764708</v>
      </c>
      <c r="Z1160" s="100">
        <v>4</v>
      </c>
      <c r="AA1160" s="31">
        <v>0.23529411764705882</v>
      </c>
      <c r="AB1160" s="100">
        <v>2</v>
      </c>
      <c r="AC1160" s="31">
        <v>0.11764705882352941</v>
      </c>
      <c r="AD1160" s="27">
        <v>33.841176470588231</v>
      </c>
      <c r="AE1160" s="27">
        <v>43.564999999999984</v>
      </c>
      <c r="AF1160" s="27" t="s">
        <v>105</v>
      </c>
      <c r="AG1160" s="57"/>
      <c r="AH1160" s="97">
        <v>29</v>
      </c>
      <c r="AI1160" s="236">
        <v>0</v>
      </c>
      <c r="AJ1160" s="122">
        <v>0</v>
      </c>
      <c r="AK1160" s="122">
        <v>2</v>
      </c>
      <c r="AL1160" s="122">
        <v>2</v>
      </c>
      <c r="AM1160" s="122">
        <v>7</v>
      </c>
      <c r="AN1160" s="122">
        <v>9</v>
      </c>
      <c r="AO1160" s="122">
        <v>6</v>
      </c>
      <c r="AP1160" s="122">
        <v>3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18</v>
      </c>
      <c r="BD1160" s="31">
        <v>0.62068965517241381</v>
      </c>
      <c r="BE1160" s="100">
        <v>9</v>
      </c>
      <c r="BF1160" s="31">
        <v>0.31034482758620691</v>
      </c>
      <c r="BG1160" s="100">
        <v>0</v>
      </c>
      <c r="BH1160" s="31">
        <v>0</v>
      </c>
      <c r="BI1160" s="27">
        <v>32.027586206896551</v>
      </c>
      <c r="BJ1160" s="27">
        <v>38.79</v>
      </c>
      <c r="BK1160" s="27">
        <v>43.405000000000001</v>
      </c>
      <c r="BL1160" s="57"/>
      <c r="BM1160" s="97">
        <v>46</v>
      </c>
      <c r="BN1160" s="473">
        <v>0</v>
      </c>
      <c r="BO1160" s="14">
        <v>0</v>
      </c>
      <c r="BP1160" s="14">
        <v>2</v>
      </c>
      <c r="BQ1160" s="14">
        <v>4</v>
      </c>
      <c r="BR1160" s="14">
        <v>12</v>
      </c>
      <c r="BS1160" s="14">
        <v>15</v>
      </c>
      <c r="BT1160" s="14">
        <v>8</v>
      </c>
      <c r="BU1160" s="14">
        <v>3</v>
      </c>
      <c r="BV1160" s="14">
        <v>0</v>
      </c>
      <c r="BW1160" s="14">
        <v>1</v>
      </c>
      <c r="BX1160" s="14">
        <v>0</v>
      </c>
      <c r="BY1160" s="14">
        <v>0</v>
      </c>
      <c r="BZ1160" s="14">
        <v>1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28</v>
      </c>
      <c r="CI1160" s="31">
        <v>0.60869565217391308</v>
      </c>
      <c r="CJ1160" s="100">
        <v>13</v>
      </c>
      <c r="CK1160" s="31">
        <v>0.28260869565217389</v>
      </c>
      <c r="CL1160" s="100">
        <v>2</v>
      </c>
      <c r="CM1160" s="31">
        <v>4.3478260869565216E-2</v>
      </c>
      <c r="CN1160" s="27">
        <v>32.697826086956518</v>
      </c>
      <c r="CO1160" s="27">
        <v>38.817</v>
      </c>
      <c r="CP1160" s="27">
        <v>50.134499999999989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7</v>
      </c>
      <c r="D1161" s="236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4</v>
      </c>
      <c r="J1161" s="122">
        <v>1</v>
      </c>
      <c r="K1161" s="122">
        <v>1</v>
      </c>
      <c r="L1161" s="122">
        <v>1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7</v>
      </c>
      <c r="Y1161" s="31">
        <v>1</v>
      </c>
      <c r="Z1161" s="100">
        <v>3</v>
      </c>
      <c r="AA1161" s="31">
        <v>0.42857142857142855</v>
      </c>
      <c r="AB1161" s="100">
        <v>1</v>
      </c>
      <c r="AC1161" s="31">
        <v>0.14285714285714285</v>
      </c>
      <c r="AD1161" s="27">
        <v>36.974285714285713</v>
      </c>
      <c r="AE1161" s="27">
        <v>44.695999999999998</v>
      </c>
      <c r="AF1161" s="27" t="s">
        <v>105</v>
      </c>
      <c r="AG1161" s="57"/>
      <c r="AH1161" s="97">
        <v>17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4</v>
      </c>
      <c r="AN1161" s="122">
        <v>4</v>
      </c>
      <c r="AO1161" s="122">
        <v>5</v>
      </c>
      <c r="AP1161" s="122">
        <v>3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13</v>
      </c>
      <c r="BD1161" s="31">
        <v>0.76470588235294112</v>
      </c>
      <c r="BE1161" s="100">
        <v>9</v>
      </c>
      <c r="BF1161" s="31">
        <v>0.52941176470588236</v>
      </c>
      <c r="BG1161" s="100">
        <v>1</v>
      </c>
      <c r="BH1161" s="31">
        <v>5.8823529411764705E-2</v>
      </c>
      <c r="BI1161" s="27">
        <v>35.568823529411766</v>
      </c>
      <c r="BJ1161" s="27">
        <v>42.555999999999997</v>
      </c>
      <c r="BK1161" s="27" t="s">
        <v>105</v>
      </c>
      <c r="BL1161" s="57"/>
      <c r="BM1161" s="97">
        <v>24</v>
      </c>
      <c r="BN1161" s="473">
        <v>0</v>
      </c>
      <c r="BO1161" s="14">
        <v>0</v>
      </c>
      <c r="BP1161" s="14">
        <v>0</v>
      </c>
      <c r="BQ1161" s="14">
        <v>0</v>
      </c>
      <c r="BR1161" s="14">
        <v>4</v>
      </c>
      <c r="BS1161" s="14">
        <v>8</v>
      </c>
      <c r="BT1161" s="14">
        <v>6</v>
      </c>
      <c r="BU1161" s="14">
        <v>4</v>
      </c>
      <c r="BV1161" s="14">
        <v>2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20</v>
      </c>
      <c r="CI1161" s="31">
        <v>0.83333333333333337</v>
      </c>
      <c r="CJ1161" s="100">
        <v>12</v>
      </c>
      <c r="CK1161" s="31">
        <v>0.5</v>
      </c>
      <c r="CL1161" s="100">
        <v>2</v>
      </c>
      <c r="CM1161" s="31">
        <v>8.3333333333333329E-2</v>
      </c>
      <c r="CN1161" s="27">
        <v>35.978749999999998</v>
      </c>
      <c r="CO1161" s="27">
        <v>42.53</v>
      </c>
      <c r="CP1161" s="27">
        <v>48.682500000000005</v>
      </c>
      <c r="CQ1161" s="57"/>
    </row>
    <row r="1162" spans="1:95" x14ac:dyDescent="0.25">
      <c r="A1162" s="218">
        <v>4</v>
      </c>
      <c r="B1162" s="284">
        <v>0.125</v>
      </c>
      <c r="C1162" s="97">
        <v>15</v>
      </c>
      <c r="D1162" s="236">
        <v>0</v>
      </c>
      <c r="E1162" s="122">
        <v>0</v>
      </c>
      <c r="F1162" s="122">
        <v>0</v>
      </c>
      <c r="G1162" s="122">
        <v>2</v>
      </c>
      <c r="H1162" s="122">
        <v>6</v>
      </c>
      <c r="I1162" s="122">
        <v>2</v>
      </c>
      <c r="J1162" s="122">
        <v>4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7</v>
      </c>
      <c r="Y1162" s="31">
        <v>0.46666666666666667</v>
      </c>
      <c r="Z1162" s="100">
        <v>5</v>
      </c>
      <c r="AA1162" s="31">
        <v>0.33333333333333331</v>
      </c>
      <c r="AB1162" s="100">
        <v>0</v>
      </c>
      <c r="AC1162" s="31">
        <v>0</v>
      </c>
      <c r="AD1162" s="27">
        <v>31.11866666666667</v>
      </c>
      <c r="AE1162" s="27">
        <v>39.050000000000004</v>
      </c>
      <c r="AF1162" s="27" t="s">
        <v>105</v>
      </c>
      <c r="AG1162" s="57"/>
      <c r="AH1162" s="97">
        <v>17</v>
      </c>
      <c r="AI1162" s="236">
        <v>0</v>
      </c>
      <c r="AJ1162" s="122">
        <v>0</v>
      </c>
      <c r="AK1162" s="122">
        <v>0</v>
      </c>
      <c r="AL1162" s="122">
        <v>2</v>
      </c>
      <c r="AM1162" s="122">
        <v>6</v>
      </c>
      <c r="AN1162" s="122">
        <v>3</v>
      </c>
      <c r="AO1162" s="122">
        <v>3</v>
      </c>
      <c r="AP1162" s="122">
        <v>3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9</v>
      </c>
      <c r="BD1162" s="31">
        <v>0.52941176470588236</v>
      </c>
      <c r="BE1162" s="100">
        <v>6</v>
      </c>
      <c r="BF1162" s="31">
        <v>0.35294117647058826</v>
      </c>
      <c r="BG1162" s="100">
        <v>0</v>
      </c>
      <c r="BH1162" s="31">
        <v>0</v>
      </c>
      <c r="BI1162" s="27">
        <v>32.364117647058819</v>
      </c>
      <c r="BJ1162" s="27">
        <v>42.262</v>
      </c>
      <c r="BK1162" s="27" t="s">
        <v>105</v>
      </c>
      <c r="BL1162" s="57"/>
      <c r="BM1162" s="97">
        <v>32</v>
      </c>
      <c r="BN1162" s="473">
        <v>0</v>
      </c>
      <c r="BO1162" s="14">
        <v>0</v>
      </c>
      <c r="BP1162" s="14">
        <v>0</v>
      </c>
      <c r="BQ1162" s="14">
        <v>4</v>
      </c>
      <c r="BR1162" s="14">
        <v>12</v>
      </c>
      <c r="BS1162" s="14">
        <v>5</v>
      </c>
      <c r="BT1162" s="14">
        <v>7</v>
      </c>
      <c r="BU1162" s="14">
        <v>4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16</v>
      </c>
      <c r="CI1162" s="31">
        <v>0.5</v>
      </c>
      <c r="CJ1162" s="100">
        <v>11</v>
      </c>
      <c r="CK1162" s="31">
        <v>0.34375</v>
      </c>
      <c r="CL1162" s="100">
        <v>0</v>
      </c>
      <c r="CM1162" s="31">
        <v>0</v>
      </c>
      <c r="CN1162" s="27">
        <v>31.780312500000001</v>
      </c>
      <c r="CO1162" s="27">
        <v>39.357500000000002</v>
      </c>
      <c r="CP1162" s="27">
        <v>43.583999999999996</v>
      </c>
      <c r="CQ1162" s="57"/>
    </row>
    <row r="1163" spans="1:95" x14ac:dyDescent="0.25">
      <c r="A1163" s="218">
        <v>4</v>
      </c>
      <c r="B1163" s="284">
        <v>0.16666700000000001</v>
      </c>
      <c r="C1163" s="97">
        <v>48</v>
      </c>
      <c r="D1163" s="236">
        <v>0</v>
      </c>
      <c r="E1163" s="122">
        <v>0</v>
      </c>
      <c r="F1163" s="122">
        <v>0</v>
      </c>
      <c r="G1163" s="122">
        <v>0</v>
      </c>
      <c r="H1163" s="122">
        <v>11</v>
      </c>
      <c r="I1163" s="122">
        <v>20</v>
      </c>
      <c r="J1163" s="122">
        <v>14</v>
      </c>
      <c r="K1163" s="122">
        <v>2</v>
      </c>
      <c r="L1163" s="122">
        <v>0</v>
      </c>
      <c r="M1163" s="122">
        <v>1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37</v>
      </c>
      <c r="Y1163" s="31">
        <v>0.77083333333333337</v>
      </c>
      <c r="Z1163" s="100">
        <v>17</v>
      </c>
      <c r="AA1163" s="31">
        <v>0.35416666666666669</v>
      </c>
      <c r="AB1163" s="100">
        <v>1</v>
      </c>
      <c r="AC1163" s="31">
        <v>2.0833333333333332E-2</v>
      </c>
      <c r="AD1163" s="27">
        <v>33.440416666666671</v>
      </c>
      <c r="AE1163" s="27">
        <v>36.948999999999998</v>
      </c>
      <c r="AF1163" s="27">
        <v>43.789999999999992</v>
      </c>
      <c r="AG1163" s="57"/>
      <c r="AH1163" s="97">
        <v>25</v>
      </c>
      <c r="AI1163" s="236">
        <v>0</v>
      </c>
      <c r="AJ1163" s="122">
        <v>0</v>
      </c>
      <c r="AK1163" s="122">
        <v>3</v>
      </c>
      <c r="AL1163" s="122">
        <v>1</v>
      </c>
      <c r="AM1163" s="122">
        <v>5</v>
      </c>
      <c r="AN1163" s="122">
        <v>2</v>
      </c>
      <c r="AO1163" s="122">
        <v>8</v>
      </c>
      <c r="AP1163" s="122">
        <v>4</v>
      </c>
      <c r="AQ1163" s="122">
        <v>2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16</v>
      </c>
      <c r="BD1163" s="31">
        <v>0.64</v>
      </c>
      <c r="BE1163" s="100">
        <v>14</v>
      </c>
      <c r="BF1163" s="31">
        <v>0.56000000000000005</v>
      </c>
      <c r="BG1163" s="100">
        <v>2</v>
      </c>
      <c r="BH1163" s="31">
        <v>0.08</v>
      </c>
      <c r="BI1163" s="27">
        <v>33.289199999999994</v>
      </c>
      <c r="BJ1163" s="27">
        <v>41.786999999999999</v>
      </c>
      <c r="BK1163" s="27">
        <v>45.573999999999998</v>
      </c>
      <c r="BL1163" s="57"/>
      <c r="BM1163" s="97">
        <v>73</v>
      </c>
      <c r="BN1163" s="473">
        <v>0</v>
      </c>
      <c r="BO1163" s="14">
        <v>0</v>
      </c>
      <c r="BP1163" s="14">
        <v>3</v>
      </c>
      <c r="BQ1163" s="14">
        <v>1</v>
      </c>
      <c r="BR1163" s="14">
        <v>16</v>
      </c>
      <c r="BS1163" s="14">
        <v>22</v>
      </c>
      <c r="BT1163" s="14">
        <v>22</v>
      </c>
      <c r="BU1163" s="14">
        <v>6</v>
      </c>
      <c r="BV1163" s="14">
        <v>2</v>
      </c>
      <c r="BW1163" s="14">
        <v>1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53</v>
      </c>
      <c r="CI1163" s="31">
        <v>0.72602739726027399</v>
      </c>
      <c r="CJ1163" s="100">
        <v>31</v>
      </c>
      <c r="CK1163" s="31">
        <v>0.42465753424657532</v>
      </c>
      <c r="CL1163" s="100">
        <v>3</v>
      </c>
      <c r="CM1163" s="31">
        <v>4.1095890410958902E-2</v>
      </c>
      <c r="CN1163" s="27">
        <v>33.388630136986322</v>
      </c>
      <c r="CO1163" s="27">
        <v>38.574000000000005</v>
      </c>
      <c r="CP1163" s="27">
        <v>45.076999999999998</v>
      </c>
      <c r="CQ1163" s="57"/>
    </row>
    <row r="1164" spans="1:95" x14ac:dyDescent="0.25">
      <c r="A1164" s="218">
        <v>4</v>
      </c>
      <c r="B1164" s="284">
        <v>0.20833299999999999</v>
      </c>
      <c r="C1164" s="97">
        <v>135</v>
      </c>
      <c r="D1164" s="236">
        <v>0</v>
      </c>
      <c r="E1164" s="122">
        <v>1</v>
      </c>
      <c r="F1164" s="122">
        <v>1</v>
      </c>
      <c r="G1164" s="122">
        <v>7</v>
      </c>
      <c r="H1164" s="122">
        <v>36</v>
      </c>
      <c r="I1164" s="122">
        <v>59</v>
      </c>
      <c r="J1164" s="122">
        <v>22</v>
      </c>
      <c r="K1164" s="122">
        <v>5</v>
      </c>
      <c r="L1164" s="122">
        <v>4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90</v>
      </c>
      <c r="Y1164" s="31">
        <v>0.66666666666666663</v>
      </c>
      <c r="Z1164" s="100">
        <v>31</v>
      </c>
      <c r="AA1164" s="31">
        <v>0.22962962962962963</v>
      </c>
      <c r="AB1164" s="100">
        <v>4</v>
      </c>
      <c r="AC1164" s="31">
        <v>2.9629629629629631E-2</v>
      </c>
      <c r="AD1164" s="27">
        <v>32.060222222222215</v>
      </c>
      <c r="AE1164" s="27">
        <v>36.286000000000001</v>
      </c>
      <c r="AF1164" s="27">
        <v>41.651999999999994</v>
      </c>
      <c r="AG1164" s="57"/>
      <c r="AH1164" s="97">
        <v>44</v>
      </c>
      <c r="AI1164" s="236">
        <v>0</v>
      </c>
      <c r="AJ1164" s="122">
        <v>0</v>
      </c>
      <c r="AK1164" s="122">
        <v>0</v>
      </c>
      <c r="AL1164" s="122">
        <v>3</v>
      </c>
      <c r="AM1164" s="122">
        <v>24</v>
      </c>
      <c r="AN1164" s="122">
        <v>11</v>
      </c>
      <c r="AO1164" s="122">
        <v>4</v>
      </c>
      <c r="AP1164" s="122">
        <v>0</v>
      </c>
      <c r="AQ1164" s="122">
        <v>0</v>
      </c>
      <c r="AR1164" s="122">
        <v>2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17</v>
      </c>
      <c r="BD1164" s="31">
        <v>0.38636363636363635</v>
      </c>
      <c r="BE1164" s="100">
        <v>6</v>
      </c>
      <c r="BF1164" s="31">
        <v>0.13636363636363635</v>
      </c>
      <c r="BG1164" s="100">
        <v>2</v>
      </c>
      <c r="BH1164" s="31">
        <v>4.5454545454545456E-2</v>
      </c>
      <c r="BI1164" s="27">
        <v>30.342727272727267</v>
      </c>
      <c r="BJ1164" s="27">
        <v>35.162500000000001</v>
      </c>
      <c r="BK1164" s="27">
        <v>48.892499999999998</v>
      </c>
      <c r="BL1164" s="57"/>
      <c r="BM1164" s="97">
        <v>179</v>
      </c>
      <c r="BN1164" s="473">
        <v>0</v>
      </c>
      <c r="BO1164" s="14">
        <v>1</v>
      </c>
      <c r="BP1164" s="14">
        <v>1</v>
      </c>
      <c r="BQ1164" s="14">
        <v>10</v>
      </c>
      <c r="BR1164" s="14">
        <v>60</v>
      </c>
      <c r="BS1164" s="14">
        <v>70</v>
      </c>
      <c r="BT1164" s="14">
        <v>26</v>
      </c>
      <c r="BU1164" s="14">
        <v>5</v>
      </c>
      <c r="BV1164" s="14">
        <v>4</v>
      </c>
      <c r="BW1164" s="14">
        <v>2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107</v>
      </c>
      <c r="CI1164" s="31">
        <v>0.5977653631284916</v>
      </c>
      <c r="CJ1164" s="100">
        <v>37</v>
      </c>
      <c r="CK1164" s="31">
        <v>0.20670391061452514</v>
      </c>
      <c r="CL1164" s="100">
        <v>6</v>
      </c>
      <c r="CM1164" s="31">
        <v>3.3519553072625698E-2</v>
      </c>
      <c r="CN1164" s="27">
        <v>31.638044692737409</v>
      </c>
      <c r="CO1164" s="27">
        <v>36.22</v>
      </c>
      <c r="CP1164" s="27">
        <v>41.49</v>
      </c>
      <c r="CQ1164" s="57"/>
    </row>
    <row r="1165" spans="1:95" x14ac:dyDescent="0.25">
      <c r="A1165" s="218">
        <v>4</v>
      </c>
      <c r="B1165" s="284">
        <v>0.25</v>
      </c>
      <c r="C1165" s="97">
        <v>465</v>
      </c>
      <c r="D1165" s="236">
        <v>3</v>
      </c>
      <c r="E1165" s="122">
        <v>3</v>
      </c>
      <c r="F1165" s="122">
        <v>19</v>
      </c>
      <c r="G1165" s="122">
        <v>88</v>
      </c>
      <c r="H1165" s="122">
        <v>253</v>
      </c>
      <c r="I1165" s="122">
        <v>78</v>
      </c>
      <c r="J1165" s="122">
        <v>18</v>
      </c>
      <c r="K1165" s="122">
        <v>3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98</v>
      </c>
      <c r="Y1165" s="31">
        <v>0.21075268817204301</v>
      </c>
      <c r="Z1165" s="100">
        <v>21</v>
      </c>
      <c r="AA1165" s="31">
        <v>4.5161290322580643E-2</v>
      </c>
      <c r="AB1165" s="100">
        <v>0</v>
      </c>
      <c r="AC1165" s="31">
        <v>0</v>
      </c>
      <c r="AD1165" s="27">
        <v>27.25165591397851</v>
      </c>
      <c r="AE1165" s="27">
        <v>30.765000000000001</v>
      </c>
      <c r="AF1165" s="27">
        <v>34.716999999999999</v>
      </c>
      <c r="AG1165" s="57"/>
      <c r="AH1165" s="97">
        <v>165</v>
      </c>
      <c r="AI1165" s="236">
        <v>0</v>
      </c>
      <c r="AJ1165" s="122">
        <v>1</v>
      </c>
      <c r="AK1165" s="122">
        <v>10</v>
      </c>
      <c r="AL1165" s="122">
        <v>32</v>
      </c>
      <c r="AM1165" s="122">
        <v>68</v>
      </c>
      <c r="AN1165" s="122">
        <v>42</v>
      </c>
      <c r="AO1165" s="122">
        <v>8</v>
      </c>
      <c r="AP1165" s="122">
        <v>2</v>
      </c>
      <c r="AQ1165" s="122">
        <v>1</v>
      </c>
      <c r="AR1165" s="122">
        <v>1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54</v>
      </c>
      <c r="BD1165" s="31">
        <v>0.32727272727272727</v>
      </c>
      <c r="BE1165" s="100">
        <v>12</v>
      </c>
      <c r="BF1165" s="31">
        <v>7.2727272727272724E-2</v>
      </c>
      <c r="BG1165" s="100">
        <v>2</v>
      </c>
      <c r="BH1165" s="31">
        <v>1.2121212121212121E-2</v>
      </c>
      <c r="BI1165" s="27">
        <v>28.159212121212128</v>
      </c>
      <c r="BJ1165" s="27">
        <v>32.628999999999998</v>
      </c>
      <c r="BK1165" s="27">
        <v>36.398999999999987</v>
      </c>
      <c r="BL1165" s="57"/>
      <c r="BM1165" s="97">
        <v>630</v>
      </c>
      <c r="BN1165" s="473">
        <v>3</v>
      </c>
      <c r="BO1165" s="14">
        <v>4</v>
      </c>
      <c r="BP1165" s="14">
        <v>29</v>
      </c>
      <c r="BQ1165" s="14">
        <v>120</v>
      </c>
      <c r="BR1165" s="14">
        <v>321</v>
      </c>
      <c r="BS1165" s="14">
        <v>120</v>
      </c>
      <c r="BT1165" s="14">
        <v>26</v>
      </c>
      <c r="BU1165" s="14">
        <v>5</v>
      </c>
      <c r="BV1165" s="14">
        <v>1</v>
      </c>
      <c r="BW1165" s="14">
        <v>1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152</v>
      </c>
      <c r="CI1165" s="31">
        <v>0.24126984126984127</v>
      </c>
      <c r="CJ1165" s="100">
        <v>33</v>
      </c>
      <c r="CK1165" s="31">
        <v>5.2380952380952382E-2</v>
      </c>
      <c r="CL1165" s="100">
        <v>2</v>
      </c>
      <c r="CM1165" s="31">
        <v>3.1746031746031746E-3</v>
      </c>
      <c r="CN1165" s="27">
        <v>27.489349206349218</v>
      </c>
      <c r="CO1165" s="27">
        <v>31.263999999999999</v>
      </c>
      <c r="CP1165" s="27">
        <v>35.245999999999981</v>
      </c>
      <c r="CQ1165" s="57"/>
    </row>
    <row r="1166" spans="1:95" x14ac:dyDescent="0.25">
      <c r="A1166" s="218">
        <v>4</v>
      </c>
      <c r="B1166" s="284">
        <v>0.29166700000000001</v>
      </c>
      <c r="C1166" s="97">
        <v>909</v>
      </c>
      <c r="D1166" s="236">
        <v>9</v>
      </c>
      <c r="E1166" s="122">
        <v>71</v>
      </c>
      <c r="F1166" s="122">
        <v>184</v>
      </c>
      <c r="G1166" s="122">
        <v>445</v>
      </c>
      <c r="H1166" s="122">
        <v>192</v>
      </c>
      <c r="I1166" s="122">
        <v>6</v>
      </c>
      <c r="J1166" s="122">
        <v>2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8</v>
      </c>
      <c r="Y1166" s="31">
        <v>8.8008800880088004E-3</v>
      </c>
      <c r="Z1166" s="100">
        <v>2</v>
      </c>
      <c r="AA1166" s="31">
        <v>2.2002200220022001E-3</v>
      </c>
      <c r="AB1166" s="100">
        <v>0</v>
      </c>
      <c r="AC1166" s="31">
        <v>0</v>
      </c>
      <c r="AD1166" s="27">
        <v>21.601441144114403</v>
      </c>
      <c r="AE1166" s="27">
        <v>25.89</v>
      </c>
      <c r="AF1166" s="27">
        <v>27.73</v>
      </c>
      <c r="AG1166" s="57"/>
      <c r="AH1166" s="97">
        <v>488</v>
      </c>
      <c r="AI1166" s="236">
        <v>11</v>
      </c>
      <c r="AJ1166" s="122">
        <v>13</v>
      </c>
      <c r="AK1166" s="122">
        <v>41</v>
      </c>
      <c r="AL1166" s="122">
        <v>161</v>
      </c>
      <c r="AM1166" s="122">
        <v>219</v>
      </c>
      <c r="AN1166" s="122">
        <v>41</v>
      </c>
      <c r="AO1166" s="122">
        <v>1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43</v>
      </c>
      <c r="BD1166" s="31">
        <v>8.8114754098360656E-2</v>
      </c>
      <c r="BE1166" s="100">
        <v>2</v>
      </c>
      <c r="BF1166" s="31">
        <v>4.0983606557377051E-3</v>
      </c>
      <c r="BG1166" s="100">
        <v>0</v>
      </c>
      <c r="BH1166" s="31">
        <v>0</v>
      </c>
      <c r="BI1166" s="27">
        <v>24.524016393442633</v>
      </c>
      <c r="BJ1166" s="27">
        <v>28.68</v>
      </c>
      <c r="BK1166" s="27">
        <v>31.061</v>
      </c>
      <c r="BL1166" s="57"/>
      <c r="BM1166" s="97">
        <v>1397</v>
      </c>
      <c r="BN1166" s="473">
        <v>20</v>
      </c>
      <c r="BO1166" s="14">
        <v>84</v>
      </c>
      <c r="BP1166" s="14">
        <v>225</v>
      </c>
      <c r="BQ1166" s="14">
        <v>606</v>
      </c>
      <c r="BR1166" s="14">
        <v>411</v>
      </c>
      <c r="BS1166" s="14">
        <v>47</v>
      </c>
      <c r="BT1166" s="14">
        <v>3</v>
      </c>
      <c r="BU1166" s="14">
        <v>1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51</v>
      </c>
      <c r="CI1166" s="31">
        <v>3.6506800286327842E-2</v>
      </c>
      <c r="CJ1166" s="100">
        <v>4</v>
      </c>
      <c r="CK1166" s="31">
        <v>2.8632784538296348E-3</v>
      </c>
      <c r="CL1166" s="100">
        <v>0</v>
      </c>
      <c r="CM1166" s="31">
        <v>0</v>
      </c>
      <c r="CN1166" s="27">
        <v>22.622355046528284</v>
      </c>
      <c r="CO1166" s="27">
        <v>26.99</v>
      </c>
      <c r="CP1166" s="27">
        <v>29.041999999999998</v>
      </c>
      <c r="CQ1166" s="57"/>
    </row>
    <row r="1167" spans="1:95" x14ac:dyDescent="0.25">
      <c r="A1167" s="218">
        <v>4</v>
      </c>
      <c r="B1167" s="284">
        <v>0.33333299999999999</v>
      </c>
      <c r="C1167" s="97">
        <v>699</v>
      </c>
      <c r="D1167" s="236">
        <v>7</v>
      </c>
      <c r="E1167" s="122">
        <v>48</v>
      </c>
      <c r="F1167" s="122">
        <v>127</v>
      </c>
      <c r="G1167" s="122">
        <v>362</v>
      </c>
      <c r="H1167" s="122">
        <v>145</v>
      </c>
      <c r="I1167" s="122">
        <v>8</v>
      </c>
      <c r="J1167" s="122">
        <v>1</v>
      </c>
      <c r="K1167" s="122">
        <v>0</v>
      </c>
      <c r="L1167" s="122">
        <v>0</v>
      </c>
      <c r="M1167" s="122">
        <v>1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10</v>
      </c>
      <c r="Y1167" s="31">
        <v>1.4306151645207439E-2</v>
      </c>
      <c r="Z1167" s="100">
        <v>2</v>
      </c>
      <c r="AA1167" s="31">
        <v>2.8612303290414878E-3</v>
      </c>
      <c r="AB1167" s="100">
        <v>1</v>
      </c>
      <c r="AC1167" s="31">
        <v>1.4306151645207439E-3</v>
      </c>
      <c r="AD1167" s="27">
        <v>22.013133047210282</v>
      </c>
      <c r="AE1167" s="27">
        <v>25.69</v>
      </c>
      <c r="AF1167" s="27">
        <v>27.95</v>
      </c>
      <c r="AG1167" s="57"/>
      <c r="AH1167" s="97">
        <v>548</v>
      </c>
      <c r="AI1167" s="236">
        <v>14</v>
      </c>
      <c r="AJ1167" s="122">
        <v>21</v>
      </c>
      <c r="AK1167" s="122">
        <v>79</v>
      </c>
      <c r="AL1167" s="122">
        <v>191</v>
      </c>
      <c r="AM1167" s="122">
        <v>214</v>
      </c>
      <c r="AN1167" s="122">
        <v>23</v>
      </c>
      <c r="AO1167" s="122">
        <v>6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29</v>
      </c>
      <c r="BD1167" s="31">
        <v>5.2919708029197078E-2</v>
      </c>
      <c r="BE1167" s="100">
        <v>6</v>
      </c>
      <c r="BF1167" s="31">
        <v>1.0948905109489052E-2</v>
      </c>
      <c r="BG1167" s="100">
        <v>0</v>
      </c>
      <c r="BH1167" s="31">
        <v>0</v>
      </c>
      <c r="BI1167" s="27">
        <v>23.45762773722625</v>
      </c>
      <c r="BJ1167" s="27">
        <v>27.92</v>
      </c>
      <c r="BK1167" s="27">
        <v>30.1355</v>
      </c>
      <c r="BL1167" s="57"/>
      <c r="BM1167" s="97">
        <v>1247</v>
      </c>
      <c r="BN1167" s="473">
        <v>21</v>
      </c>
      <c r="BO1167" s="14">
        <v>69</v>
      </c>
      <c r="BP1167" s="14">
        <v>206</v>
      </c>
      <c r="BQ1167" s="14">
        <v>553</v>
      </c>
      <c r="BR1167" s="14">
        <v>359</v>
      </c>
      <c r="BS1167" s="14">
        <v>31</v>
      </c>
      <c r="BT1167" s="14">
        <v>7</v>
      </c>
      <c r="BU1167" s="14">
        <v>0</v>
      </c>
      <c r="BV1167" s="14">
        <v>0</v>
      </c>
      <c r="BW1167" s="14">
        <v>1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39</v>
      </c>
      <c r="CI1167" s="31">
        <v>3.1275060144346431E-2</v>
      </c>
      <c r="CJ1167" s="100">
        <v>8</v>
      </c>
      <c r="CK1167" s="31">
        <v>6.4153969526864474E-3</v>
      </c>
      <c r="CL1167" s="100">
        <v>1</v>
      </c>
      <c r="CM1167" s="31">
        <v>8.0192461908580592E-4</v>
      </c>
      <c r="CN1167" s="27">
        <v>22.647923015236593</v>
      </c>
      <c r="CO1167" s="27">
        <v>27.04</v>
      </c>
      <c r="CP1167" s="27">
        <v>29.13</v>
      </c>
      <c r="CQ1167" s="57"/>
    </row>
    <row r="1168" spans="1:95" x14ac:dyDescent="0.25">
      <c r="A1168" s="218">
        <v>4</v>
      </c>
      <c r="B1168" s="284">
        <v>0.375</v>
      </c>
      <c r="C1168" s="97">
        <v>680</v>
      </c>
      <c r="D1168" s="236">
        <v>13</v>
      </c>
      <c r="E1168" s="122">
        <v>33</v>
      </c>
      <c r="F1168" s="122">
        <v>100</v>
      </c>
      <c r="G1168" s="122">
        <v>300</v>
      </c>
      <c r="H1168" s="122">
        <v>215</v>
      </c>
      <c r="I1168" s="122">
        <v>18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19</v>
      </c>
      <c r="Y1168" s="31">
        <v>2.7941176470588237E-2</v>
      </c>
      <c r="Z1168" s="100">
        <v>1</v>
      </c>
      <c r="AA1168" s="31">
        <v>1.4705882352941176E-3</v>
      </c>
      <c r="AB1168" s="100">
        <v>0</v>
      </c>
      <c r="AC1168" s="31">
        <v>0</v>
      </c>
      <c r="AD1168" s="27">
        <v>22.905132352941163</v>
      </c>
      <c r="AE1168" s="27">
        <v>27.007000000000001</v>
      </c>
      <c r="AF1168" s="27">
        <v>28.865499999999994</v>
      </c>
      <c r="AG1168" s="57"/>
      <c r="AH1168" s="97">
        <v>512</v>
      </c>
      <c r="AI1168" s="236">
        <v>0</v>
      </c>
      <c r="AJ1168" s="122">
        <v>5</v>
      </c>
      <c r="AK1168" s="122">
        <v>24</v>
      </c>
      <c r="AL1168" s="122">
        <v>189</v>
      </c>
      <c r="AM1168" s="122">
        <v>269</v>
      </c>
      <c r="AN1168" s="122">
        <v>25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25</v>
      </c>
      <c r="BD1168" s="31">
        <v>4.8828125E-2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25.173925781250002</v>
      </c>
      <c r="BJ1168" s="27">
        <v>28.3005</v>
      </c>
      <c r="BK1168" s="27">
        <v>29.899999999999991</v>
      </c>
      <c r="BL1168" s="57"/>
      <c r="BM1168" s="97">
        <v>1192</v>
      </c>
      <c r="BN1168" s="473">
        <v>13</v>
      </c>
      <c r="BO1168" s="14">
        <v>38</v>
      </c>
      <c r="BP1168" s="14">
        <v>124</v>
      </c>
      <c r="BQ1168" s="14">
        <v>489</v>
      </c>
      <c r="BR1168" s="14">
        <v>484</v>
      </c>
      <c r="BS1168" s="14">
        <v>43</v>
      </c>
      <c r="BT1168" s="14">
        <v>1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44</v>
      </c>
      <c r="CI1168" s="31">
        <v>3.6912751677852351E-2</v>
      </c>
      <c r="CJ1168" s="100">
        <v>1</v>
      </c>
      <c r="CK1168" s="31">
        <v>8.3892617449664428E-4</v>
      </c>
      <c r="CL1168" s="100">
        <v>0</v>
      </c>
      <c r="CM1168" s="31">
        <v>0</v>
      </c>
      <c r="CN1168" s="27">
        <v>23.879647651006746</v>
      </c>
      <c r="CO1168" s="27">
        <v>27.630499999999998</v>
      </c>
      <c r="CP1168" s="27">
        <v>29.473999999999997</v>
      </c>
      <c r="CQ1168" s="57"/>
    </row>
    <row r="1169" spans="1:95" x14ac:dyDescent="0.25">
      <c r="A1169" s="218">
        <v>4</v>
      </c>
      <c r="B1169" s="284">
        <v>0.41666700000000001</v>
      </c>
      <c r="C1169" s="97">
        <v>565</v>
      </c>
      <c r="D1169" s="236">
        <v>5</v>
      </c>
      <c r="E1169" s="122">
        <v>44</v>
      </c>
      <c r="F1169" s="122">
        <v>76</v>
      </c>
      <c r="G1169" s="122">
        <v>258</v>
      </c>
      <c r="H1169" s="122">
        <v>165</v>
      </c>
      <c r="I1169" s="122">
        <v>15</v>
      </c>
      <c r="J1169" s="122">
        <v>2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17</v>
      </c>
      <c r="Y1169" s="31">
        <v>3.0088495575221239E-2</v>
      </c>
      <c r="Z1169" s="100">
        <v>2</v>
      </c>
      <c r="AA1169" s="31">
        <v>3.5398230088495575E-3</v>
      </c>
      <c r="AB1169" s="100">
        <v>0</v>
      </c>
      <c r="AC1169" s="31">
        <v>0</v>
      </c>
      <c r="AD1169" s="27">
        <v>22.637415929203527</v>
      </c>
      <c r="AE1169" s="27">
        <v>26.902999999999999</v>
      </c>
      <c r="AF1169" s="27">
        <v>29.18399999999999</v>
      </c>
      <c r="AG1169" s="57"/>
      <c r="AH1169" s="97">
        <v>510</v>
      </c>
      <c r="AI1169" s="236">
        <v>0</v>
      </c>
      <c r="AJ1169" s="122">
        <v>15</v>
      </c>
      <c r="AK1169" s="122">
        <v>95</v>
      </c>
      <c r="AL1169" s="122">
        <v>223</v>
      </c>
      <c r="AM1169" s="122">
        <v>156</v>
      </c>
      <c r="AN1169" s="122">
        <v>20</v>
      </c>
      <c r="AO1169" s="122">
        <v>1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21</v>
      </c>
      <c r="BD1169" s="31">
        <v>4.1176470588235294E-2</v>
      </c>
      <c r="BE1169" s="100">
        <v>1</v>
      </c>
      <c r="BF1169" s="31">
        <v>1.9607843137254902E-3</v>
      </c>
      <c r="BG1169" s="100">
        <v>0</v>
      </c>
      <c r="BH1169" s="31">
        <v>0</v>
      </c>
      <c r="BI1169" s="27">
        <v>23.197352941176472</v>
      </c>
      <c r="BJ1169" s="27">
        <v>27.423999999999999</v>
      </c>
      <c r="BK1169" s="27">
        <v>29.844999999999999</v>
      </c>
      <c r="BL1169" s="57"/>
      <c r="BM1169" s="97">
        <v>1075</v>
      </c>
      <c r="BN1169" s="473">
        <v>5</v>
      </c>
      <c r="BO1169" s="14">
        <v>59</v>
      </c>
      <c r="BP1169" s="14">
        <v>171</v>
      </c>
      <c r="BQ1169" s="14">
        <v>481</v>
      </c>
      <c r="BR1169" s="14">
        <v>321</v>
      </c>
      <c r="BS1169" s="14">
        <v>35</v>
      </c>
      <c r="BT1169" s="14">
        <v>3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38</v>
      </c>
      <c r="CI1169" s="31">
        <v>3.5348837209302326E-2</v>
      </c>
      <c r="CJ1169" s="100">
        <v>3</v>
      </c>
      <c r="CK1169" s="31">
        <v>2.7906976744186047E-3</v>
      </c>
      <c r="CL1169" s="100">
        <v>0</v>
      </c>
      <c r="CM1169" s="31">
        <v>0</v>
      </c>
      <c r="CN1169" s="27">
        <v>22.90306046511629</v>
      </c>
      <c r="CO1169" s="27">
        <v>27.14</v>
      </c>
      <c r="CP1169" s="27">
        <v>29.462</v>
      </c>
      <c r="CQ1169" s="57"/>
    </row>
    <row r="1170" spans="1:95" x14ac:dyDescent="0.25">
      <c r="A1170" s="218">
        <v>4</v>
      </c>
      <c r="B1170" s="284">
        <v>0.45833299999999999</v>
      </c>
      <c r="C1170" s="97">
        <v>506</v>
      </c>
      <c r="D1170" s="236">
        <v>0</v>
      </c>
      <c r="E1170" s="122">
        <v>3</v>
      </c>
      <c r="F1170" s="122">
        <v>31</v>
      </c>
      <c r="G1170" s="122">
        <v>199</v>
      </c>
      <c r="H1170" s="122">
        <v>235</v>
      </c>
      <c r="I1170" s="122">
        <v>30</v>
      </c>
      <c r="J1170" s="122">
        <v>7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37</v>
      </c>
      <c r="Y1170" s="31">
        <v>7.3122529644268769E-2</v>
      </c>
      <c r="Z1170" s="100">
        <v>8</v>
      </c>
      <c r="AA1170" s="31">
        <v>1.5810276679841896E-2</v>
      </c>
      <c r="AB1170" s="100">
        <v>0</v>
      </c>
      <c r="AC1170" s="31">
        <v>0</v>
      </c>
      <c r="AD1170" s="27">
        <v>25.498201581027665</v>
      </c>
      <c r="AE1170" s="27">
        <v>28.999500000000001</v>
      </c>
      <c r="AF1170" s="27">
        <v>30.971999999999998</v>
      </c>
      <c r="AG1170" s="57"/>
      <c r="AH1170" s="97">
        <v>501</v>
      </c>
      <c r="AI1170" s="236">
        <v>2</v>
      </c>
      <c r="AJ1170" s="122">
        <v>3</v>
      </c>
      <c r="AK1170" s="122">
        <v>32</v>
      </c>
      <c r="AL1170" s="122">
        <v>177</v>
      </c>
      <c r="AM1170" s="122">
        <v>236</v>
      </c>
      <c r="AN1170" s="122">
        <v>45</v>
      </c>
      <c r="AO1170" s="122">
        <v>4</v>
      </c>
      <c r="AP1170" s="122">
        <v>2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51</v>
      </c>
      <c r="BD1170" s="31">
        <v>0.10179640718562874</v>
      </c>
      <c r="BE1170" s="100">
        <v>6</v>
      </c>
      <c r="BF1170" s="31">
        <v>1.1976047904191617E-2</v>
      </c>
      <c r="BG1170" s="100">
        <v>0</v>
      </c>
      <c r="BH1170" s="31">
        <v>0</v>
      </c>
      <c r="BI1170" s="27">
        <v>25.506067864271461</v>
      </c>
      <c r="BJ1170" s="27">
        <v>29.044999999999998</v>
      </c>
      <c r="BK1170" s="27">
        <v>31.564</v>
      </c>
      <c r="BL1170" s="57"/>
      <c r="BM1170" s="97">
        <v>1007</v>
      </c>
      <c r="BN1170" s="473">
        <v>2</v>
      </c>
      <c r="BO1170" s="14">
        <v>6</v>
      </c>
      <c r="BP1170" s="14">
        <v>63</v>
      </c>
      <c r="BQ1170" s="14">
        <v>376</v>
      </c>
      <c r="BR1170" s="14">
        <v>471</v>
      </c>
      <c r="BS1170" s="14">
        <v>75</v>
      </c>
      <c r="BT1170" s="14">
        <v>11</v>
      </c>
      <c r="BU1170" s="14">
        <v>3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88</v>
      </c>
      <c r="CI1170" s="31">
        <v>8.7388282025819261E-2</v>
      </c>
      <c r="CJ1170" s="100">
        <v>14</v>
      </c>
      <c r="CK1170" s="31">
        <v>1.3902681231380337E-2</v>
      </c>
      <c r="CL1170" s="100">
        <v>0</v>
      </c>
      <c r="CM1170" s="31">
        <v>0</v>
      </c>
      <c r="CN1170" s="27">
        <v>25.502115193644492</v>
      </c>
      <c r="CO1170" s="27">
        <v>29.007999999999999</v>
      </c>
      <c r="CP1170" s="27">
        <v>31.281999999999996</v>
      </c>
      <c r="CQ1170" s="57"/>
    </row>
    <row r="1171" spans="1:95" x14ac:dyDescent="0.25">
      <c r="A1171" s="218">
        <v>4</v>
      </c>
      <c r="B1171" s="284">
        <v>0.5</v>
      </c>
      <c r="C1171" s="97">
        <v>457</v>
      </c>
      <c r="D1171" s="236">
        <v>0</v>
      </c>
      <c r="E1171" s="122">
        <v>1</v>
      </c>
      <c r="F1171" s="122">
        <v>17</v>
      </c>
      <c r="G1171" s="122">
        <v>146</v>
      </c>
      <c r="H1171" s="122">
        <v>241</v>
      </c>
      <c r="I1171" s="122">
        <v>46</v>
      </c>
      <c r="J1171" s="122">
        <v>6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51</v>
      </c>
      <c r="Y1171" s="31">
        <v>0.11159737417943107</v>
      </c>
      <c r="Z1171" s="100">
        <v>6</v>
      </c>
      <c r="AA1171" s="31">
        <v>1.3129102844638949E-2</v>
      </c>
      <c r="AB1171" s="100">
        <v>0</v>
      </c>
      <c r="AC1171" s="31">
        <v>0</v>
      </c>
      <c r="AD1171" s="27">
        <v>26.039715536105035</v>
      </c>
      <c r="AE1171" s="27">
        <v>29.242999999999999</v>
      </c>
      <c r="AF1171" s="27">
        <v>31.231999999999999</v>
      </c>
      <c r="AG1171" s="57"/>
      <c r="AH1171" s="97">
        <v>584</v>
      </c>
      <c r="AI1171" s="236">
        <v>1</v>
      </c>
      <c r="AJ1171" s="122">
        <v>10</v>
      </c>
      <c r="AK1171" s="122">
        <v>38</v>
      </c>
      <c r="AL1171" s="122">
        <v>205</v>
      </c>
      <c r="AM1171" s="122">
        <v>279</v>
      </c>
      <c r="AN1171" s="122">
        <v>49</v>
      </c>
      <c r="AO1171" s="122">
        <v>2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50</v>
      </c>
      <c r="BD1171" s="31">
        <v>8.5616438356164379E-2</v>
      </c>
      <c r="BE1171" s="100">
        <v>2</v>
      </c>
      <c r="BF1171" s="31">
        <v>3.4246575342465752E-3</v>
      </c>
      <c r="BG1171" s="100">
        <v>0</v>
      </c>
      <c r="BH1171" s="31">
        <v>0</v>
      </c>
      <c r="BI1171" s="27">
        <v>25.25078767123286</v>
      </c>
      <c r="BJ1171" s="27">
        <v>28.905000000000001</v>
      </c>
      <c r="BK1171" s="27">
        <v>31.049999999999997</v>
      </c>
      <c r="BL1171" s="57"/>
      <c r="BM1171" s="97">
        <v>1041</v>
      </c>
      <c r="BN1171" s="473">
        <v>1</v>
      </c>
      <c r="BO1171" s="14">
        <v>11</v>
      </c>
      <c r="BP1171" s="14">
        <v>55</v>
      </c>
      <c r="BQ1171" s="14">
        <v>351</v>
      </c>
      <c r="BR1171" s="14">
        <v>520</v>
      </c>
      <c r="BS1171" s="14">
        <v>95</v>
      </c>
      <c r="BT1171" s="14">
        <v>8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101</v>
      </c>
      <c r="CI1171" s="31">
        <v>9.7022094140249759E-2</v>
      </c>
      <c r="CJ1171" s="100">
        <v>8</v>
      </c>
      <c r="CK1171" s="31">
        <v>7.684918347742555E-3</v>
      </c>
      <c r="CL1171" s="100">
        <v>0</v>
      </c>
      <c r="CM1171" s="31">
        <v>0</v>
      </c>
      <c r="CN1171" s="27">
        <v>25.597127761767528</v>
      </c>
      <c r="CO1171" s="27">
        <v>29.060999999999996</v>
      </c>
      <c r="CP1171" s="27">
        <v>31.131999999999998</v>
      </c>
      <c r="CQ1171" s="57"/>
    </row>
    <row r="1172" spans="1:95" x14ac:dyDescent="0.25">
      <c r="A1172" s="218">
        <v>4</v>
      </c>
      <c r="B1172" s="284">
        <v>0.54166700000000001</v>
      </c>
      <c r="C1172" s="97">
        <v>448</v>
      </c>
      <c r="D1172" s="236">
        <v>0</v>
      </c>
      <c r="E1172" s="122">
        <v>1</v>
      </c>
      <c r="F1172" s="122">
        <v>14</v>
      </c>
      <c r="G1172" s="122">
        <v>142</v>
      </c>
      <c r="H1172" s="122">
        <v>248</v>
      </c>
      <c r="I1172" s="122">
        <v>39</v>
      </c>
      <c r="J1172" s="122">
        <v>4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43</v>
      </c>
      <c r="Y1172" s="31">
        <v>9.5982142857142863E-2</v>
      </c>
      <c r="Z1172" s="100">
        <v>4</v>
      </c>
      <c r="AA1172" s="31">
        <v>8.9285714285714281E-3</v>
      </c>
      <c r="AB1172" s="100">
        <v>0</v>
      </c>
      <c r="AC1172" s="31">
        <v>0</v>
      </c>
      <c r="AD1172" s="27">
        <v>26.129732142857158</v>
      </c>
      <c r="AE1172" s="27">
        <v>29.086499999999997</v>
      </c>
      <c r="AF1172" s="27">
        <v>31.447499999999998</v>
      </c>
      <c r="AG1172" s="57"/>
      <c r="AH1172" s="97">
        <v>639</v>
      </c>
      <c r="AI1172" s="236">
        <v>4</v>
      </c>
      <c r="AJ1172" s="122">
        <v>38</v>
      </c>
      <c r="AK1172" s="122">
        <v>50</v>
      </c>
      <c r="AL1172" s="122">
        <v>228</v>
      </c>
      <c r="AM1172" s="122">
        <v>270</v>
      </c>
      <c r="AN1172" s="122">
        <v>45</v>
      </c>
      <c r="AO1172" s="122">
        <v>3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1</v>
      </c>
      <c r="AZ1172" s="122">
        <v>0</v>
      </c>
      <c r="BA1172" s="122">
        <v>0</v>
      </c>
      <c r="BB1172" s="294">
        <v>0</v>
      </c>
      <c r="BC1172" s="100">
        <v>49</v>
      </c>
      <c r="BD1172" s="31">
        <v>7.6682316118935834E-2</v>
      </c>
      <c r="BE1172" s="100">
        <v>4</v>
      </c>
      <c r="BF1172" s="31">
        <v>6.2597809076682318E-3</v>
      </c>
      <c r="BG1172" s="100">
        <v>1</v>
      </c>
      <c r="BH1172" s="31">
        <v>1.5649452269170579E-3</v>
      </c>
      <c r="BI1172" s="27">
        <v>24.343255086072006</v>
      </c>
      <c r="BJ1172" s="27">
        <v>28.53</v>
      </c>
      <c r="BK1172" s="27">
        <v>30.75</v>
      </c>
      <c r="BL1172" s="57"/>
      <c r="BM1172" s="97">
        <v>1087</v>
      </c>
      <c r="BN1172" s="473">
        <v>4</v>
      </c>
      <c r="BO1172" s="14">
        <v>39</v>
      </c>
      <c r="BP1172" s="14">
        <v>64</v>
      </c>
      <c r="BQ1172" s="14">
        <v>370</v>
      </c>
      <c r="BR1172" s="14">
        <v>518</v>
      </c>
      <c r="BS1172" s="14">
        <v>84</v>
      </c>
      <c r="BT1172" s="14">
        <v>7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1</v>
      </c>
      <c r="CE1172" s="14">
        <v>0</v>
      </c>
      <c r="CF1172" s="14">
        <v>0</v>
      </c>
      <c r="CG1172" s="467">
        <v>0</v>
      </c>
      <c r="CH1172" s="100">
        <v>92</v>
      </c>
      <c r="CI1172" s="31">
        <v>8.4636614535418583E-2</v>
      </c>
      <c r="CJ1172" s="100">
        <v>8</v>
      </c>
      <c r="CK1172" s="31">
        <v>7.3597056117755289E-3</v>
      </c>
      <c r="CL1172" s="100">
        <v>1</v>
      </c>
      <c r="CM1172" s="31">
        <v>9.1996320147194111E-4</v>
      </c>
      <c r="CN1172" s="27">
        <v>25.0795400183993</v>
      </c>
      <c r="CO1172" s="27">
        <v>28.706</v>
      </c>
      <c r="CP1172" s="27">
        <v>31.031999999999989</v>
      </c>
      <c r="CQ1172" s="57"/>
    </row>
    <row r="1173" spans="1:95" x14ac:dyDescent="0.25">
      <c r="A1173" s="218">
        <v>4</v>
      </c>
      <c r="B1173" s="284">
        <v>0.58333299999999999</v>
      </c>
      <c r="C1173" s="97">
        <v>515</v>
      </c>
      <c r="D1173" s="236">
        <v>0</v>
      </c>
      <c r="E1173" s="122">
        <v>11</v>
      </c>
      <c r="F1173" s="122">
        <v>59</v>
      </c>
      <c r="G1173" s="122">
        <v>251</v>
      </c>
      <c r="H1173" s="122">
        <v>171</v>
      </c>
      <c r="I1173" s="122">
        <v>19</v>
      </c>
      <c r="J1173" s="122">
        <v>4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23</v>
      </c>
      <c r="Y1173" s="31">
        <v>4.4660194174757278E-2</v>
      </c>
      <c r="Z1173" s="100">
        <v>4</v>
      </c>
      <c r="AA1173" s="31">
        <v>7.7669902912621356E-3</v>
      </c>
      <c r="AB1173" s="100">
        <v>0</v>
      </c>
      <c r="AC1173" s="31">
        <v>0</v>
      </c>
      <c r="AD1173" s="27">
        <v>23.807922330097075</v>
      </c>
      <c r="AE1173" s="27">
        <v>27.937999999999999</v>
      </c>
      <c r="AF1173" s="27">
        <v>29.821999999999999</v>
      </c>
      <c r="AG1173" s="57"/>
      <c r="AH1173" s="97">
        <v>695</v>
      </c>
      <c r="AI1173" s="236">
        <v>5</v>
      </c>
      <c r="AJ1173" s="122">
        <v>13</v>
      </c>
      <c r="AK1173" s="122">
        <v>64</v>
      </c>
      <c r="AL1173" s="122">
        <v>299</v>
      </c>
      <c r="AM1173" s="122">
        <v>271</v>
      </c>
      <c r="AN1173" s="122">
        <v>39</v>
      </c>
      <c r="AO1173" s="122">
        <v>4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43</v>
      </c>
      <c r="BD1173" s="31">
        <v>6.1870503597122303E-2</v>
      </c>
      <c r="BE1173" s="100">
        <v>4</v>
      </c>
      <c r="BF1173" s="31">
        <v>5.7553956834532375E-3</v>
      </c>
      <c r="BG1173" s="100">
        <v>0</v>
      </c>
      <c r="BH1173" s="31">
        <v>0</v>
      </c>
      <c r="BI1173" s="27">
        <v>24.260316546762603</v>
      </c>
      <c r="BJ1173" s="27">
        <v>28.24</v>
      </c>
      <c r="BK1173" s="27">
        <v>30.355999999999984</v>
      </c>
      <c r="BL1173" s="57"/>
      <c r="BM1173" s="97">
        <v>1210</v>
      </c>
      <c r="BN1173" s="473">
        <v>5</v>
      </c>
      <c r="BO1173" s="14">
        <v>24</v>
      </c>
      <c r="BP1173" s="14">
        <v>123</v>
      </c>
      <c r="BQ1173" s="14">
        <v>550</v>
      </c>
      <c r="BR1173" s="14">
        <v>442</v>
      </c>
      <c r="BS1173" s="14">
        <v>58</v>
      </c>
      <c r="BT1173" s="14">
        <v>8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66</v>
      </c>
      <c r="CI1173" s="31">
        <v>5.4545454545454543E-2</v>
      </c>
      <c r="CJ1173" s="100">
        <v>8</v>
      </c>
      <c r="CK1173" s="31">
        <v>6.6115702479338841E-3</v>
      </c>
      <c r="CL1173" s="100">
        <v>0</v>
      </c>
      <c r="CM1173" s="31">
        <v>0</v>
      </c>
      <c r="CN1173" s="27">
        <v>24.067768595041333</v>
      </c>
      <c r="CO1173" s="27">
        <v>28.1035</v>
      </c>
      <c r="CP1173" s="27">
        <v>30.1145</v>
      </c>
      <c r="CQ1173" s="57"/>
    </row>
    <row r="1174" spans="1:95" x14ac:dyDescent="0.25">
      <c r="A1174" s="218">
        <v>4</v>
      </c>
      <c r="B1174" s="284">
        <v>0.625</v>
      </c>
      <c r="C1174" s="97">
        <v>511</v>
      </c>
      <c r="D1174" s="236">
        <v>11</v>
      </c>
      <c r="E1174" s="122">
        <v>8</v>
      </c>
      <c r="F1174" s="122">
        <v>67</v>
      </c>
      <c r="G1174" s="122">
        <v>249</v>
      </c>
      <c r="H1174" s="122">
        <v>159</v>
      </c>
      <c r="I1174" s="122">
        <v>15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17</v>
      </c>
      <c r="Y1174" s="31">
        <v>3.3268101761252444E-2</v>
      </c>
      <c r="Z1174" s="100">
        <v>2</v>
      </c>
      <c r="AA1174" s="31">
        <v>3.9138943248532287E-3</v>
      </c>
      <c r="AB1174" s="100">
        <v>0</v>
      </c>
      <c r="AC1174" s="31">
        <v>0</v>
      </c>
      <c r="AD1174" s="27">
        <v>23.322778864970655</v>
      </c>
      <c r="AE1174" s="27">
        <v>27.341999999999999</v>
      </c>
      <c r="AF1174" s="27">
        <v>29.273999999999997</v>
      </c>
      <c r="AG1174" s="57"/>
      <c r="AH1174" s="97">
        <v>760</v>
      </c>
      <c r="AI1174" s="236">
        <v>104</v>
      </c>
      <c r="AJ1174" s="122">
        <v>72</v>
      </c>
      <c r="AK1174" s="122">
        <v>109</v>
      </c>
      <c r="AL1174" s="122">
        <v>280</v>
      </c>
      <c r="AM1174" s="122">
        <v>168</v>
      </c>
      <c r="AN1174" s="122">
        <v>25</v>
      </c>
      <c r="AO1174" s="122">
        <v>2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27</v>
      </c>
      <c r="BD1174" s="31">
        <v>3.5526315789473684E-2</v>
      </c>
      <c r="BE1174" s="100">
        <v>2</v>
      </c>
      <c r="BF1174" s="31">
        <v>2.631578947368421E-3</v>
      </c>
      <c r="BG1174" s="100">
        <v>0</v>
      </c>
      <c r="BH1174" s="31">
        <v>0</v>
      </c>
      <c r="BI1174" s="27">
        <v>20.256539473684214</v>
      </c>
      <c r="BJ1174" s="27">
        <v>26.535499999999999</v>
      </c>
      <c r="BK1174" s="27">
        <v>29.003499999999992</v>
      </c>
      <c r="BL1174" s="57"/>
      <c r="BM1174" s="97">
        <v>1271</v>
      </c>
      <c r="BN1174" s="473">
        <v>115</v>
      </c>
      <c r="BO1174" s="14">
        <v>80</v>
      </c>
      <c r="BP1174" s="14">
        <v>176</v>
      </c>
      <c r="BQ1174" s="14">
        <v>529</v>
      </c>
      <c r="BR1174" s="14">
        <v>327</v>
      </c>
      <c r="BS1174" s="14">
        <v>40</v>
      </c>
      <c r="BT1174" s="14">
        <v>4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44</v>
      </c>
      <c r="CI1174" s="31">
        <v>3.4618410700236038E-2</v>
      </c>
      <c r="CJ1174" s="100">
        <v>4</v>
      </c>
      <c r="CK1174" s="31">
        <v>3.1471282454760031E-3</v>
      </c>
      <c r="CL1174" s="100">
        <v>0</v>
      </c>
      <c r="CM1174" s="31">
        <v>0</v>
      </c>
      <c r="CN1174" s="27">
        <v>21.489307631785941</v>
      </c>
      <c r="CO1174" s="27">
        <v>26.92</v>
      </c>
      <c r="CP1174" s="27">
        <v>29.107999999999997</v>
      </c>
      <c r="CQ1174" s="57"/>
    </row>
    <row r="1175" spans="1:95" x14ac:dyDescent="0.25">
      <c r="A1175" s="218">
        <v>4</v>
      </c>
      <c r="B1175" s="284">
        <v>0.66666700000000001</v>
      </c>
      <c r="C1175" s="97">
        <v>507</v>
      </c>
      <c r="D1175" s="236">
        <v>0</v>
      </c>
      <c r="E1175" s="122">
        <v>5</v>
      </c>
      <c r="F1175" s="122">
        <v>57</v>
      </c>
      <c r="G1175" s="122">
        <v>226</v>
      </c>
      <c r="H1175" s="122">
        <v>185</v>
      </c>
      <c r="I1175" s="122">
        <v>28</v>
      </c>
      <c r="J1175" s="122">
        <v>5</v>
      </c>
      <c r="K1175" s="122">
        <v>0</v>
      </c>
      <c r="L1175" s="122">
        <v>0</v>
      </c>
      <c r="M1175" s="122">
        <v>1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34</v>
      </c>
      <c r="Y1175" s="31">
        <v>6.7061143984220903E-2</v>
      </c>
      <c r="Z1175" s="100">
        <v>6</v>
      </c>
      <c r="AA1175" s="31">
        <v>1.1834319526627219E-2</v>
      </c>
      <c r="AB1175" s="100">
        <v>1</v>
      </c>
      <c r="AC1175" s="31">
        <v>1.9723865877712033E-3</v>
      </c>
      <c r="AD1175" s="27">
        <v>24.47599605522683</v>
      </c>
      <c r="AE1175" s="27">
        <v>28.038</v>
      </c>
      <c r="AF1175" s="27">
        <v>30.509999999999998</v>
      </c>
      <c r="AG1175" s="57"/>
      <c r="AH1175" s="97">
        <v>926</v>
      </c>
      <c r="AI1175" s="236">
        <v>21</v>
      </c>
      <c r="AJ1175" s="122">
        <v>107</v>
      </c>
      <c r="AK1175" s="122">
        <v>136</v>
      </c>
      <c r="AL1175" s="122">
        <v>388</v>
      </c>
      <c r="AM1175" s="122">
        <v>247</v>
      </c>
      <c r="AN1175" s="122">
        <v>25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26</v>
      </c>
      <c r="BD1175" s="31">
        <v>2.8077753779697623E-2</v>
      </c>
      <c r="BE1175" s="100">
        <v>2</v>
      </c>
      <c r="BF1175" s="31">
        <v>2.1598272138228943E-3</v>
      </c>
      <c r="BG1175" s="100">
        <v>0</v>
      </c>
      <c r="BH1175" s="31">
        <v>0</v>
      </c>
      <c r="BI1175" s="27">
        <v>21.898520518358534</v>
      </c>
      <c r="BJ1175" s="27">
        <v>26.959499999999998</v>
      </c>
      <c r="BK1175" s="27">
        <v>29.359500000000001</v>
      </c>
      <c r="BL1175" s="57"/>
      <c r="BM1175" s="97">
        <v>1433</v>
      </c>
      <c r="BN1175" s="473">
        <v>21</v>
      </c>
      <c r="BO1175" s="14">
        <v>112</v>
      </c>
      <c r="BP1175" s="14">
        <v>193</v>
      </c>
      <c r="BQ1175" s="14">
        <v>614</v>
      </c>
      <c r="BR1175" s="14">
        <v>432</v>
      </c>
      <c r="BS1175" s="14">
        <v>53</v>
      </c>
      <c r="BT1175" s="14">
        <v>7</v>
      </c>
      <c r="BU1175" s="14">
        <v>0</v>
      </c>
      <c r="BV1175" s="14">
        <v>0</v>
      </c>
      <c r="BW1175" s="14">
        <v>1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60</v>
      </c>
      <c r="CI1175" s="31">
        <v>4.1870202372644799E-2</v>
      </c>
      <c r="CJ1175" s="100">
        <v>8</v>
      </c>
      <c r="CK1175" s="31">
        <v>5.5826936496859731E-3</v>
      </c>
      <c r="CL1175" s="100">
        <v>1</v>
      </c>
      <c r="CM1175" s="31">
        <v>6.9783670621074664E-4</v>
      </c>
      <c r="CN1175" s="27">
        <v>22.810439637124887</v>
      </c>
      <c r="CO1175" s="27">
        <v>27.398999999999997</v>
      </c>
      <c r="CP1175" s="27">
        <v>29.734999999999996</v>
      </c>
      <c r="CQ1175" s="57"/>
    </row>
    <row r="1176" spans="1:95" x14ac:dyDescent="0.25">
      <c r="A1176" s="218">
        <v>4</v>
      </c>
      <c r="B1176" s="284">
        <v>0.70833299999999999</v>
      </c>
      <c r="C1176" s="97">
        <v>575</v>
      </c>
      <c r="D1176" s="236">
        <v>3</v>
      </c>
      <c r="E1176" s="122">
        <v>18</v>
      </c>
      <c r="F1176" s="122">
        <v>47</v>
      </c>
      <c r="G1176" s="122">
        <v>320</v>
      </c>
      <c r="H1176" s="122">
        <v>163</v>
      </c>
      <c r="I1176" s="122">
        <v>18</v>
      </c>
      <c r="J1176" s="122">
        <v>2</v>
      </c>
      <c r="K1176" s="122">
        <v>2</v>
      </c>
      <c r="L1176" s="122">
        <v>2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23</v>
      </c>
      <c r="Y1176" s="31">
        <v>0.04</v>
      </c>
      <c r="Z1176" s="100">
        <v>6</v>
      </c>
      <c r="AA1176" s="31">
        <v>1.0434782608695653E-2</v>
      </c>
      <c r="AB1176" s="100">
        <v>2</v>
      </c>
      <c r="AC1176" s="31">
        <v>3.4782608695652175E-3</v>
      </c>
      <c r="AD1176" s="27">
        <v>23.587860869565212</v>
      </c>
      <c r="AE1176" s="27">
        <v>26.702000000000002</v>
      </c>
      <c r="AF1176" s="27">
        <v>29.653999999999996</v>
      </c>
      <c r="AG1176" s="57"/>
      <c r="AH1176" s="97">
        <v>906</v>
      </c>
      <c r="AI1176" s="236">
        <v>18</v>
      </c>
      <c r="AJ1176" s="122">
        <v>26</v>
      </c>
      <c r="AK1176" s="122">
        <v>190</v>
      </c>
      <c r="AL1176" s="122">
        <v>442</v>
      </c>
      <c r="AM1176" s="122">
        <v>205</v>
      </c>
      <c r="AN1176" s="122">
        <v>22</v>
      </c>
      <c r="AO1176" s="122">
        <v>1</v>
      </c>
      <c r="AP1176" s="122">
        <v>1</v>
      </c>
      <c r="AQ1176" s="122">
        <v>1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25</v>
      </c>
      <c r="BD1176" s="31">
        <v>2.759381898454746E-2</v>
      </c>
      <c r="BE1176" s="100">
        <v>3</v>
      </c>
      <c r="BF1176" s="31">
        <v>3.3112582781456954E-3</v>
      </c>
      <c r="BG1176" s="100">
        <v>1</v>
      </c>
      <c r="BH1176" s="31">
        <v>1.1037527593818985E-3</v>
      </c>
      <c r="BI1176" s="27">
        <v>22.297858719646786</v>
      </c>
      <c r="BJ1176" s="27">
        <v>26.383999999999993</v>
      </c>
      <c r="BK1176" s="27">
        <v>28.959</v>
      </c>
      <c r="BL1176" s="57"/>
      <c r="BM1176" s="97">
        <v>1481</v>
      </c>
      <c r="BN1176" s="473">
        <v>21</v>
      </c>
      <c r="BO1176" s="14">
        <v>44</v>
      </c>
      <c r="BP1176" s="14">
        <v>237</v>
      </c>
      <c r="BQ1176" s="14">
        <v>762</v>
      </c>
      <c r="BR1176" s="14">
        <v>368</v>
      </c>
      <c r="BS1176" s="14">
        <v>40</v>
      </c>
      <c r="BT1176" s="14">
        <v>3</v>
      </c>
      <c r="BU1176" s="14">
        <v>3</v>
      </c>
      <c r="BV1176" s="14">
        <v>3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48</v>
      </c>
      <c r="CI1176" s="31">
        <v>3.2410533423362593E-2</v>
      </c>
      <c r="CJ1176" s="100">
        <v>9</v>
      </c>
      <c r="CK1176" s="31">
        <v>6.0769750168804858E-3</v>
      </c>
      <c r="CL1176" s="100">
        <v>3</v>
      </c>
      <c r="CM1176" s="31">
        <v>2.0256583389601621E-3</v>
      </c>
      <c r="CN1176" s="27">
        <v>22.798703578663055</v>
      </c>
      <c r="CO1176" s="27">
        <v>26.524000000000001</v>
      </c>
      <c r="CP1176" s="27">
        <v>29.233999999999991</v>
      </c>
      <c r="CQ1176" s="57"/>
    </row>
    <row r="1177" spans="1:95" x14ac:dyDescent="0.25">
      <c r="A1177" s="218">
        <v>4</v>
      </c>
      <c r="B1177" s="284">
        <v>0.75</v>
      </c>
      <c r="C1177" s="97">
        <v>567</v>
      </c>
      <c r="D1177" s="236">
        <v>0</v>
      </c>
      <c r="E1177" s="122">
        <v>4</v>
      </c>
      <c r="F1177" s="122">
        <v>58</v>
      </c>
      <c r="G1177" s="122">
        <v>309</v>
      </c>
      <c r="H1177" s="122">
        <v>177</v>
      </c>
      <c r="I1177" s="122">
        <v>18</v>
      </c>
      <c r="J1177" s="122">
        <v>0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18</v>
      </c>
      <c r="Y1177" s="31">
        <v>3.1746031746031744E-2</v>
      </c>
      <c r="Z1177" s="100">
        <v>1</v>
      </c>
      <c r="AA1177" s="31">
        <v>1.7636684303350969E-3</v>
      </c>
      <c r="AB1177" s="100">
        <v>0</v>
      </c>
      <c r="AC1177" s="31">
        <v>0</v>
      </c>
      <c r="AD1177" s="27">
        <v>23.857477954144628</v>
      </c>
      <c r="AE1177" s="27">
        <v>27.09</v>
      </c>
      <c r="AF1177" s="27">
        <v>29.364000000000001</v>
      </c>
      <c r="AG1177" s="57"/>
      <c r="AH1177" s="97">
        <v>743</v>
      </c>
      <c r="AI1177" s="236">
        <v>5</v>
      </c>
      <c r="AJ1177" s="122">
        <v>35</v>
      </c>
      <c r="AK1177" s="122">
        <v>122</v>
      </c>
      <c r="AL1177" s="122">
        <v>351</v>
      </c>
      <c r="AM1177" s="122">
        <v>198</v>
      </c>
      <c r="AN1177" s="122">
        <v>32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31</v>
      </c>
      <c r="BD1177" s="31">
        <v>4.1722745625841183E-2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22.857711978465662</v>
      </c>
      <c r="BJ1177" s="27">
        <v>26.988</v>
      </c>
      <c r="BK1177" s="27">
        <v>29.717999999999993</v>
      </c>
      <c r="BL1177" s="57"/>
      <c r="BM1177" s="97">
        <v>1310</v>
      </c>
      <c r="BN1177" s="473">
        <v>5</v>
      </c>
      <c r="BO1177" s="14">
        <v>39</v>
      </c>
      <c r="BP1177" s="14">
        <v>180</v>
      </c>
      <c r="BQ1177" s="14">
        <v>660</v>
      </c>
      <c r="BR1177" s="14">
        <v>375</v>
      </c>
      <c r="BS1177" s="14">
        <v>50</v>
      </c>
      <c r="BT1177" s="14">
        <v>0</v>
      </c>
      <c r="BU1177" s="14">
        <v>1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49</v>
      </c>
      <c r="CI1177" s="31">
        <v>3.7404580152671757E-2</v>
      </c>
      <c r="CJ1177" s="100">
        <v>1</v>
      </c>
      <c r="CK1177" s="31">
        <v>7.6335877862595419E-4</v>
      </c>
      <c r="CL1177" s="100">
        <v>0</v>
      </c>
      <c r="CM1177" s="31">
        <v>0</v>
      </c>
      <c r="CN1177" s="27">
        <v>23.29043511450385</v>
      </c>
      <c r="CO1177" s="27">
        <v>27.03</v>
      </c>
      <c r="CP1177" s="27">
        <v>29.554500000000001</v>
      </c>
      <c r="CQ1177" s="57"/>
    </row>
    <row r="1178" spans="1:95" x14ac:dyDescent="0.25">
      <c r="A1178" s="218">
        <v>4</v>
      </c>
      <c r="B1178" s="284">
        <v>0.79166700000000001</v>
      </c>
      <c r="C1178" s="97">
        <v>350</v>
      </c>
      <c r="D1178" s="236">
        <v>0</v>
      </c>
      <c r="E1178" s="122">
        <v>0</v>
      </c>
      <c r="F1178" s="122">
        <v>7</v>
      </c>
      <c r="G1178" s="122">
        <v>140</v>
      </c>
      <c r="H1178" s="122">
        <v>175</v>
      </c>
      <c r="I1178" s="122">
        <v>24</v>
      </c>
      <c r="J1178" s="122">
        <v>4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28</v>
      </c>
      <c r="Y1178" s="31">
        <v>0.08</v>
      </c>
      <c r="Z1178" s="100">
        <v>4</v>
      </c>
      <c r="AA1178" s="31">
        <v>1.1428571428571429E-2</v>
      </c>
      <c r="AB1178" s="100">
        <v>0</v>
      </c>
      <c r="AC1178" s="31">
        <v>0</v>
      </c>
      <c r="AD1178" s="27">
        <v>25.633828571428573</v>
      </c>
      <c r="AE1178" s="27">
        <v>28.602999999999994</v>
      </c>
      <c r="AF1178" s="27">
        <v>30.701999999999998</v>
      </c>
      <c r="AG1178" s="57"/>
      <c r="AH1178" s="97">
        <v>483</v>
      </c>
      <c r="AI1178" s="236">
        <v>2</v>
      </c>
      <c r="AJ1178" s="122">
        <v>10</v>
      </c>
      <c r="AK1178" s="122">
        <v>36</v>
      </c>
      <c r="AL1178" s="122">
        <v>131</v>
      </c>
      <c r="AM1178" s="122">
        <v>253</v>
      </c>
      <c r="AN1178" s="122">
        <v>48</v>
      </c>
      <c r="AO1178" s="122">
        <v>3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50</v>
      </c>
      <c r="BD1178" s="31">
        <v>0.10351966873706005</v>
      </c>
      <c r="BE1178" s="100">
        <v>3</v>
      </c>
      <c r="BF1178" s="31">
        <v>6.2111801242236021E-3</v>
      </c>
      <c r="BG1178" s="100">
        <v>0</v>
      </c>
      <c r="BH1178" s="31">
        <v>0</v>
      </c>
      <c r="BI1178" s="27">
        <v>25.545134575569357</v>
      </c>
      <c r="BJ1178" s="27">
        <v>29.353999999999996</v>
      </c>
      <c r="BK1178" s="27">
        <v>31.48599999999999</v>
      </c>
      <c r="BL1178" s="57"/>
      <c r="BM1178" s="97">
        <v>833</v>
      </c>
      <c r="BN1178" s="473">
        <v>2</v>
      </c>
      <c r="BO1178" s="14">
        <v>10</v>
      </c>
      <c r="BP1178" s="14">
        <v>43</v>
      </c>
      <c r="BQ1178" s="14">
        <v>271</v>
      </c>
      <c r="BR1178" s="14">
        <v>428</v>
      </c>
      <c r="BS1178" s="14">
        <v>72</v>
      </c>
      <c r="BT1178" s="14">
        <v>7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78</v>
      </c>
      <c r="CI1178" s="31">
        <v>9.3637454981992801E-2</v>
      </c>
      <c r="CJ1178" s="100">
        <v>7</v>
      </c>
      <c r="CK1178" s="31">
        <v>8.4033613445378148E-3</v>
      </c>
      <c r="CL1178" s="100">
        <v>0</v>
      </c>
      <c r="CM1178" s="31">
        <v>0</v>
      </c>
      <c r="CN1178" s="27">
        <v>25.58240096038417</v>
      </c>
      <c r="CO1178" s="27">
        <v>29.068999999999999</v>
      </c>
      <c r="CP1178" s="27">
        <v>31.126999999999999</v>
      </c>
      <c r="CQ1178" s="57"/>
    </row>
    <row r="1179" spans="1:95" x14ac:dyDescent="0.25">
      <c r="A1179" s="218">
        <v>4</v>
      </c>
      <c r="B1179" s="284">
        <v>0.83333299999999999</v>
      </c>
      <c r="C1179" s="97">
        <v>203</v>
      </c>
      <c r="D1179" s="236">
        <v>0</v>
      </c>
      <c r="E1179" s="122">
        <v>0</v>
      </c>
      <c r="F1179" s="122">
        <v>0</v>
      </c>
      <c r="G1179" s="122">
        <v>44</v>
      </c>
      <c r="H1179" s="122">
        <v>107</v>
      </c>
      <c r="I1179" s="122">
        <v>42</v>
      </c>
      <c r="J1179" s="122">
        <v>8</v>
      </c>
      <c r="K1179" s="122">
        <v>2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52</v>
      </c>
      <c r="Y1179" s="31">
        <v>0.25615763546798032</v>
      </c>
      <c r="Z1179" s="100">
        <v>10</v>
      </c>
      <c r="AA1179" s="31">
        <v>4.9261083743842367E-2</v>
      </c>
      <c r="AB1179" s="100">
        <v>0</v>
      </c>
      <c r="AC1179" s="31">
        <v>0</v>
      </c>
      <c r="AD1179" s="27">
        <v>27.997487684729055</v>
      </c>
      <c r="AE1179" s="27">
        <v>32.03</v>
      </c>
      <c r="AF1179" s="27">
        <v>35.219999999999992</v>
      </c>
      <c r="AG1179" s="57"/>
      <c r="AH1179" s="97">
        <v>382</v>
      </c>
      <c r="AI1179" s="236">
        <v>1</v>
      </c>
      <c r="AJ1179" s="122">
        <v>0</v>
      </c>
      <c r="AK1179" s="122">
        <v>14</v>
      </c>
      <c r="AL1179" s="122">
        <v>92</v>
      </c>
      <c r="AM1179" s="122">
        <v>207</v>
      </c>
      <c r="AN1179" s="122">
        <v>54</v>
      </c>
      <c r="AO1179" s="122">
        <v>10</v>
      </c>
      <c r="AP1179" s="122">
        <v>3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68</v>
      </c>
      <c r="BD1179" s="31">
        <v>0.17801047120418848</v>
      </c>
      <c r="BE1179" s="100">
        <v>14</v>
      </c>
      <c r="BF1179" s="31">
        <v>3.6649214659685861E-2</v>
      </c>
      <c r="BG1179" s="100">
        <v>1</v>
      </c>
      <c r="BH1179" s="31">
        <v>2.617801047120419E-3</v>
      </c>
      <c r="BI1179" s="27">
        <v>26.906151832460733</v>
      </c>
      <c r="BJ1179" s="27">
        <v>30.611000000000001</v>
      </c>
      <c r="BK1179" s="27">
        <v>33.945500000000003</v>
      </c>
      <c r="BL1179" s="57"/>
      <c r="BM1179" s="97">
        <v>585</v>
      </c>
      <c r="BN1179" s="473">
        <v>1</v>
      </c>
      <c r="BO1179" s="14">
        <v>0</v>
      </c>
      <c r="BP1179" s="14">
        <v>14</v>
      </c>
      <c r="BQ1179" s="14">
        <v>136</v>
      </c>
      <c r="BR1179" s="14">
        <v>314</v>
      </c>
      <c r="BS1179" s="14">
        <v>96</v>
      </c>
      <c r="BT1179" s="14">
        <v>18</v>
      </c>
      <c r="BU1179" s="14">
        <v>5</v>
      </c>
      <c r="BV1179" s="14">
        <v>1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120</v>
      </c>
      <c r="CI1179" s="31">
        <v>0.20512820512820512</v>
      </c>
      <c r="CJ1179" s="100">
        <v>24</v>
      </c>
      <c r="CK1179" s="31">
        <v>4.1025641025641026E-2</v>
      </c>
      <c r="CL1179" s="100">
        <v>1</v>
      </c>
      <c r="CM1179" s="31">
        <v>1.7094017094017094E-3</v>
      </c>
      <c r="CN1179" s="27">
        <v>27.284854700854684</v>
      </c>
      <c r="CO1179" s="27">
        <v>30.986999999999998</v>
      </c>
      <c r="CP1179" s="27">
        <v>34.534999999999997</v>
      </c>
      <c r="CQ1179" s="57"/>
    </row>
    <row r="1180" spans="1:95" x14ac:dyDescent="0.25">
      <c r="A1180" s="218">
        <v>4</v>
      </c>
      <c r="B1180" s="284">
        <v>0.875</v>
      </c>
      <c r="C1180" s="97">
        <v>148</v>
      </c>
      <c r="D1180" s="236">
        <v>0</v>
      </c>
      <c r="E1180" s="122">
        <v>0</v>
      </c>
      <c r="F1180" s="122">
        <v>0</v>
      </c>
      <c r="G1180" s="122">
        <v>20</v>
      </c>
      <c r="H1180" s="122">
        <v>84</v>
      </c>
      <c r="I1180" s="122">
        <v>33</v>
      </c>
      <c r="J1180" s="122">
        <v>7</v>
      </c>
      <c r="K1180" s="122">
        <v>2</v>
      </c>
      <c r="L1180" s="122">
        <v>1</v>
      </c>
      <c r="M1180" s="122">
        <v>1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44</v>
      </c>
      <c r="Y1180" s="31">
        <v>0.29729729729729731</v>
      </c>
      <c r="Z1180" s="100">
        <v>11</v>
      </c>
      <c r="AA1180" s="31">
        <v>7.4324324324324328E-2</v>
      </c>
      <c r="AB1180" s="100">
        <v>2</v>
      </c>
      <c r="AC1180" s="31">
        <v>1.3513513513513514E-2</v>
      </c>
      <c r="AD1180" s="27">
        <v>28.826824324324331</v>
      </c>
      <c r="AE1180" s="27">
        <v>32.367999999999995</v>
      </c>
      <c r="AF1180" s="27">
        <v>36.04399999999999</v>
      </c>
      <c r="AG1180" s="57"/>
      <c r="AH1180" s="97">
        <v>263</v>
      </c>
      <c r="AI1180" s="236">
        <v>0</v>
      </c>
      <c r="AJ1180" s="122">
        <v>0</v>
      </c>
      <c r="AK1180" s="122">
        <v>5</v>
      </c>
      <c r="AL1180" s="122">
        <v>26</v>
      </c>
      <c r="AM1180" s="122">
        <v>149</v>
      </c>
      <c r="AN1180" s="122">
        <v>76</v>
      </c>
      <c r="AO1180" s="122">
        <v>7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83</v>
      </c>
      <c r="BD1180" s="31">
        <v>0.31558935361216728</v>
      </c>
      <c r="BE1180" s="100">
        <v>7</v>
      </c>
      <c r="BF1180" s="31">
        <v>2.6615969581749048E-2</v>
      </c>
      <c r="BG1180" s="100">
        <v>0</v>
      </c>
      <c r="BH1180" s="31">
        <v>0</v>
      </c>
      <c r="BI1180" s="27">
        <v>28.502889733840302</v>
      </c>
      <c r="BJ1180" s="27">
        <v>31.873999999999999</v>
      </c>
      <c r="BK1180" s="27">
        <v>33.881999999999998</v>
      </c>
      <c r="BL1180" s="57"/>
      <c r="BM1180" s="97">
        <v>411</v>
      </c>
      <c r="BN1180" s="473">
        <v>0</v>
      </c>
      <c r="BO1180" s="14">
        <v>0</v>
      </c>
      <c r="BP1180" s="14">
        <v>5</v>
      </c>
      <c r="BQ1180" s="14">
        <v>46</v>
      </c>
      <c r="BR1180" s="14">
        <v>233</v>
      </c>
      <c r="BS1180" s="14">
        <v>109</v>
      </c>
      <c r="BT1180" s="14">
        <v>14</v>
      </c>
      <c r="BU1180" s="14">
        <v>2</v>
      </c>
      <c r="BV1180" s="14">
        <v>1</v>
      </c>
      <c r="BW1180" s="14">
        <v>1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127</v>
      </c>
      <c r="CI1180" s="31">
        <v>0.30900243309002434</v>
      </c>
      <c r="CJ1180" s="100">
        <v>18</v>
      </c>
      <c r="CK1180" s="31">
        <v>4.3795620437956206E-2</v>
      </c>
      <c r="CL1180" s="100">
        <v>2</v>
      </c>
      <c r="CM1180" s="31">
        <v>4.8661800486618006E-3</v>
      </c>
      <c r="CN1180" s="27">
        <v>28.61953771289539</v>
      </c>
      <c r="CO1180" s="27">
        <v>31.9</v>
      </c>
      <c r="CP1180" s="27">
        <v>34.599999999999994</v>
      </c>
      <c r="CQ1180" s="57"/>
    </row>
    <row r="1181" spans="1:95" x14ac:dyDescent="0.25">
      <c r="A1181" s="218">
        <v>4</v>
      </c>
      <c r="B1181" s="284">
        <v>0.91666700000000001</v>
      </c>
      <c r="C1181" s="97">
        <v>91</v>
      </c>
      <c r="D1181" s="236">
        <v>0</v>
      </c>
      <c r="E1181" s="122">
        <v>0</v>
      </c>
      <c r="F1181" s="122">
        <v>0</v>
      </c>
      <c r="G1181" s="122">
        <v>19</v>
      </c>
      <c r="H1181" s="122">
        <v>46</v>
      </c>
      <c r="I1181" s="122">
        <v>16</v>
      </c>
      <c r="J1181" s="122">
        <v>5</v>
      </c>
      <c r="K1181" s="122">
        <v>5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26</v>
      </c>
      <c r="Y1181" s="31">
        <v>0.2857142857142857</v>
      </c>
      <c r="Z1181" s="100">
        <v>9</v>
      </c>
      <c r="AA1181" s="31">
        <v>9.8901098901098897E-2</v>
      </c>
      <c r="AB1181" s="100">
        <v>0</v>
      </c>
      <c r="AC1181" s="31">
        <v>0</v>
      </c>
      <c r="AD1181" s="27">
        <v>28.689780219780211</v>
      </c>
      <c r="AE1181" s="27">
        <v>33.340000000000003</v>
      </c>
      <c r="AF1181" s="27">
        <v>41.785999999999994</v>
      </c>
      <c r="AG1181" s="57"/>
      <c r="AH1181" s="97">
        <v>291</v>
      </c>
      <c r="AI1181" s="236">
        <v>0</v>
      </c>
      <c r="AJ1181" s="122">
        <v>0</v>
      </c>
      <c r="AK1181" s="122">
        <v>1</v>
      </c>
      <c r="AL1181" s="122">
        <v>25</v>
      </c>
      <c r="AM1181" s="122">
        <v>164</v>
      </c>
      <c r="AN1181" s="122">
        <v>95</v>
      </c>
      <c r="AO1181" s="122">
        <v>5</v>
      </c>
      <c r="AP1181" s="122">
        <v>0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101</v>
      </c>
      <c r="BD1181" s="31">
        <v>0.34707903780068727</v>
      </c>
      <c r="BE1181" s="100">
        <v>6</v>
      </c>
      <c r="BF1181" s="31">
        <v>2.0618556701030927E-2</v>
      </c>
      <c r="BG1181" s="100">
        <v>1</v>
      </c>
      <c r="BH1181" s="31">
        <v>3.4364261168384879E-3</v>
      </c>
      <c r="BI1181" s="27">
        <v>28.564054982817872</v>
      </c>
      <c r="BJ1181" s="27">
        <v>31.881999999999998</v>
      </c>
      <c r="BK1181" s="27">
        <v>33.093999999999994</v>
      </c>
      <c r="BL1181" s="57"/>
      <c r="BM1181" s="97">
        <v>382</v>
      </c>
      <c r="BN1181" s="473">
        <v>0</v>
      </c>
      <c r="BO1181" s="14">
        <v>0</v>
      </c>
      <c r="BP1181" s="14">
        <v>1</v>
      </c>
      <c r="BQ1181" s="14">
        <v>44</v>
      </c>
      <c r="BR1181" s="14">
        <v>210</v>
      </c>
      <c r="BS1181" s="14">
        <v>111</v>
      </c>
      <c r="BT1181" s="14">
        <v>10</v>
      </c>
      <c r="BU1181" s="14">
        <v>5</v>
      </c>
      <c r="BV1181" s="14">
        <v>1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127</v>
      </c>
      <c r="CI1181" s="31">
        <v>0.33246073298429318</v>
      </c>
      <c r="CJ1181" s="100">
        <v>15</v>
      </c>
      <c r="CK1181" s="31">
        <v>3.9267015706806283E-2</v>
      </c>
      <c r="CL1181" s="100">
        <v>1</v>
      </c>
      <c r="CM1181" s="31">
        <v>2.617801047120419E-3</v>
      </c>
      <c r="CN1181" s="27">
        <v>28.594005235602104</v>
      </c>
      <c r="CO1181" s="27">
        <v>31.940999999999999</v>
      </c>
      <c r="CP1181" s="27">
        <v>34.732500000000002</v>
      </c>
      <c r="CQ1181" s="57"/>
    </row>
    <row r="1182" spans="1:95" x14ac:dyDescent="0.25">
      <c r="A1182" s="218">
        <v>4</v>
      </c>
      <c r="B1182" s="284">
        <v>0.95833299999999999</v>
      </c>
      <c r="C1182" s="98">
        <v>50</v>
      </c>
      <c r="D1182" s="295">
        <v>0</v>
      </c>
      <c r="E1182" s="296">
        <v>0</v>
      </c>
      <c r="F1182" s="296">
        <v>0</v>
      </c>
      <c r="G1182" s="296">
        <v>4</v>
      </c>
      <c r="H1182" s="296">
        <v>19</v>
      </c>
      <c r="I1182" s="296">
        <v>19</v>
      </c>
      <c r="J1182" s="296">
        <v>6</v>
      </c>
      <c r="K1182" s="296">
        <v>2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27</v>
      </c>
      <c r="Y1182" s="300">
        <v>0.54</v>
      </c>
      <c r="Z1182" s="301">
        <v>8</v>
      </c>
      <c r="AA1182" s="300">
        <v>0.16</v>
      </c>
      <c r="AB1182" s="301">
        <v>0</v>
      </c>
      <c r="AC1182" s="300">
        <v>0</v>
      </c>
      <c r="AD1182" s="124">
        <v>30.831600000000002</v>
      </c>
      <c r="AE1182" s="124">
        <v>35.323500000000003</v>
      </c>
      <c r="AF1182" s="124">
        <v>39.957999999999998</v>
      </c>
      <c r="AG1182" s="57"/>
      <c r="AH1182" s="98">
        <v>105</v>
      </c>
      <c r="AI1182" s="295">
        <v>0</v>
      </c>
      <c r="AJ1182" s="296">
        <v>0</v>
      </c>
      <c r="AK1182" s="296">
        <v>1</v>
      </c>
      <c r="AL1182" s="296">
        <v>15</v>
      </c>
      <c r="AM1182" s="296">
        <v>36</v>
      </c>
      <c r="AN1182" s="296">
        <v>37</v>
      </c>
      <c r="AO1182" s="296">
        <v>12</v>
      </c>
      <c r="AP1182" s="296">
        <v>1</v>
      </c>
      <c r="AQ1182" s="296">
        <v>2</v>
      </c>
      <c r="AR1182" s="296">
        <v>1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52</v>
      </c>
      <c r="BD1182" s="300">
        <v>0.49523809523809526</v>
      </c>
      <c r="BE1182" s="301">
        <v>16</v>
      </c>
      <c r="BF1182" s="300">
        <v>0.15238095238095239</v>
      </c>
      <c r="BG1182" s="301">
        <v>3</v>
      </c>
      <c r="BH1182" s="300">
        <v>2.8571428571428571E-2</v>
      </c>
      <c r="BI1182" s="124">
        <v>30.283428571428555</v>
      </c>
      <c r="BJ1182" s="124">
        <v>35.035000000000004</v>
      </c>
      <c r="BK1182" s="124">
        <v>39.018000000000001</v>
      </c>
      <c r="BL1182" s="57"/>
      <c r="BM1182" s="98">
        <v>155</v>
      </c>
      <c r="BN1182" s="475">
        <v>0</v>
      </c>
      <c r="BO1182" s="15">
        <v>0</v>
      </c>
      <c r="BP1182" s="15">
        <v>1</v>
      </c>
      <c r="BQ1182" s="15">
        <v>19</v>
      </c>
      <c r="BR1182" s="15">
        <v>55</v>
      </c>
      <c r="BS1182" s="15">
        <v>56</v>
      </c>
      <c r="BT1182" s="15">
        <v>18</v>
      </c>
      <c r="BU1182" s="15">
        <v>3</v>
      </c>
      <c r="BV1182" s="15">
        <v>2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79</v>
      </c>
      <c r="CI1182" s="300">
        <v>0.50967741935483868</v>
      </c>
      <c r="CJ1182" s="301">
        <v>24</v>
      </c>
      <c r="CK1182" s="300">
        <v>0.15483870967741936</v>
      </c>
      <c r="CL1182" s="301">
        <v>3</v>
      </c>
      <c r="CM1182" s="300">
        <v>1.935483870967742E-2</v>
      </c>
      <c r="CN1182" s="124">
        <v>30.460258064516111</v>
      </c>
      <c r="CO1182" s="124">
        <v>35.11</v>
      </c>
      <c r="CP1182" s="124">
        <v>39.17</v>
      </c>
      <c r="CQ1182" s="57"/>
    </row>
    <row r="1183" spans="1:95" x14ac:dyDescent="0.25">
      <c r="A1183" s="218"/>
      <c r="B1183" s="383" t="s">
        <v>35</v>
      </c>
      <c r="C1183" s="384">
        <v>6939</v>
      </c>
      <c r="D1183" s="385">
        <v>48</v>
      </c>
      <c r="E1183" s="385">
        <v>247</v>
      </c>
      <c r="F1183" s="385">
        <v>837</v>
      </c>
      <c r="G1183" s="385">
        <v>3207</v>
      </c>
      <c r="H1183" s="385">
        <v>2296</v>
      </c>
      <c r="I1183" s="385">
        <v>260</v>
      </c>
      <c r="J1183" s="385">
        <v>36</v>
      </c>
      <c r="K1183" s="385">
        <v>4</v>
      </c>
      <c r="L1183" s="385">
        <v>2</v>
      </c>
      <c r="M1183" s="385">
        <v>2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300</v>
      </c>
      <c r="Y1183" s="403">
        <v>4.3233895373973194E-2</v>
      </c>
      <c r="Z1183" s="387">
        <v>44</v>
      </c>
      <c r="AA1183" s="403">
        <v>6.3409713215160689E-3</v>
      </c>
      <c r="AB1183" s="387">
        <v>4</v>
      </c>
      <c r="AC1183" s="403">
        <v>5.7645193831964265E-4</v>
      </c>
      <c r="AD1183" s="404">
        <v>23.573344862372174</v>
      </c>
      <c r="AE1183" s="404">
        <v>27.6</v>
      </c>
      <c r="AF1183" s="404">
        <v>29.74</v>
      </c>
      <c r="AG1183" s="16"/>
      <c r="AH1183" s="387">
        <v>7812</v>
      </c>
      <c r="AI1183" s="385">
        <v>185</v>
      </c>
      <c r="AJ1183" s="385">
        <v>358</v>
      </c>
      <c r="AK1183" s="385">
        <v>980</v>
      </c>
      <c r="AL1183" s="385">
        <v>3134</v>
      </c>
      <c r="AM1183" s="385">
        <v>2732</v>
      </c>
      <c r="AN1183" s="385">
        <v>391</v>
      </c>
      <c r="AO1183" s="385">
        <v>26</v>
      </c>
      <c r="AP1183" s="385">
        <v>4</v>
      </c>
      <c r="AQ1183" s="385">
        <v>1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1</v>
      </c>
      <c r="AZ1183" s="385">
        <v>0</v>
      </c>
      <c r="BA1183" s="385">
        <v>0</v>
      </c>
      <c r="BB1183" s="386">
        <v>0</v>
      </c>
      <c r="BC1183" s="387">
        <v>420</v>
      </c>
      <c r="BD1183" s="403">
        <v>5.3763440860215055E-2</v>
      </c>
      <c r="BE1183" s="387">
        <v>32</v>
      </c>
      <c r="BF1183" s="403">
        <v>4.0962621607782898E-3</v>
      </c>
      <c r="BG1183" s="387">
        <v>2</v>
      </c>
      <c r="BH1183" s="403">
        <v>2.5601638504864311E-4</v>
      </c>
      <c r="BI1183" s="404">
        <v>23.341218637992878</v>
      </c>
      <c r="BJ1183" s="404">
        <v>27.820500000000003</v>
      </c>
      <c r="BK1183" s="404">
        <v>30.14</v>
      </c>
      <c r="BL1183" s="16"/>
      <c r="BM1183" s="387">
        <v>14751</v>
      </c>
      <c r="BN1183" s="385">
        <v>233</v>
      </c>
      <c r="BO1183" s="385">
        <v>605</v>
      </c>
      <c r="BP1183" s="385">
        <v>1817</v>
      </c>
      <c r="BQ1183" s="385">
        <v>6341</v>
      </c>
      <c r="BR1183" s="385">
        <v>5028</v>
      </c>
      <c r="BS1183" s="385">
        <v>651</v>
      </c>
      <c r="BT1183" s="385">
        <v>62</v>
      </c>
      <c r="BU1183" s="385">
        <v>8</v>
      </c>
      <c r="BV1183" s="385">
        <v>3</v>
      </c>
      <c r="BW1183" s="385">
        <v>2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1</v>
      </c>
      <c r="CE1183" s="385">
        <v>0</v>
      </c>
      <c r="CF1183" s="385">
        <v>0</v>
      </c>
      <c r="CG1183" s="386">
        <v>0</v>
      </c>
      <c r="CH1183" s="332">
        <v>720</v>
      </c>
      <c r="CI1183" s="358">
        <v>4.8810250152532035E-2</v>
      </c>
      <c r="CJ1183" s="332">
        <v>76</v>
      </c>
      <c r="CK1183" s="358">
        <v>5.1521930716561587E-3</v>
      </c>
      <c r="CL1183" s="332">
        <v>6</v>
      </c>
      <c r="CM1183" s="358">
        <v>4.0675208460443362E-4</v>
      </c>
      <c r="CN1183" s="359">
        <v>23.450412853365723</v>
      </c>
      <c r="CO1183" s="359">
        <v>27.72</v>
      </c>
      <c r="CP1183" s="359">
        <v>29.97</v>
      </c>
      <c r="CQ1183" s="57"/>
    </row>
    <row r="1184" spans="1:95" x14ac:dyDescent="0.25">
      <c r="A1184" s="218"/>
      <c r="B1184" s="388" t="s">
        <v>36</v>
      </c>
      <c r="C1184" s="389">
        <v>8105</v>
      </c>
      <c r="D1184" s="390">
        <v>51</v>
      </c>
      <c r="E1184" s="390">
        <v>250</v>
      </c>
      <c r="F1184" s="390">
        <v>863</v>
      </c>
      <c r="G1184" s="390">
        <v>3499</v>
      </c>
      <c r="H1184" s="390">
        <v>2915</v>
      </c>
      <c r="I1184" s="390">
        <v>437</v>
      </c>
      <c r="J1184" s="390">
        <v>73</v>
      </c>
      <c r="K1184" s="390">
        <v>11</v>
      </c>
      <c r="L1184" s="390">
        <v>3</v>
      </c>
      <c r="M1184" s="390">
        <v>3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522</v>
      </c>
      <c r="Y1184" s="405">
        <v>6.4404688463911161E-2</v>
      </c>
      <c r="Z1184" s="392">
        <v>90</v>
      </c>
      <c r="AA1184" s="405">
        <v>1.1104256631708822E-2</v>
      </c>
      <c r="AB1184" s="392">
        <v>6</v>
      </c>
      <c r="AC1184" s="405">
        <v>7.402837754472548E-4</v>
      </c>
      <c r="AD1184" s="406">
        <v>24.080093769278289</v>
      </c>
      <c r="AE1184" s="406">
        <v>28.15</v>
      </c>
      <c r="AF1184" s="406">
        <v>30.52</v>
      </c>
      <c r="AG1184" s="16"/>
      <c r="AH1184" s="392">
        <v>9105</v>
      </c>
      <c r="AI1184" s="390">
        <v>188</v>
      </c>
      <c r="AJ1184" s="390">
        <v>369</v>
      </c>
      <c r="AK1184" s="390">
        <v>1045</v>
      </c>
      <c r="AL1184" s="390">
        <v>3415</v>
      </c>
      <c r="AM1184" s="390">
        <v>3409</v>
      </c>
      <c r="AN1184" s="390">
        <v>611</v>
      </c>
      <c r="AO1184" s="390">
        <v>54</v>
      </c>
      <c r="AP1184" s="390">
        <v>9</v>
      </c>
      <c r="AQ1184" s="390">
        <v>3</v>
      </c>
      <c r="AR1184" s="390">
        <v>1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1</v>
      </c>
      <c r="AZ1184" s="390">
        <v>0</v>
      </c>
      <c r="BA1184" s="390">
        <v>0</v>
      </c>
      <c r="BB1184" s="391">
        <v>0</v>
      </c>
      <c r="BC1184" s="392">
        <v>675</v>
      </c>
      <c r="BD1184" s="405">
        <v>7.4135090609555185E-2</v>
      </c>
      <c r="BE1184" s="392">
        <v>68</v>
      </c>
      <c r="BF1184" s="405">
        <v>7.4684239428885225E-3</v>
      </c>
      <c r="BG1184" s="392">
        <v>5</v>
      </c>
      <c r="BH1184" s="405">
        <v>5.4914881933003845E-4</v>
      </c>
      <c r="BI1184" s="406">
        <v>23.844105436573347</v>
      </c>
      <c r="BJ1184" s="406">
        <v>28.38</v>
      </c>
      <c r="BK1184" s="406">
        <v>30.86</v>
      </c>
      <c r="BL1184" s="16"/>
      <c r="BM1184" s="392">
        <v>17210</v>
      </c>
      <c r="BN1184" s="390">
        <v>239</v>
      </c>
      <c r="BO1184" s="390">
        <v>619</v>
      </c>
      <c r="BP1184" s="390">
        <v>1908</v>
      </c>
      <c r="BQ1184" s="390">
        <v>6914</v>
      </c>
      <c r="BR1184" s="390">
        <v>6324</v>
      </c>
      <c r="BS1184" s="390">
        <v>1048</v>
      </c>
      <c r="BT1184" s="390">
        <v>127</v>
      </c>
      <c r="BU1184" s="390">
        <v>20</v>
      </c>
      <c r="BV1184" s="390">
        <v>6</v>
      </c>
      <c r="BW1184" s="390">
        <v>4</v>
      </c>
      <c r="BX1184" s="390">
        <v>0</v>
      </c>
      <c r="BY1184" s="390">
        <v>0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1</v>
      </c>
      <c r="CE1184" s="390">
        <v>0</v>
      </c>
      <c r="CF1184" s="390">
        <v>0</v>
      </c>
      <c r="CG1184" s="391">
        <v>0</v>
      </c>
      <c r="CH1184" s="339">
        <v>1197</v>
      </c>
      <c r="CI1184" s="360">
        <v>6.9552585705984896E-2</v>
      </c>
      <c r="CJ1184" s="339">
        <v>158</v>
      </c>
      <c r="CK1184" s="360">
        <v>9.1807088901801285E-3</v>
      </c>
      <c r="CL1184" s="339">
        <v>11</v>
      </c>
      <c r="CM1184" s="360">
        <v>6.3916327716443929E-4</v>
      </c>
      <c r="CN1184" s="361">
        <v>23.95524346310275</v>
      </c>
      <c r="CO1184" s="361">
        <v>28.25</v>
      </c>
      <c r="CP1184" s="361">
        <v>30.72</v>
      </c>
      <c r="CQ1184" s="57"/>
    </row>
    <row r="1185" spans="1:95" x14ac:dyDescent="0.25">
      <c r="A1185" s="218"/>
      <c r="B1185" s="393" t="s">
        <v>37</v>
      </c>
      <c r="C1185" s="394">
        <v>8246</v>
      </c>
      <c r="D1185" s="395">
        <v>51</v>
      </c>
      <c r="E1185" s="395">
        <v>250</v>
      </c>
      <c r="F1185" s="395">
        <v>863</v>
      </c>
      <c r="G1185" s="395">
        <v>3522</v>
      </c>
      <c r="H1185" s="395">
        <v>2980</v>
      </c>
      <c r="I1185" s="395">
        <v>472</v>
      </c>
      <c r="J1185" s="395">
        <v>84</v>
      </c>
      <c r="K1185" s="395">
        <v>18</v>
      </c>
      <c r="L1185" s="395">
        <v>3</v>
      </c>
      <c r="M1185" s="395">
        <v>3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575</v>
      </c>
      <c r="Y1185" s="407">
        <v>6.9730778559301473E-2</v>
      </c>
      <c r="Z1185" s="397">
        <v>107</v>
      </c>
      <c r="AA1185" s="407">
        <v>1.2975988357991753E-2</v>
      </c>
      <c r="AB1185" s="397">
        <v>6</v>
      </c>
      <c r="AC1185" s="407">
        <v>7.2762551540140675E-4</v>
      </c>
      <c r="AD1185" s="408">
        <v>24.13127501220114</v>
      </c>
      <c r="AE1185" s="408">
        <v>28.19</v>
      </c>
      <c r="AF1185" s="408">
        <v>30.591499999999996</v>
      </c>
      <c r="AG1185" s="16"/>
      <c r="AH1185" s="397">
        <v>9501</v>
      </c>
      <c r="AI1185" s="395">
        <v>188</v>
      </c>
      <c r="AJ1185" s="395">
        <v>369</v>
      </c>
      <c r="AK1185" s="395">
        <v>1047</v>
      </c>
      <c r="AL1185" s="395">
        <v>3455</v>
      </c>
      <c r="AM1185" s="395">
        <v>3609</v>
      </c>
      <c r="AN1185" s="395">
        <v>743</v>
      </c>
      <c r="AO1185" s="395">
        <v>71</v>
      </c>
      <c r="AP1185" s="395">
        <v>10</v>
      </c>
      <c r="AQ1185" s="395">
        <v>6</v>
      </c>
      <c r="AR1185" s="395">
        <v>2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1</v>
      </c>
      <c r="AZ1185" s="395">
        <v>0</v>
      </c>
      <c r="BA1185" s="395">
        <v>0</v>
      </c>
      <c r="BB1185" s="396">
        <v>0</v>
      </c>
      <c r="BC1185" s="397">
        <v>828</v>
      </c>
      <c r="BD1185" s="407">
        <v>8.7148721187243441E-2</v>
      </c>
      <c r="BE1185" s="397">
        <v>90</v>
      </c>
      <c r="BF1185" s="407">
        <v>9.4726870855699405E-3</v>
      </c>
      <c r="BG1185" s="397">
        <v>9</v>
      </c>
      <c r="BH1185" s="407">
        <v>9.4726870855699403E-4</v>
      </c>
      <c r="BI1185" s="408">
        <v>23.990285227756551</v>
      </c>
      <c r="BJ1185" s="408">
        <v>28.52</v>
      </c>
      <c r="BK1185" s="408">
        <v>31.081499999999995</v>
      </c>
      <c r="BL1185" s="16"/>
      <c r="BM1185" s="397">
        <v>17747</v>
      </c>
      <c r="BN1185" s="395">
        <v>239</v>
      </c>
      <c r="BO1185" s="395">
        <v>619</v>
      </c>
      <c r="BP1185" s="395">
        <v>1910</v>
      </c>
      <c r="BQ1185" s="395">
        <v>6977</v>
      </c>
      <c r="BR1185" s="395">
        <v>6589</v>
      </c>
      <c r="BS1185" s="395">
        <v>1215</v>
      </c>
      <c r="BT1185" s="395">
        <v>155</v>
      </c>
      <c r="BU1185" s="395">
        <v>28</v>
      </c>
      <c r="BV1185" s="395">
        <v>9</v>
      </c>
      <c r="BW1185" s="395">
        <v>5</v>
      </c>
      <c r="BX1185" s="395">
        <v>0</v>
      </c>
      <c r="BY1185" s="395">
        <v>0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1</v>
      </c>
      <c r="CE1185" s="395">
        <v>0</v>
      </c>
      <c r="CF1185" s="395">
        <v>0</v>
      </c>
      <c r="CG1185" s="396">
        <v>0</v>
      </c>
      <c r="CH1185" s="344">
        <v>1403</v>
      </c>
      <c r="CI1185" s="362">
        <v>7.9055615033526788E-2</v>
      </c>
      <c r="CJ1185" s="344">
        <v>197</v>
      </c>
      <c r="CK1185" s="362">
        <v>1.1100467684679101E-2</v>
      </c>
      <c r="CL1185" s="344">
        <v>15</v>
      </c>
      <c r="CM1185" s="362">
        <v>8.4521327548318025E-4</v>
      </c>
      <c r="CN1185" s="363">
        <v>24.055971464301827</v>
      </c>
      <c r="CO1185" s="363">
        <v>28.37</v>
      </c>
      <c r="CP1185" s="363">
        <v>30.883499999999984</v>
      </c>
      <c r="CQ1185" s="57"/>
    </row>
    <row r="1186" spans="1:95" x14ac:dyDescent="0.25">
      <c r="A1186" s="218"/>
      <c r="B1186" s="398" t="s">
        <v>38</v>
      </c>
      <c r="C1186" s="399">
        <v>8495</v>
      </c>
      <c r="D1186" s="400">
        <v>51</v>
      </c>
      <c r="E1186" s="400">
        <v>251</v>
      </c>
      <c r="F1186" s="400">
        <v>865</v>
      </c>
      <c r="G1186" s="400">
        <v>3540</v>
      </c>
      <c r="H1186" s="400">
        <v>3042</v>
      </c>
      <c r="I1186" s="400">
        <v>568</v>
      </c>
      <c r="J1186" s="400">
        <v>129</v>
      </c>
      <c r="K1186" s="400">
        <v>30</v>
      </c>
      <c r="L1186" s="400">
        <v>12</v>
      </c>
      <c r="M1186" s="400">
        <v>5</v>
      </c>
      <c r="N1186" s="400">
        <v>0</v>
      </c>
      <c r="O1186" s="400">
        <v>1</v>
      </c>
      <c r="P1186" s="400">
        <v>1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741</v>
      </c>
      <c r="Y1186" s="409">
        <v>8.7227781047675104E-2</v>
      </c>
      <c r="Z1186" s="402">
        <v>177</v>
      </c>
      <c r="AA1186" s="409">
        <v>2.083578575632725E-2</v>
      </c>
      <c r="AB1186" s="402">
        <v>19</v>
      </c>
      <c r="AC1186" s="409">
        <v>2.2366097704532078E-3</v>
      </c>
      <c r="AD1186" s="410">
        <v>24.421997645673972</v>
      </c>
      <c r="AE1186" s="410">
        <v>28.55</v>
      </c>
      <c r="AF1186" s="410">
        <v>31.633999999999997</v>
      </c>
      <c r="AG1186" s="16"/>
      <c r="AH1186" s="402">
        <v>9672</v>
      </c>
      <c r="AI1186" s="400">
        <v>188</v>
      </c>
      <c r="AJ1186" s="400">
        <v>369</v>
      </c>
      <c r="AK1186" s="400">
        <v>1054</v>
      </c>
      <c r="AL1186" s="400">
        <v>3473</v>
      </c>
      <c r="AM1186" s="400">
        <v>3667</v>
      </c>
      <c r="AN1186" s="400">
        <v>781</v>
      </c>
      <c r="AO1186" s="400">
        <v>102</v>
      </c>
      <c r="AP1186" s="400">
        <v>23</v>
      </c>
      <c r="AQ1186" s="400">
        <v>9</v>
      </c>
      <c r="AR1186" s="400">
        <v>5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1</v>
      </c>
      <c r="AZ1186" s="400">
        <v>0</v>
      </c>
      <c r="BA1186" s="400">
        <v>0</v>
      </c>
      <c r="BB1186" s="401">
        <v>0</v>
      </c>
      <c r="BC1186" s="402">
        <v>916</v>
      </c>
      <c r="BD1186" s="409">
        <v>9.4706368899917293E-2</v>
      </c>
      <c r="BE1186" s="402">
        <v>140</v>
      </c>
      <c r="BF1186" s="409">
        <v>1.4474772539288668E-2</v>
      </c>
      <c r="BG1186" s="402">
        <v>15</v>
      </c>
      <c r="BH1186" s="409">
        <v>1.5508684863523574E-3</v>
      </c>
      <c r="BI1186" s="410">
        <v>24.189258684863592</v>
      </c>
      <c r="BJ1186" s="410">
        <v>28.74</v>
      </c>
      <c r="BK1186" s="410">
        <v>31.55</v>
      </c>
      <c r="BL1186" s="16"/>
      <c r="BM1186" s="402">
        <v>18167</v>
      </c>
      <c r="BN1186" s="400">
        <v>239</v>
      </c>
      <c r="BO1186" s="400">
        <v>620</v>
      </c>
      <c r="BP1186" s="400">
        <v>1919</v>
      </c>
      <c r="BQ1186" s="400">
        <v>7013</v>
      </c>
      <c r="BR1186" s="400">
        <v>6709</v>
      </c>
      <c r="BS1186" s="400">
        <v>1349</v>
      </c>
      <c r="BT1186" s="400">
        <v>231</v>
      </c>
      <c r="BU1186" s="400">
        <v>53</v>
      </c>
      <c r="BV1186" s="400">
        <v>21</v>
      </c>
      <c r="BW1186" s="400">
        <v>10</v>
      </c>
      <c r="BX1186" s="400">
        <v>0</v>
      </c>
      <c r="BY1186" s="400">
        <v>1</v>
      </c>
      <c r="BZ1186" s="400">
        <v>1</v>
      </c>
      <c r="CA1186" s="400">
        <v>0</v>
      </c>
      <c r="CB1186" s="400">
        <v>0</v>
      </c>
      <c r="CC1186" s="400">
        <v>0</v>
      </c>
      <c r="CD1186" s="400">
        <v>1</v>
      </c>
      <c r="CE1186" s="400">
        <v>0</v>
      </c>
      <c r="CF1186" s="400">
        <v>0</v>
      </c>
      <c r="CG1186" s="401">
        <v>0</v>
      </c>
      <c r="CH1186" s="349">
        <v>1657</v>
      </c>
      <c r="CI1186" s="364">
        <v>9.1209335608520944E-2</v>
      </c>
      <c r="CJ1186" s="349">
        <v>317</v>
      </c>
      <c r="CK1186" s="364">
        <v>1.7449221115208895E-2</v>
      </c>
      <c r="CL1186" s="349">
        <v>34</v>
      </c>
      <c r="CM1186" s="364">
        <v>1.8715252931138877E-3</v>
      </c>
      <c r="CN1186" s="365">
        <v>24.298088842406408</v>
      </c>
      <c r="CO1186" s="365">
        <v>28.667999999999996</v>
      </c>
      <c r="CP1186" s="365">
        <v>31.585999999999984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13</v>
      </c>
      <c r="D1189" s="292">
        <v>0</v>
      </c>
      <c r="E1189" s="89">
        <v>0</v>
      </c>
      <c r="F1189" s="89">
        <v>0</v>
      </c>
      <c r="G1189" s="89">
        <v>3</v>
      </c>
      <c r="H1189" s="89">
        <v>5</v>
      </c>
      <c r="I1189" s="89">
        <v>1</v>
      </c>
      <c r="J1189" s="89">
        <v>3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5</v>
      </c>
      <c r="Y1189" s="30">
        <v>0.38461538461538464</v>
      </c>
      <c r="Z1189" s="99">
        <v>4</v>
      </c>
      <c r="AA1189" s="30">
        <v>0.30769230769230771</v>
      </c>
      <c r="AB1189" s="99">
        <v>0</v>
      </c>
      <c r="AC1189" s="30">
        <v>0</v>
      </c>
      <c r="AD1189" s="25">
        <v>30.555384615384618</v>
      </c>
      <c r="AE1189" s="25">
        <v>37.850999999999999</v>
      </c>
      <c r="AF1189" s="25" t="s">
        <v>105</v>
      </c>
      <c r="AG1189" s="57"/>
      <c r="AH1189" s="96">
        <v>43</v>
      </c>
      <c r="AI1189" s="292">
        <v>0</v>
      </c>
      <c r="AJ1189" s="89">
        <v>1</v>
      </c>
      <c r="AK1189" s="89">
        <v>1</v>
      </c>
      <c r="AL1189" s="89">
        <v>4</v>
      </c>
      <c r="AM1189" s="89">
        <v>18</v>
      </c>
      <c r="AN1189" s="89">
        <v>14</v>
      </c>
      <c r="AO1189" s="89">
        <v>2</v>
      </c>
      <c r="AP1189" s="89">
        <v>2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19</v>
      </c>
      <c r="BD1189" s="30">
        <v>0.44186046511627908</v>
      </c>
      <c r="BE1189" s="99">
        <v>5</v>
      </c>
      <c r="BF1189" s="30">
        <v>0.11627906976744186</v>
      </c>
      <c r="BG1189" s="99">
        <v>1</v>
      </c>
      <c r="BH1189" s="30">
        <v>2.3255813953488372E-2</v>
      </c>
      <c r="BI1189" s="25">
        <v>29.909767441860467</v>
      </c>
      <c r="BJ1189" s="25">
        <v>34.248000000000005</v>
      </c>
      <c r="BK1189" s="25">
        <v>43.735999999999997</v>
      </c>
      <c r="BL1189" s="57"/>
      <c r="BM1189" s="96">
        <v>56</v>
      </c>
      <c r="BN1189" s="474">
        <v>0</v>
      </c>
      <c r="BO1189" s="461">
        <v>1</v>
      </c>
      <c r="BP1189" s="461">
        <v>1</v>
      </c>
      <c r="BQ1189" s="461">
        <v>7</v>
      </c>
      <c r="BR1189" s="461">
        <v>23</v>
      </c>
      <c r="BS1189" s="461">
        <v>15</v>
      </c>
      <c r="BT1189" s="461">
        <v>5</v>
      </c>
      <c r="BU1189" s="461">
        <v>3</v>
      </c>
      <c r="BV1189" s="461">
        <v>1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24</v>
      </c>
      <c r="CI1189" s="30">
        <v>0.42857142857142855</v>
      </c>
      <c r="CJ1189" s="99">
        <v>9</v>
      </c>
      <c r="CK1189" s="30">
        <v>0.16071428571428573</v>
      </c>
      <c r="CL1189" s="99">
        <v>1</v>
      </c>
      <c r="CM1189" s="30">
        <v>1.7857142857142856E-2</v>
      </c>
      <c r="CN1189" s="25">
        <v>30.059642857142848</v>
      </c>
      <c r="CO1189" s="25">
        <v>35.862000000000002</v>
      </c>
      <c r="CP1189" s="25">
        <v>43.235499999999995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7</v>
      </c>
      <c r="D1190" s="236">
        <v>0</v>
      </c>
      <c r="E1190" s="122">
        <v>0</v>
      </c>
      <c r="F1190" s="122">
        <v>0</v>
      </c>
      <c r="G1190" s="122">
        <v>0</v>
      </c>
      <c r="H1190" s="122">
        <v>2</v>
      </c>
      <c r="I1190" s="122">
        <v>3</v>
      </c>
      <c r="J1190" s="122">
        <v>0</v>
      </c>
      <c r="K1190" s="122">
        <v>1</v>
      </c>
      <c r="L1190" s="122">
        <v>0</v>
      </c>
      <c r="M1190" s="122">
        <v>1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4</v>
      </c>
      <c r="Y1190" s="31">
        <v>0.5714285714285714</v>
      </c>
      <c r="Z1190" s="100">
        <v>2</v>
      </c>
      <c r="AA1190" s="31">
        <v>0.2857142857142857</v>
      </c>
      <c r="AB1190" s="100">
        <v>1</v>
      </c>
      <c r="AC1190" s="31">
        <v>0.14285714285714285</v>
      </c>
      <c r="AD1190" s="27">
        <v>35.327142857142853</v>
      </c>
      <c r="AE1190" s="27">
        <v>49.16</v>
      </c>
      <c r="AF1190" s="27" t="s">
        <v>105</v>
      </c>
      <c r="AG1190" s="57"/>
      <c r="AH1190" s="97">
        <v>18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7</v>
      </c>
      <c r="AO1190" s="122">
        <v>11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18</v>
      </c>
      <c r="BD1190" s="31">
        <v>1</v>
      </c>
      <c r="BE1190" s="100">
        <v>11</v>
      </c>
      <c r="BF1190" s="31">
        <v>0.61111111111111116</v>
      </c>
      <c r="BG1190" s="100">
        <v>0</v>
      </c>
      <c r="BH1190" s="31">
        <v>0</v>
      </c>
      <c r="BI1190" s="27">
        <v>35.053333333333335</v>
      </c>
      <c r="BJ1190" s="27">
        <v>37.836499999999994</v>
      </c>
      <c r="BK1190" s="27" t="s">
        <v>105</v>
      </c>
      <c r="BL1190" s="57"/>
      <c r="BM1190" s="97">
        <v>25</v>
      </c>
      <c r="BN1190" s="473">
        <v>0</v>
      </c>
      <c r="BO1190" s="14">
        <v>0</v>
      </c>
      <c r="BP1190" s="14">
        <v>0</v>
      </c>
      <c r="BQ1190" s="14">
        <v>0</v>
      </c>
      <c r="BR1190" s="14">
        <v>2</v>
      </c>
      <c r="BS1190" s="14">
        <v>10</v>
      </c>
      <c r="BT1190" s="14">
        <v>11</v>
      </c>
      <c r="BU1190" s="14">
        <v>1</v>
      </c>
      <c r="BV1190" s="14">
        <v>0</v>
      </c>
      <c r="BW1190" s="14">
        <v>1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22</v>
      </c>
      <c r="CI1190" s="31">
        <v>0.88</v>
      </c>
      <c r="CJ1190" s="100">
        <v>13</v>
      </c>
      <c r="CK1190" s="31">
        <v>0.52</v>
      </c>
      <c r="CL1190" s="100">
        <v>1</v>
      </c>
      <c r="CM1190" s="31">
        <v>0.04</v>
      </c>
      <c r="CN1190" s="27">
        <v>35.130000000000003</v>
      </c>
      <c r="CO1190" s="27">
        <v>39.128999999999998</v>
      </c>
      <c r="CP1190" s="27">
        <v>48.574999999999996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6</v>
      </c>
      <c r="D1191" s="236">
        <v>0</v>
      </c>
      <c r="E1191" s="122">
        <v>0</v>
      </c>
      <c r="F1191" s="122">
        <v>0</v>
      </c>
      <c r="G1191" s="122">
        <v>0</v>
      </c>
      <c r="H1191" s="122">
        <v>3</v>
      </c>
      <c r="I1191" s="122">
        <v>0</v>
      </c>
      <c r="J1191" s="122">
        <v>1</v>
      </c>
      <c r="K1191" s="122">
        <v>2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3</v>
      </c>
      <c r="Y1191" s="31">
        <v>0.5</v>
      </c>
      <c r="Z1191" s="100">
        <v>3</v>
      </c>
      <c r="AA1191" s="31">
        <v>0.5</v>
      </c>
      <c r="AB1191" s="100">
        <v>0</v>
      </c>
      <c r="AC1191" s="31">
        <v>0</v>
      </c>
      <c r="AD1191" s="27">
        <v>33.848333333333329</v>
      </c>
      <c r="AE1191" s="27">
        <v>43.358499999999999</v>
      </c>
      <c r="AF1191" s="27" t="s">
        <v>105</v>
      </c>
      <c r="AG1191" s="57"/>
      <c r="AH1191" s="97">
        <v>8</v>
      </c>
      <c r="AI1191" s="236">
        <v>0</v>
      </c>
      <c r="AJ1191" s="122">
        <v>0</v>
      </c>
      <c r="AK1191" s="122">
        <v>0</v>
      </c>
      <c r="AL1191" s="122">
        <v>1</v>
      </c>
      <c r="AM1191" s="122">
        <v>0</v>
      </c>
      <c r="AN1191" s="122">
        <v>4</v>
      </c>
      <c r="AO1191" s="122">
        <v>1</v>
      </c>
      <c r="AP1191" s="122">
        <v>1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7</v>
      </c>
      <c r="BD1191" s="31">
        <v>0.875</v>
      </c>
      <c r="BE1191" s="100">
        <v>3</v>
      </c>
      <c r="BF1191" s="31">
        <v>0.375</v>
      </c>
      <c r="BG1191" s="100">
        <v>1</v>
      </c>
      <c r="BH1191" s="31">
        <v>0.125</v>
      </c>
      <c r="BI1191" s="27">
        <v>35.016249999999999</v>
      </c>
      <c r="BJ1191" s="27">
        <v>43.985999999999997</v>
      </c>
      <c r="BK1191" s="27" t="s">
        <v>105</v>
      </c>
      <c r="BL1191" s="57"/>
      <c r="BM1191" s="97">
        <v>14</v>
      </c>
      <c r="BN1191" s="473">
        <v>0</v>
      </c>
      <c r="BO1191" s="14">
        <v>0</v>
      </c>
      <c r="BP1191" s="14">
        <v>0</v>
      </c>
      <c r="BQ1191" s="14">
        <v>1</v>
      </c>
      <c r="BR1191" s="14">
        <v>3</v>
      </c>
      <c r="BS1191" s="14">
        <v>4</v>
      </c>
      <c r="BT1191" s="14">
        <v>2</v>
      </c>
      <c r="BU1191" s="14">
        <v>3</v>
      </c>
      <c r="BV1191" s="14">
        <v>1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10</v>
      </c>
      <c r="CI1191" s="31">
        <v>0.7142857142857143</v>
      </c>
      <c r="CJ1191" s="100">
        <v>6</v>
      </c>
      <c r="CK1191" s="31">
        <v>0.42857142857142855</v>
      </c>
      <c r="CL1191" s="100">
        <v>1</v>
      </c>
      <c r="CM1191" s="31">
        <v>7.1428571428571425E-2</v>
      </c>
      <c r="CN1191" s="27">
        <v>34.515714285714289</v>
      </c>
      <c r="CO1191" s="27">
        <v>42.695</v>
      </c>
      <c r="CP1191" s="27" t="s">
        <v>105</v>
      </c>
      <c r="CQ1191" s="57"/>
    </row>
    <row r="1192" spans="1:95" x14ac:dyDescent="0.25">
      <c r="A1192" s="218">
        <v>5</v>
      </c>
      <c r="B1192" s="284">
        <v>0.125</v>
      </c>
      <c r="C1192" s="97">
        <v>14</v>
      </c>
      <c r="D1192" s="236">
        <v>0</v>
      </c>
      <c r="E1192" s="122">
        <v>0</v>
      </c>
      <c r="F1192" s="122">
        <v>0</v>
      </c>
      <c r="G1192" s="122">
        <v>1</v>
      </c>
      <c r="H1192" s="122">
        <v>4</v>
      </c>
      <c r="I1192" s="122">
        <v>0</v>
      </c>
      <c r="J1192" s="122">
        <v>6</v>
      </c>
      <c r="K1192" s="122">
        <v>1</v>
      </c>
      <c r="L1192" s="122">
        <v>2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9</v>
      </c>
      <c r="Y1192" s="31">
        <v>0.6428571428571429</v>
      </c>
      <c r="Z1192" s="100">
        <v>9</v>
      </c>
      <c r="AA1192" s="31">
        <v>0.6428571428571429</v>
      </c>
      <c r="AB1192" s="100">
        <v>2</v>
      </c>
      <c r="AC1192" s="31">
        <v>0.14285714285714285</v>
      </c>
      <c r="AD1192" s="27">
        <v>35.518571428571427</v>
      </c>
      <c r="AE1192" s="27">
        <v>47.54</v>
      </c>
      <c r="AF1192" s="27" t="s">
        <v>105</v>
      </c>
      <c r="AG1192" s="57"/>
      <c r="AH1192" s="97">
        <v>23</v>
      </c>
      <c r="AI1192" s="236">
        <v>0</v>
      </c>
      <c r="AJ1192" s="122">
        <v>0</v>
      </c>
      <c r="AK1192" s="122">
        <v>0</v>
      </c>
      <c r="AL1192" s="122">
        <v>2</v>
      </c>
      <c r="AM1192" s="122">
        <v>2</v>
      </c>
      <c r="AN1192" s="122">
        <v>9</v>
      </c>
      <c r="AO1192" s="122">
        <v>8</v>
      </c>
      <c r="AP1192" s="122">
        <v>0</v>
      </c>
      <c r="AQ1192" s="122">
        <v>1</v>
      </c>
      <c r="AR1192" s="122">
        <v>0</v>
      </c>
      <c r="AS1192" s="122">
        <v>1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19</v>
      </c>
      <c r="BD1192" s="31">
        <v>0.82608695652173914</v>
      </c>
      <c r="BE1192" s="100">
        <v>10</v>
      </c>
      <c r="BF1192" s="31">
        <v>0.43478260869565216</v>
      </c>
      <c r="BG1192" s="100">
        <v>2</v>
      </c>
      <c r="BH1192" s="31">
        <v>8.6956521739130432E-2</v>
      </c>
      <c r="BI1192" s="27">
        <v>34.574347826086957</v>
      </c>
      <c r="BJ1192" s="27">
        <v>38.093999999999994</v>
      </c>
      <c r="BK1192" s="27">
        <v>56.28399999999997</v>
      </c>
      <c r="BL1192" s="57"/>
      <c r="BM1192" s="97">
        <v>37</v>
      </c>
      <c r="BN1192" s="473">
        <v>0</v>
      </c>
      <c r="BO1192" s="14">
        <v>0</v>
      </c>
      <c r="BP1192" s="14">
        <v>0</v>
      </c>
      <c r="BQ1192" s="14">
        <v>3</v>
      </c>
      <c r="BR1192" s="14">
        <v>6</v>
      </c>
      <c r="BS1192" s="14">
        <v>9</v>
      </c>
      <c r="BT1192" s="14">
        <v>14</v>
      </c>
      <c r="BU1192" s="14">
        <v>1</v>
      </c>
      <c r="BV1192" s="14">
        <v>3</v>
      </c>
      <c r="BW1192" s="14">
        <v>0</v>
      </c>
      <c r="BX1192" s="14">
        <v>1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28</v>
      </c>
      <c r="CI1192" s="31">
        <v>0.7567567567567568</v>
      </c>
      <c r="CJ1192" s="100">
        <v>19</v>
      </c>
      <c r="CK1192" s="31">
        <v>0.51351351351351349</v>
      </c>
      <c r="CL1192" s="100">
        <v>4</v>
      </c>
      <c r="CM1192" s="31">
        <v>0.10810810810810811</v>
      </c>
      <c r="CN1192" s="27">
        <v>34.93162162162163</v>
      </c>
      <c r="CO1192" s="27">
        <v>40.518999999999984</v>
      </c>
      <c r="CP1192" s="27">
        <v>50.060000000000009</v>
      </c>
      <c r="CQ1192" s="57"/>
    </row>
    <row r="1193" spans="1:95" x14ac:dyDescent="0.25">
      <c r="A1193" s="218">
        <v>5</v>
      </c>
      <c r="B1193" s="284">
        <v>0.16666700000000001</v>
      </c>
      <c r="C1193" s="97">
        <v>47</v>
      </c>
      <c r="D1193" s="236">
        <v>0</v>
      </c>
      <c r="E1193" s="122">
        <v>0</v>
      </c>
      <c r="F1193" s="122">
        <v>0</v>
      </c>
      <c r="G1193" s="122">
        <v>0</v>
      </c>
      <c r="H1193" s="122">
        <v>12</v>
      </c>
      <c r="I1193" s="122">
        <v>24</v>
      </c>
      <c r="J1193" s="122">
        <v>7</v>
      </c>
      <c r="K1193" s="122">
        <v>4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35</v>
      </c>
      <c r="Y1193" s="31">
        <v>0.74468085106382975</v>
      </c>
      <c r="Z1193" s="100">
        <v>11</v>
      </c>
      <c r="AA1193" s="31">
        <v>0.23404255319148937</v>
      </c>
      <c r="AB1193" s="100">
        <v>0</v>
      </c>
      <c r="AC1193" s="31">
        <v>0</v>
      </c>
      <c r="AD1193" s="27">
        <v>33.134680851063827</v>
      </c>
      <c r="AE1193" s="27">
        <v>37.635999999999996</v>
      </c>
      <c r="AF1193" s="27">
        <v>43.561999999999991</v>
      </c>
      <c r="AG1193" s="57"/>
      <c r="AH1193" s="97">
        <v>22</v>
      </c>
      <c r="AI1193" s="236">
        <v>0</v>
      </c>
      <c r="AJ1193" s="122">
        <v>0</v>
      </c>
      <c r="AK1193" s="122">
        <v>0</v>
      </c>
      <c r="AL1193" s="122">
        <v>1</v>
      </c>
      <c r="AM1193" s="122">
        <v>6</v>
      </c>
      <c r="AN1193" s="122">
        <v>9</v>
      </c>
      <c r="AO1193" s="122">
        <v>4</v>
      </c>
      <c r="AP1193" s="122">
        <v>1</v>
      </c>
      <c r="AQ1193" s="122">
        <v>0</v>
      </c>
      <c r="AR1193" s="122">
        <v>1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15</v>
      </c>
      <c r="BD1193" s="31">
        <v>0.68181818181818177</v>
      </c>
      <c r="BE1193" s="100">
        <v>6</v>
      </c>
      <c r="BF1193" s="31">
        <v>0.27272727272727271</v>
      </c>
      <c r="BG1193" s="100">
        <v>1</v>
      </c>
      <c r="BH1193" s="31">
        <v>4.5454545454545456E-2</v>
      </c>
      <c r="BI1193" s="27">
        <v>33.355454545454535</v>
      </c>
      <c r="BJ1193" s="27">
        <v>39.353999999999999</v>
      </c>
      <c r="BK1193" s="27">
        <v>51.026999999999973</v>
      </c>
      <c r="BL1193" s="57"/>
      <c r="BM1193" s="97">
        <v>69</v>
      </c>
      <c r="BN1193" s="473">
        <v>0</v>
      </c>
      <c r="BO1193" s="14">
        <v>0</v>
      </c>
      <c r="BP1193" s="14">
        <v>0</v>
      </c>
      <c r="BQ1193" s="14">
        <v>1</v>
      </c>
      <c r="BR1193" s="14">
        <v>18</v>
      </c>
      <c r="BS1193" s="14">
        <v>33</v>
      </c>
      <c r="BT1193" s="14">
        <v>11</v>
      </c>
      <c r="BU1193" s="14">
        <v>5</v>
      </c>
      <c r="BV1193" s="14">
        <v>0</v>
      </c>
      <c r="BW1193" s="14">
        <v>1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50</v>
      </c>
      <c r="CI1193" s="31">
        <v>0.72463768115942029</v>
      </c>
      <c r="CJ1193" s="100">
        <v>17</v>
      </c>
      <c r="CK1193" s="31">
        <v>0.24637681159420291</v>
      </c>
      <c r="CL1193" s="100">
        <v>1</v>
      </c>
      <c r="CM1193" s="31">
        <v>1.4492753623188406E-2</v>
      </c>
      <c r="CN1193" s="27">
        <v>33.205072463768118</v>
      </c>
      <c r="CO1193" s="27">
        <v>38.875</v>
      </c>
      <c r="CP1193" s="27">
        <v>43.435000000000002</v>
      </c>
      <c r="CQ1193" s="57"/>
    </row>
    <row r="1194" spans="1:95" x14ac:dyDescent="0.25">
      <c r="A1194" s="218">
        <v>5</v>
      </c>
      <c r="B1194" s="284">
        <v>0.20833299999999999</v>
      </c>
      <c r="C1194" s="97">
        <v>135</v>
      </c>
      <c r="D1194" s="236">
        <v>0</v>
      </c>
      <c r="E1194" s="122">
        <v>0</v>
      </c>
      <c r="F1194" s="122">
        <v>0</v>
      </c>
      <c r="G1194" s="122">
        <v>13</v>
      </c>
      <c r="H1194" s="122">
        <v>47</v>
      </c>
      <c r="I1194" s="122">
        <v>49</v>
      </c>
      <c r="J1194" s="122">
        <v>16</v>
      </c>
      <c r="K1194" s="122">
        <v>5</v>
      </c>
      <c r="L1194" s="122">
        <v>4</v>
      </c>
      <c r="M1194" s="122">
        <v>1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75</v>
      </c>
      <c r="Y1194" s="31">
        <v>0.55555555555555558</v>
      </c>
      <c r="Z1194" s="100">
        <v>26</v>
      </c>
      <c r="AA1194" s="31">
        <v>0.19259259259259259</v>
      </c>
      <c r="AB1194" s="100">
        <v>5</v>
      </c>
      <c r="AC1194" s="31">
        <v>3.7037037037037035E-2</v>
      </c>
      <c r="AD1194" s="27">
        <v>31.549629629629635</v>
      </c>
      <c r="AE1194" s="27">
        <v>36.947999999999993</v>
      </c>
      <c r="AF1194" s="27">
        <v>44.103999999999999</v>
      </c>
      <c r="AG1194" s="57"/>
      <c r="AH1194" s="97">
        <v>54</v>
      </c>
      <c r="AI1194" s="236">
        <v>0</v>
      </c>
      <c r="AJ1194" s="122">
        <v>0</v>
      </c>
      <c r="AK1194" s="122">
        <v>0</v>
      </c>
      <c r="AL1194" s="122">
        <v>5</v>
      </c>
      <c r="AM1194" s="122">
        <v>16</v>
      </c>
      <c r="AN1194" s="122">
        <v>25</v>
      </c>
      <c r="AO1194" s="122">
        <v>7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33</v>
      </c>
      <c r="BD1194" s="31">
        <v>0.61111111111111116</v>
      </c>
      <c r="BE1194" s="100">
        <v>8</v>
      </c>
      <c r="BF1194" s="31">
        <v>0.14814814814814814</v>
      </c>
      <c r="BG1194" s="100">
        <v>0</v>
      </c>
      <c r="BH1194" s="31">
        <v>0</v>
      </c>
      <c r="BI1194" s="27">
        <v>31.000370370370373</v>
      </c>
      <c r="BJ1194" s="27">
        <v>35.157499999999999</v>
      </c>
      <c r="BK1194" s="27">
        <v>38.737500000000004</v>
      </c>
      <c r="BL1194" s="57"/>
      <c r="BM1194" s="97">
        <v>189</v>
      </c>
      <c r="BN1194" s="473">
        <v>0</v>
      </c>
      <c r="BO1194" s="14">
        <v>0</v>
      </c>
      <c r="BP1194" s="14">
        <v>0</v>
      </c>
      <c r="BQ1194" s="14">
        <v>18</v>
      </c>
      <c r="BR1194" s="14">
        <v>63</v>
      </c>
      <c r="BS1194" s="14">
        <v>74</v>
      </c>
      <c r="BT1194" s="14">
        <v>23</v>
      </c>
      <c r="BU1194" s="14">
        <v>6</v>
      </c>
      <c r="BV1194" s="14">
        <v>4</v>
      </c>
      <c r="BW1194" s="14">
        <v>1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108</v>
      </c>
      <c r="CI1194" s="31">
        <v>0.5714285714285714</v>
      </c>
      <c r="CJ1194" s="100">
        <v>34</v>
      </c>
      <c r="CK1194" s="31">
        <v>0.17989417989417988</v>
      </c>
      <c r="CL1194" s="100">
        <v>5</v>
      </c>
      <c r="CM1194" s="31">
        <v>2.6455026455026454E-2</v>
      </c>
      <c r="CN1194" s="27">
        <v>31.392698412698394</v>
      </c>
      <c r="CO1194" s="27">
        <v>36.085000000000001</v>
      </c>
      <c r="CP1194" s="27">
        <v>41.54</v>
      </c>
      <c r="CQ1194" s="57"/>
    </row>
    <row r="1195" spans="1:95" x14ac:dyDescent="0.25">
      <c r="A1195" s="218">
        <v>5</v>
      </c>
      <c r="B1195" s="284">
        <v>0.25</v>
      </c>
      <c r="C1195" s="97">
        <v>412</v>
      </c>
      <c r="D1195" s="236">
        <v>0</v>
      </c>
      <c r="E1195" s="122">
        <v>0</v>
      </c>
      <c r="F1195" s="122">
        <v>6</v>
      </c>
      <c r="G1195" s="122">
        <v>72</v>
      </c>
      <c r="H1195" s="122">
        <v>233</v>
      </c>
      <c r="I1195" s="122">
        <v>93</v>
      </c>
      <c r="J1195" s="122">
        <v>8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101</v>
      </c>
      <c r="Y1195" s="31">
        <v>0.24514563106796117</v>
      </c>
      <c r="Z1195" s="100">
        <v>8</v>
      </c>
      <c r="AA1195" s="31">
        <v>1.9417475728155338E-2</v>
      </c>
      <c r="AB1195" s="100">
        <v>0</v>
      </c>
      <c r="AC1195" s="31">
        <v>0</v>
      </c>
      <c r="AD1195" s="27">
        <v>27.770266990291276</v>
      </c>
      <c r="AE1195" s="27">
        <v>31.58</v>
      </c>
      <c r="AF1195" s="27">
        <v>33.686999999999998</v>
      </c>
      <c r="AG1195" s="57"/>
      <c r="AH1195" s="97">
        <v>161</v>
      </c>
      <c r="AI1195" s="236">
        <v>0</v>
      </c>
      <c r="AJ1195" s="122">
        <v>0</v>
      </c>
      <c r="AK1195" s="122">
        <v>6</v>
      </c>
      <c r="AL1195" s="122">
        <v>38</v>
      </c>
      <c r="AM1195" s="122">
        <v>75</v>
      </c>
      <c r="AN1195" s="122">
        <v>33</v>
      </c>
      <c r="AO1195" s="122">
        <v>7</v>
      </c>
      <c r="AP1195" s="122">
        <v>1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42</v>
      </c>
      <c r="BD1195" s="31">
        <v>0.2608695652173913</v>
      </c>
      <c r="BE1195" s="100">
        <v>9</v>
      </c>
      <c r="BF1195" s="31">
        <v>5.5900621118012424E-2</v>
      </c>
      <c r="BG1195" s="100">
        <v>1</v>
      </c>
      <c r="BH1195" s="31">
        <v>6.2111801242236021E-3</v>
      </c>
      <c r="BI1195" s="27">
        <v>27.440869565217394</v>
      </c>
      <c r="BJ1195" s="27">
        <v>31.95</v>
      </c>
      <c r="BK1195" s="27">
        <v>35.234000000000002</v>
      </c>
      <c r="BL1195" s="57"/>
      <c r="BM1195" s="97">
        <v>573</v>
      </c>
      <c r="BN1195" s="473">
        <v>0</v>
      </c>
      <c r="BO1195" s="14">
        <v>0</v>
      </c>
      <c r="BP1195" s="14">
        <v>12</v>
      </c>
      <c r="BQ1195" s="14">
        <v>110</v>
      </c>
      <c r="BR1195" s="14">
        <v>308</v>
      </c>
      <c r="BS1195" s="14">
        <v>126</v>
      </c>
      <c r="BT1195" s="14">
        <v>15</v>
      </c>
      <c r="BU1195" s="14">
        <v>1</v>
      </c>
      <c r="BV1195" s="14">
        <v>1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143</v>
      </c>
      <c r="CI1195" s="31">
        <v>0.24956369982547993</v>
      </c>
      <c r="CJ1195" s="100">
        <v>17</v>
      </c>
      <c r="CK1195" s="31">
        <v>2.9668411867364748E-2</v>
      </c>
      <c r="CL1195" s="100">
        <v>1</v>
      </c>
      <c r="CM1195" s="31">
        <v>1.7452006980802793E-3</v>
      </c>
      <c r="CN1195" s="27">
        <v>27.677713787085512</v>
      </c>
      <c r="CO1195" s="27">
        <v>31.608000000000001</v>
      </c>
      <c r="CP1195" s="27">
        <v>33.948</v>
      </c>
      <c r="CQ1195" s="57"/>
    </row>
    <row r="1196" spans="1:95" x14ac:dyDescent="0.25">
      <c r="A1196" s="218">
        <v>5</v>
      </c>
      <c r="B1196" s="284">
        <v>0.29166700000000001</v>
      </c>
      <c r="C1196" s="97">
        <v>855</v>
      </c>
      <c r="D1196" s="236">
        <v>2</v>
      </c>
      <c r="E1196" s="122">
        <v>16</v>
      </c>
      <c r="F1196" s="122">
        <v>172</v>
      </c>
      <c r="G1196" s="122">
        <v>445</v>
      </c>
      <c r="H1196" s="122">
        <v>206</v>
      </c>
      <c r="I1196" s="122">
        <v>10</v>
      </c>
      <c r="J1196" s="122">
        <v>3</v>
      </c>
      <c r="K1196" s="122">
        <v>0</v>
      </c>
      <c r="L1196" s="122">
        <v>0</v>
      </c>
      <c r="M1196" s="122">
        <v>1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14</v>
      </c>
      <c r="Y1196" s="31">
        <v>1.6374269005847954E-2</v>
      </c>
      <c r="Z1196" s="100">
        <v>4</v>
      </c>
      <c r="AA1196" s="31">
        <v>4.6783625730994153E-3</v>
      </c>
      <c r="AB1196" s="100">
        <v>1</v>
      </c>
      <c r="AC1196" s="31">
        <v>1.1695906432748538E-3</v>
      </c>
      <c r="AD1196" s="27">
        <v>22.675286549707636</v>
      </c>
      <c r="AE1196" s="27">
        <v>26.065999999999999</v>
      </c>
      <c r="AF1196" s="27">
        <v>27.999999999999996</v>
      </c>
      <c r="AG1196" s="57"/>
      <c r="AH1196" s="97">
        <v>478</v>
      </c>
      <c r="AI1196" s="236">
        <v>1</v>
      </c>
      <c r="AJ1196" s="122">
        <v>2</v>
      </c>
      <c r="AK1196" s="122">
        <v>25</v>
      </c>
      <c r="AL1196" s="122">
        <v>169</v>
      </c>
      <c r="AM1196" s="122">
        <v>253</v>
      </c>
      <c r="AN1196" s="122">
        <v>23</v>
      </c>
      <c r="AO1196" s="122">
        <v>4</v>
      </c>
      <c r="AP1196" s="122">
        <v>0</v>
      </c>
      <c r="AQ1196" s="122">
        <v>0</v>
      </c>
      <c r="AR1196" s="122">
        <v>1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28</v>
      </c>
      <c r="BD1196" s="31">
        <v>5.8577405857740586E-2</v>
      </c>
      <c r="BE1196" s="100">
        <v>5</v>
      </c>
      <c r="BF1196" s="31">
        <v>1.0460251046025104E-2</v>
      </c>
      <c r="BG1196" s="100">
        <v>1</v>
      </c>
      <c r="BH1196" s="31">
        <v>2.0920502092050207E-3</v>
      </c>
      <c r="BI1196" s="27">
        <v>25.589100418410055</v>
      </c>
      <c r="BJ1196" s="27">
        <v>28.34</v>
      </c>
      <c r="BK1196" s="27">
        <v>30.78</v>
      </c>
      <c r="BL1196" s="57"/>
      <c r="BM1196" s="97">
        <v>1333</v>
      </c>
      <c r="BN1196" s="473">
        <v>3</v>
      </c>
      <c r="BO1196" s="14">
        <v>18</v>
      </c>
      <c r="BP1196" s="14">
        <v>197</v>
      </c>
      <c r="BQ1196" s="14">
        <v>614</v>
      </c>
      <c r="BR1196" s="14">
        <v>459</v>
      </c>
      <c r="BS1196" s="14">
        <v>33</v>
      </c>
      <c r="BT1196" s="14">
        <v>7</v>
      </c>
      <c r="BU1196" s="14">
        <v>0</v>
      </c>
      <c r="BV1196" s="14">
        <v>0</v>
      </c>
      <c r="BW1196" s="14">
        <v>2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42</v>
      </c>
      <c r="CI1196" s="31">
        <v>3.1507876969242309E-2</v>
      </c>
      <c r="CJ1196" s="100">
        <v>9</v>
      </c>
      <c r="CK1196" s="31">
        <v>6.7516879219804947E-3</v>
      </c>
      <c r="CL1196" s="100">
        <v>2</v>
      </c>
      <c r="CM1196" s="31">
        <v>1.5003750937734434E-3</v>
      </c>
      <c r="CN1196" s="27">
        <v>23.720150037509416</v>
      </c>
      <c r="CO1196" s="27">
        <v>27.349</v>
      </c>
      <c r="CP1196" s="27">
        <v>29.358999999999998</v>
      </c>
      <c r="CQ1196" s="57"/>
    </row>
    <row r="1197" spans="1:95" x14ac:dyDescent="0.25">
      <c r="A1197" s="218">
        <v>5</v>
      </c>
      <c r="B1197" s="284">
        <v>0.33333299999999999</v>
      </c>
      <c r="C1197" s="97">
        <v>610</v>
      </c>
      <c r="D1197" s="236">
        <v>1</v>
      </c>
      <c r="E1197" s="122">
        <v>24</v>
      </c>
      <c r="F1197" s="122">
        <v>87</v>
      </c>
      <c r="G1197" s="122">
        <v>195</v>
      </c>
      <c r="H1197" s="122">
        <v>263</v>
      </c>
      <c r="I1197" s="122">
        <v>39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40</v>
      </c>
      <c r="Y1197" s="31">
        <v>6.5573770491803282E-2</v>
      </c>
      <c r="Z1197" s="100">
        <v>1</v>
      </c>
      <c r="AA1197" s="31">
        <v>1.639344262295082E-3</v>
      </c>
      <c r="AB1197" s="100">
        <v>0</v>
      </c>
      <c r="AC1197" s="31">
        <v>0</v>
      </c>
      <c r="AD1197" s="27">
        <v>24.270032786885253</v>
      </c>
      <c r="AE1197" s="27">
        <v>28.57</v>
      </c>
      <c r="AF1197" s="27">
        <v>30.9145</v>
      </c>
      <c r="AG1197" s="57"/>
      <c r="AH1197" s="97">
        <v>515</v>
      </c>
      <c r="AI1197" s="236">
        <v>6</v>
      </c>
      <c r="AJ1197" s="122">
        <v>27</v>
      </c>
      <c r="AK1197" s="122">
        <v>19</v>
      </c>
      <c r="AL1197" s="122">
        <v>177</v>
      </c>
      <c r="AM1197" s="122">
        <v>254</v>
      </c>
      <c r="AN1197" s="122">
        <v>32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32</v>
      </c>
      <c r="BD1197" s="31">
        <v>6.2135922330097085E-2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24.671572815533988</v>
      </c>
      <c r="BJ1197" s="27">
        <v>28.306000000000001</v>
      </c>
      <c r="BK1197" s="27">
        <v>30.411999999999999</v>
      </c>
      <c r="BL1197" s="57"/>
      <c r="BM1197" s="97">
        <v>1125</v>
      </c>
      <c r="BN1197" s="473">
        <v>7</v>
      </c>
      <c r="BO1197" s="14">
        <v>51</v>
      </c>
      <c r="BP1197" s="14">
        <v>106</v>
      </c>
      <c r="BQ1197" s="14">
        <v>372</v>
      </c>
      <c r="BR1197" s="14">
        <v>517</v>
      </c>
      <c r="BS1197" s="14">
        <v>71</v>
      </c>
      <c r="BT1197" s="14">
        <v>1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72</v>
      </c>
      <c r="CI1197" s="31">
        <v>6.4000000000000001E-2</v>
      </c>
      <c r="CJ1197" s="100">
        <v>1</v>
      </c>
      <c r="CK1197" s="31">
        <v>8.8888888888888893E-4</v>
      </c>
      <c r="CL1197" s="100">
        <v>0</v>
      </c>
      <c r="CM1197" s="31">
        <v>0</v>
      </c>
      <c r="CN1197" s="27">
        <v>24.453848888888906</v>
      </c>
      <c r="CO1197" s="27">
        <v>28.46</v>
      </c>
      <c r="CP1197" s="27">
        <v>30.443999999999999</v>
      </c>
      <c r="CQ1197" s="57"/>
    </row>
    <row r="1198" spans="1:95" x14ac:dyDescent="0.25">
      <c r="A1198" s="218">
        <v>5</v>
      </c>
      <c r="B1198" s="284">
        <v>0.375</v>
      </c>
      <c r="C1198" s="97">
        <v>644</v>
      </c>
      <c r="D1198" s="236">
        <v>0</v>
      </c>
      <c r="E1198" s="122">
        <v>4</v>
      </c>
      <c r="F1198" s="122">
        <v>55</v>
      </c>
      <c r="G1198" s="122">
        <v>303</v>
      </c>
      <c r="H1198" s="122">
        <v>242</v>
      </c>
      <c r="I1198" s="122">
        <v>39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40</v>
      </c>
      <c r="Y1198" s="31">
        <v>6.2111801242236024E-2</v>
      </c>
      <c r="Z1198" s="100">
        <v>1</v>
      </c>
      <c r="AA1198" s="31">
        <v>1.5527950310559005E-3</v>
      </c>
      <c r="AB1198" s="100">
        <v>0</v>
      </c>
      <c r="AC1198" s="31">
        <v>0</v>
      </c>
      <c r="AD1198" s="27">
        <v>24.450807453416182</v>
      </c>
      <c r="AE1198" s="27">
        <v>27.802500000000002</v>
      </c>
      <c r="AF1198" s="27">
        <v>30.434999999999999</v>
      </c>
      <c r="AG1198" s="57"/>
      <c r="AH1198" s="97">
        <v>512</v>
      </c>
      <c r="AI1198" s="236">
        <v>0</v>
      </c>
      <c r="AJ1198" s="122">
        <v>4</v>
      </c>
      <c r="AK1198" s="122">
        <v>14</v>
      </c>
      <c r="AL1198" s="122">
        <v>181</v>
      </c>
      <c r="AM1198" s="122">
        <v>276</v>
      </c>
      <c r="AN1198" s="122">
        <v>35</v>
      </c>
      <c r="AO1198" s="122">
        <v>2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37</v>
      </c>
      <c r="BD1198" s="31">
        <v>7.2265625E-2</v>
      </c>
      <c r="BE1198" s="100">
        <v>2</v>
      </c>
      <c r="BF1198" s="31">
        <v>3.90625E-3</v>
      </c>
      <c r="BG1198" s="100">
        <v>0</v>
      </c>
      <c r="BH1198" s="31">
        <v>0</v>
      </c>
      <c r="BI1198" s="27">
        <v>25.734921875000001</v>
      </c>
      <c r="BJ1198" s="27">
        <v>28.58</v>
      </c>
      <c r="BK1198" s="27">
        <v>30.931999999999995</v>
      </c>
      <c r="BL1198" s="57"/>
      <c r="BM1198" s="97">
        <v>1156</v>
      </c>
      <c r="BN1198" s="473">
        <v>0</v>
      </c>
      <c r="BO1198" s="14">
        <v>8</v>
      </c>
      <c r="BP1198" s="14">
        <v>69</v>
      </c>
      <c r="BQ1198" s="14">
        <v>484</v>
      </c>
      <c r="BR1198" s="14">
        <v>518</v>
      </c>
      <c r="BS1198" s="14">
        <v>74</v>
      </c>
      <c r="BT1198" s="14">
        <v>3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77</v>
      </c>
      <c r="CI1198" s="31">
        <v>6.6608996539792381E-2</v>
      </c>
      <c r="CJ1198" s="100">
        <v>3</v>
      </c>
      <c r="CK1198" s="31">
        <v>2.5951557093425604E-3</v>
      </c>
      <c r="CL1198" s="100">
        <v>0</v>
      </c>
      <c r="CM1198" s="31">
        <v>0</v>
      </c>
      <c r="CN1198" s="27">
        <v>25.019550173010384</v>
      </c>
      <c r="CO1198" s="27">
        <v>28.14</v>
      </c>
      <c r="CP1198" s="27">
        <v>30.651499999999999</v>
      </c>
      <c r="CQ1198" s="57"/>
    </row>
    <row r="1199" spans="1:95" x14ac:dyDescent="0.25">
      <c r="A1199" s="218">
        <v>5</v>
      </c>
      <c r="B1199" s="284">
        <v>0.41666700000000001</v>
      </c>
      <c r="C1199" s="97">
        <v>530</v>
      </c>
      <c r="D1199" s="236">
        <v>1</v>
      </c>
      <c r="E1199" s="122">
        <v>9</v>
      </c>
      <c r="F1199" s="122">
        <v>64</v>
      </c>
      <c r="G1199" s="122">
        <v>243</v>
      </c>
      <c r="H1199" s="122">
        <v>187</v>
      </c>
      <c r="I1199" s="122">
        <v>23</v>
      </c>
      <c r="J1199" s="122">
        <v>2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1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26</v>
      </c>
      <c r="Y1199" s="31">
        <v>4.9056603773584909E-2</v>
      </c>
      <c r="Z1199" s="100">
        <v>3</v>
      </c>
      <c r="AA1199" s="31">
        <v>5.6603773584905656E-3</v>
      </c>
      <c r="AB1199" s="100">
        <v>1</v>
      </c>
      <c r="AC1199" s="31">
        <v>1.8867924528301887E-3</v>
      </c>
      <c r="AD1199" s="27">
        <v>24.175867924528291</v>
      </c>
      <c r="AE1199" s="27">
        <v>28.03</v>
      </c>
      <c r="AF1199" s="27">
        <v>30.003999999999998</v>
      </c>
      <c r="AG1199" s="57"/>
      <c r="AH1199" s="97">
        <v>546</v>
      </c>
      <c r="AI1199" s="236">
        <v>9</v>
      </c>
      <c r="AJ1199" s="122">
        <v>25</v>
      </c>
      <c r="AK1199" s="122">
        <v>27</v>
      </c>
      <c r="AL1199" s="122">
        <v>228</v>
      </c>
      <c r="AM1199" s="122">
        <v>222</v>
      </c>
      <c r="AN1199" s="122">
        <v>30</v>
      </c>
      <c r="AO1199" s="122">
        <v>4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1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34</v>
      </c>
      <c r="BD1199" s="31">
        <v>6.2271062271062272E-2</v>
      </c>
      <c r="BE1199" s="100">
        <v>5</v>
      </c>
      <c r="BF1199" s="31">
        <v>9.1575091575091579E-3</v>
      </c>
      <c r="BG1199" s="100">
        <v>1</v>
      </c>
      <c r="BH1199" s="31">
        <v>1.8315018315018315E-3</v>
      </c>
      <c r="BI1199" s="27">
        <v>24.295805860805853</v>
      </c>
      <c r="BJ1199" s="27">
        <v>28.408000000000001</v>
      </c>
      <c r="BK1199" s="27">
        <v>30.454999999999998</v>
      </c>
      <c r="BL1199" s="57"/>
      <c r="BM1199" s="97">
        <v>1076</v>
      </c>
      <c r="BN1199" s="473">
        <v>10</v>
      </c>
      <c r="BO1199" s="14">
        <v>34</v>
      </c>
      <c r="BP1199" s="14">
        <v>91</v>
      </c>
      <c r="BQ1199" s="14">
        <v>471</v>
      </c>
      <c r="BR1199" s="14">
        <v>409</v>
      </c>
      <c r="BS1199" s="14">
        <v>53</v>
      </c>
      <c r="BT1199" s="14">
        <v>6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2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60</v>
      </c>
      <c r="CI1199" s="31">
        <v>5.5762081784386616E-2</v>
      </c>
      <c r="CJ1199" s="100">
        <v>8</v>
      </c>
      <c r="CK1199" s="31">
        <v>7.4349442379182153E-3</v>
      </c>
      <c r="CL1199" s="100">
        <v>2</v>
      </c>
      <c r="CM1199" s="31">
        <v>1.8587360594795538E-3</v>
      </c>
      <c r="CN1199" s="27">
        <v>24.236728624535324</v>
      </c>
      <c r="CO1199" s="27">
        <v>28.218999999999998</v>
      </c>
      <c r="CP1199" s="27">
        <v>30.314499999999999</v>
      </c>
      <c r="CQ1199" s="57"/>
    </row>
    <row r="1200" spans="1:95" x14ac:dyDescent="0.25">
      <c r="A1200" s="218">
        <v>5</v>
      </c>
      <c r="B1200" s="284">
        <v>0.45833299999999999</v>
      </c>
      <c r="C1200" s="97">
        <v>494</v>
      </c>
      <c r="D1200" s="236">
        <v>2</v>
      </c>
      <c r="E1200" s="122">
        <v>7</v>
      </c>
      <c r="F1200" s="122">
        <v>56</v>
      </c>
      <c r="G1200" s="122">
        <v>164</v>
      </c>
      <c r="H1200" s="122">
        <v>224</v>
      </c>
      <c r="I1200" s="122">
        <v>37</v>
      </c>
      <c r="J1200" s="122">
        <v>4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40</v>
      </c>
      <c r="Y1200" s="31">
        <v>8.0971659919028341E-2</v>
      </c>
      <c r="Z1200" s="100">
        <v>4</v>
      </c>
      <c r="AA1200" s="31">
        <v>8.0971659919028341E-3</v>
      </c>
      <c r="AB1200" s="100">
        <v>0</v>
      </c>
      <c r="AC1200" s="31">
        <v>0</v>
      </c>
      <c r="AD1200" s="27">
        <v>24.834797570850217</v>
      </c>
      <c r="AE1200" s="27">
        <v>28.664999999999999</v>
      </c>
      <c r="AF1200" s="27">
        <v>30.77</v>
      </c>
      <c r="AG1200" s="57"/>
      <c r="AH1200" s="97">
        <v>569</v>
      </c>
      <c r="AI1200" s="236">
        <v>2</v>
      </c>
      <c r="AJ1200" s="122">
        <v>12</v>
      </c>
      <c r="AK1200" s="122">
        <v>41</v>
      </c>
      <c r="AL1200" s="122">
        <v>189</v>
      </c>
      <c r="AM1200" s="122">
        <v>289</v>
      </c>
      <c r="AN1200" s="122">
        <v>33</v>
      </c>
      <c r="AO1200" s="122">
        <v>3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36</v>
      </c>
      <c r="BD1200" s="31">
        <v>6.32688927943761E-2</v>
      </c>
      <c r="BE1200" s="100">
        <v>3</v>
      </c>
      <c r="BF1200" s="31">
        <v>5.272407732864675E-3</v>
      </c>
      <c r="BG1200" s="100">
        <v>0</v>
      </c>
      <c r="BH1200" s="31">
        <v>0</v>
      </c>
      <c r="BI1200" s="27">
        <v>25.034217926186283</v>
      </c>
      <c r="BJ1200" s="27">
        <v>28.560000000000002</v>
      </c>
      <c r="BK1200" s="27">
        <v>30.58</v>
      </c>
      <c r="BL1200" s="57"/>
      <c r="BM1200" s="97">
        <v>1063</v>
      </c>
      <c r="BN1200" s="473">
        <v>4</v>
      </c>
      <c r="BO1200" s="14">
        <v>19</v>
      </c>
      <c r="BP1200" s="14">
        <v>97</v>
      </c>
      <c r="BQ1200" s="14">
        <v>353</v>
      </c>
      <c r="BR1200" s="14">
        <v>513</v>
      </c>
      <c r="BS1200" s="14">
        <v>70</v>
      </c>
      <c r="BT1200" s="14">
        <v>7</v>
      </c>
      <c r="BU1200" s="14">
        <v>0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76</v>
      </c>
      <c r="CI1200" s="31">
        <v>7.149576669802446E-2</v>
      </c>
      <c r="CJ1200" s="100">
        <v>7</v>
      </c>
      <c r="CK1200" s="31">
        <v>6.58513640639699E-3</v>
      </c>
      <c r="CL1200" s="100">
        <v>0</v>
      </c>
      <c r="CM1200" s="31">
        <v>0</v>
      </c>
      <c r="CN1200" s="27">
        <v>24.941542803386664</v>
      </c>
      <c r="CO1200" s="27">
        <v>28.608000000000001</v>
      </c>
      <c r="CP1200" s="27">
        <v>30.617999999999999</v>
      </c>
      <c r="CQ1200" s="57"/>
    </row>
    <row r="1201" spans="1:95" x14ac:dyDescent="0.25">
      <c r="A1201" s="218">
        <v>5</v>
      </c>
      <c r="B1201" s="284">
        <v>0.5</v>
      </c>
      <c r="C1201" s="97">
        <v>512</v>
      </c>
      <c r="D1201" s="236">
        <v>2</v>
      </c>
      <c r="E1201" s="122">
        <v>4</v>
      </c>
      <c r="F1201" s="122">
        <v>36</v>
      </c>
      <c r="G1201" s="122">
        <v>191</v>
      </c>
      <c r="H1201" s="122">
        <v>220</v>
      </c>
      <c r="I1201" s="122">
        <v>56</v>
      </c>
      <c r="J1201" s="122">
        <v>2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59</v>
      </c>
      <c r="Y1201" s="31">
        <v>0.115234375</v>
      </c>
      <c r="Z1201" s="100">
        <v>3</v>
      </c>
      <c r="AA1201" s="31">
        <v>5.859375E-3</v>
      </c>
      <c r="AB1201" s="100">
        <v>0</v>
      </c>
      <c r="AC1201" s="31">
        <v>0</v>
      </c>
      <c r="AD1201" s="27">
        <v>25.371269531250011</v>
      </c>
      <c r="AE1201" s="27">
        <v>29.18</v>
      </c>
      <c r="AF1201" s="27">
        <v>31.257499999999997</v>
      </c>
      <c r="AG1201" s="57"/>
      <c r="AH1201" s="97">
        <v>571</v>
      </c>
      <c r="AI1201" s="236">
        <v>6</v>
      </c>
      <c r="AJ1201" s="122">
        <v>10</v>
      </c>
      <c r="AK1201" s="122">
        <v>47</v>
      </c>
      <c r="AL1201" s="122">
        <v>200</v>
      </c>
      <c r="AM1201" s="122">
        <v>262</v>
      </c>
      <c r="AN1201" s="122">
        <v>43</v>
      </c>
      <c r="AO1201" s="122">
        <v>3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46</v>
      </c>
      <c r="BD1201" s="31">
        <v>8.0560420315236428E-2</v>
      </c>
      <c r="BE1201" s="100">
        <v>3</v>
      </c>
      <c r="BF1201" s="31">
        <v>5.2539404553415062E-3</v>
      </c>
      <c r="BG1201" s="100">
        <v>0</v>
      </c>
      <c r="BH1201" s="31">
        <v>0</v>
      </c>
      <c r="BI1201" s="27">
        <v>24.895253940455351</v>
      </c>
      <c r="BJ1201" s="27">
        <v>28.847999999999999</v>
      </c>
      <c r="BK1201" s="27">
        <v>30.8</v>
      </c>
      <c r="BL1201" s="57"/>
      <c r="BM1201" s="97">
        <v>1083</v>
      </c>
      <c r="BN1201" s="473">
        <v>8</v>
      </c>
      <c r="BO1201" s="14">
        <v>14</v>
      </c>
      <c r="BP1201" s="14">
        <v>83</v>
      </c>
      <c r="BQ1201" s="14">
        <v>391</v>
      </c>
      <c r="BR1201" s="14">
        <v>482</v>
      </c>
      <c r="BS1201" s="14">
        <v>99</v>
      </c>
      <c r="BT1201" s="14">
        <v>5</v>
      </c>
      <c r="BU1201" s="14">
        <v>1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105</v>
      </c>
      <c r="CI1201" s="31">
        <v>9.6952908587257622E-2</v>
      </c>
      <c r="CJ1201" s="100">
        <v>6</v>
      </c>
      <c r="CK1201" s="31">
        <v>5.5401662049861496E-3</v>
      </c>
      <c r="CL1201" s="100">
        <v>0</v>
      </c>
      <c r="CM1201" s="31">
        <v>0</v>
      </c>
      <c r="CN1201" s="27">
        <v>25.120295475530927</v>
      </c>
      <c r="CO1201" s="27">
        <v>29.07</v>
      </c>
      <c r="CP1201" s="27">
        <v>30.987999999999996</v>
      </c>
      <c r="CQ1201" s="57"/>
    </row>
    <row r="1202" spans="1:95" x14ac:dyDescent="0.25">
      <c r="A1202" s="218">
        <v>5</v>
      </c>
      <c r="B1202" s="284">
        <v>0.54166700000000001</v>
      </c>
      <c r="C1202" s="97">
        <v>484</v>
      </c>
      <c r="D1202" s="236">
        <v>0</v>
      </c>
      <c r="E1202" s="122">
        <v>10</v>
      </c>
      <c r="F1202" s="122">
        <v>28</v>
      </c>
      <c r="G1202" s="122">
        <v>157</v>
      </c>
      <c r="H1202" s="122">
        <v>224</v>
      </c>
      <c r="I1202" s="122">
        <v>55</v>
      </c>
      <c r="J1202" s="122">
        <v>8</v>
      </c>
      <c r="K1202" s="122">
        <v>2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65</v>
      </c>
      <c r="Y1202" s="31">
        <v>0.13429752066115702</v>
      </c>
      <c r="Z1202" s="100">
        <v>10</v>
      </c>
      <c r="AA1202" s="31">
        <v>2.0661157024793389E-2</v>
      </c>
      <c r="AB1202" s="100">
        <v>0</v>
      </c>
      <c r="AC1202" s="31">
        <v>0</v>
      </c>
      <c r="AD1202" s="27">
        <v>25.672086776859501</v>
      </c>
      <c r="AE1202" s="27">
        <v>29.5625</v>
      </c>
      <c r="AF1202" s="27">
        <v>32.047499999999999</v>
      </c>
      <c r="AG1202" s="57"/>
      <c r="AH1202" s="97">
        <v>639</v>
      </c>
      <c r="AI1202" s="236">
        <v>4</v>
      </c>
      <c r="AJ1202" s="122">
        <v>30</v>
      </c>
      <c r="AK1202" s="122">
        <v>26</v>
      </c>
      <c r="AL1202" s="122">
        <v>185</v>
      </c>
      <c r="AM1202" s="122">
        <v>342</v>
      </c>
      <c r="AN1202" s="122">
        <v>50</v>
      </c>
      <c r="AO1202" s="122">
        <v>2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52</v>
      </c>
      <c r="BD1202" s="31">
        <v>8.1377151799687006E-2</v>
      </c>
      <c r="BE1202" s="100">
        <v>2</v>
      </c>
      <c r="BF1202" s="31">
        <v>3.1298904538341159E-3</v>
      </c>
      <c r="BG1202" s="100">
        <v>0</v>
      </c>
      <c r="BH1202" s="31">
        <v>0</v>
      </c>
      <c r="BI1202" s="27">
        <v>25.246197183098598</v>
      </c>
      <c r="BJ1202" s="27">
        <v>28.84</v>
      </c>
      <c r="BK1202" s="27">
        <v>31</v>
      </c>
      <c r="BL1202" s="57"/>
      <c r="BM1202" s="97">
        <v>1123</v>
      </c>
      <c r="BN1202" s="473">
        <v>4</v>
      </c>
      <c r="BO1202" s="14">
        <v>40</v>
      </c>
      <c r="BP1202" s="14">
        <v>54</v>
      </c>
      <c r="BQ1202" s="14">
        <v>342</v>
      </c>
      <c r="BR1202" s="14">
        <v>566</v>
      </c>
      <c r="BS1202" s="14">
        <v>105</v>
      </c>
      <c r="BT1202" s="14">
        <v>10</v>
      </c>
      <c r="BU1202" s="14">
        <v>2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117</v>
      </c>
      <c r="CI1202" s="31">
        <v>0.10418521816562779</v>
      </c>
      <c r="CJ1202" s="100">
        <v>12</v>
      </c>
      <c r="CK1202" s="31">
        <v>1.068566340160285E-2</v>
      </c>
      <c r="CL1202" s="100">
        <v>0</v>
      </c>
      <c r="CM1202" s="31">
        <v>0</v>
      </c>
      <c r="CN1202" s="27">
        <v>25.42975066785397</v>
      </c>
      <c r="CO1202" s="27">
        <v>29.073999999999998</v>
      </c>
      <c r="CP1202" s="27">
        <v>31.358000000000001</v>
      </c>
      <c r="CQ1202" s="57"/>
    </row>
    <row r="1203" spans="1:95" x14ac:dyDescent="0.25">
      <c r="A1203" s="218">
        <v>5</v>
      </c>
      <c r="B1203" s="284">
        <v>0.58333299999999999</v>
      </c>
      <c r="C1203" s="97">
        <v>550</v>
      </c>
      <c r="D1203" s="236">
        <v>2</v>
      </c>
      <c r="E1203" s="122">
        <v>9</v>
      </c>
      <c r="F1203" s="122">
        <v>54</v>
      </c>
      <c r="G1203" s="122">
        <v>223</v>
      </c>
      <c r="H1203" s="122">
        <v>233</v>
      </c>
      <c r="I1203" s="122">
        <v>24</v>
      </c>
      <c r="J1203" s="122">
        <v>3</v>
      </c>
      <c r="K1203" s="122">
        <v>2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28</v>
      </c>
      <c r="Y1203" s="31">
        <v>5.0909090909090911E-2</v>
      </c>
      <c r="Z1203" s="100">
        <v>5</v>
      </c>
      <c r="AA1203" s="31">
        <v>9.0909090909090905E-3</v>
      </c>
      <c r="AB1203" s="100">
        <v>0</v>
      </c>
      <c r="AC1203" s="31">
        <v>0</v>
      </c>
      <c r="AD1203" s="27">
        <v>24.550745454545439</v>
      </c>
      <c r="AE1203" s="27">
        <v>28.540999999999997</v>
      </c>
      <c r="AF1203" s="27">
        <v>30.044499999999999</v>
      </c>
      <c r="AG1203" s="57"/>
      <c r="AH1203" s="97">
        <v>716</v>
      </c>
      <c r="AI1203" s="236">
        <v>2</v>
      </c>
      <c r="AJ1203" s="122">
        <v>10</v>
      </c>
      <c r="AK1203" s="122">
        <v>50</v>
      </c>
      <c r="AL1203" s="122">
        <v>258</v>
      </c>
      <c r="AM1203" s="122">
        <v>345</v>
      </c>
      <c r="AN1203" s="122">
        <v>46</v>
      </c>
      <c r="AO1203" s="122">
        <v>5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51</v>
      </c>
      <c r="BD1203" s="31">
        <v>7.1229050279329603E-2</v>
      </c>
      <c r="BE1203" s="100">
        <v>5</v>
      </c>
      <c r="BF1203" s="31">
        <v>6.9832402234636867E-3</v>
      </c>
      <c r="BG1203" s="100">
        <v>0</v>
      </c>
      <c r="BH1203" s="31">
        <v>0</v>
      </c>
      <c r="BI1203" s="27">
        <v>25.111270949720652</v>
      </c>
      <c r="BJ1203" s="27">
        <v>28.604500000000002</v>
      </c>
      <c r="BK1203" s="27">
        <v>30.918999999999997</v>
      </c>
      <c r="BL1203" s="57"/>
      <c r="BM1203" s="97">
        <v>1266</v>
      </c>
      <c r="BN1203" s="473">
        <v>4</v>
      </c>
      <c r="BO1203" s="14">
        <v>19</v>
      </c>
      <c r="BP1203" s="14">
        <v>104</v>
      </c>
      <c r="BQ1203" s="14">
        <v>481</v>
      </c>
      <c r="BR1203" s="14">
        <v>578</v>
      </c>
      <c r="BS1203" s="14">
        <v>70</v>
      </c>
      <c r="BT1203" s="14">
        <v>8</v>
      </c>
      <c r="BU1203" s="14">
        <v>2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79</v>
      </c>
      <c r="CI1203" s="31">
        <v>6.2401263823064768E-2</v>
      </c>
      <c r="CJ1203" s="100">
        <v>10</v>
      </c>
      <c r="CK1203" s="31">
        <v>7.8988941548183249E-3</v>
      </c>
      <c r="CL1203" s="100">
        <v>0</v>
      </c>
      <c r="CM1203" s="31">
        <v>0</v>
      </c>
      <c r="CN1203" s="27">
        <v>24.867756714060068</v>
      </c>
      <c r="CO1203" s="27">
        <v>28.58</v>
      </c>
      <c r="CP1203" s="27">
        <v>30.585999999999995</v>
      </c>
      <c r="CQ1203" s="57"/>
    </row>
    <row r="1204" spans="1:95" x14ac:dyDescent="0.25">
      <c r="A1204" s="218">
        <v>5</v>
      </c>
      <c r="B1204" s="284">
        <v>0.625</v>
      </c>
      <c r="C1204" s="97">
        <v>516</v>
      </c>
      <c r="D1204" s="236">
        <v>2</v>
      </c>
      <c r="E1204" s="122">
        <v>19</v>
      </c>
      <c r="F1204" s="122">
        <v>22</v>
      </c>
      <c r="G1204" s="122">
        <v>214</v>
      </c>
      <c r="H1204" s="122">
        <v>231</v>
      </c>
      <c r="I1204" s="122">
        <v>26</v>
      </c>
      <c r="J1204" s="122">
        <v>2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28</v>
      </c>
      <c r="Y1204" s="31">
        <v>5.4263565891472867E-2</v>
      </c>
      <c r="Z1204" s="100">
        <v>2</v>
      </c>
      <c r="AA1204" s="31">
        <v>3.875968992248062E-3</v>
      </c>
      <c r="AB1204" s="100">
        <v>0</v>
      </c>
      <c r="AC1204" s="31">
        <v>0</v>
      </c>
      <c r="AD1204" s="27">
        <v>24.705620155038758</v>
      </c>
      <c r="AE1204" s="27">
        <v>28.1325</v>
      </c>
      <c r="AF1204" s="27">
        <v>30.09</v>
      </c>
      <c r="AG1204" s="57"/>
      <c r="AH1204" s="97">
        <v>788</v>
      </c>
      <c r="AI1204" s="236">
        <v>4</v>
      </c>
      <c r="AJ1204" s="122">
        <v>8</v>
      </c>
      <c r="AK1204" s="122">
        <v>78</v>
      </c>
      <c r="AL1204" s="122">
        <v>356</v>
      </c>
      <c r="AM1204" s="122">
        <v>300</v>
      </c>
      <c r="AN1204" s="122">
        <v>39</v>
      </c>
      <c r="AO1204" s="122">
        <v>2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42</v>
      </c>
      <c r="BD1204" s="31">
        <v>5.3299492385786802E-2</v>
      </c>
      <c r="BE1204" s="100">
        <v>3</v>
      </c>
      <c r="BF1204" s="31">
        <v>3.8071065989847717E-3</v>
      </c>
      <c r="BG1204" s="100">
        <v>0</v>
      </c>
      <c r="BH1204" s="31">
        <v>0</v>
      </c>
      <c r="BI1204" s="27">
        <v>24.321890862944151</v>
      </c>
      <c r="BJ1204" s="27">
        <v>27.676500000000001</v>
      </c>
      <c r="BK1204" s="27">
        <v>30.141999999999999</v>
      </c>
      <c r="BL1204" s="57"/>
      <c r="BM1204" s="97">
        <v>1304</v>
      </c>
      <c r="BN1204" s="473">
        <v>6</v>
      </c>
      <c r="BO1204" s="14">
        <v>27</v>
      </c>
      <c r="BP1204" s="14">
        <v>100</v>
      </c>
      <c r="BQ1204" s="14">
        <v>570</v>
      </c>
      <c r="BR1204" s="14">
        <v>531</v>
      </c>
      <c r="BS1204" s="14">
        <v>65</v>
      </c>
      <c r="BT1204" s="14">
        <v>4</v>
      </c>
      <c r="BU1204" s="14">
        <v>1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70</v>
      </c>
      <c r="CI1204" s="31">
        <v>5.3680981595092027E-2</v>
      </c>
      <c r="CJ1204" s="100">
        <v>5</v>
      </c>
      <c r="CK1204" s="31">
        <v>3.8343558282208589E-3</v>
      </c>
      <c r="CL1204" s="100">
        <v>0</v>
      </c>
      <c r="CM1204" s="31">
        <v>0</v>
      </c>
      <c r="CN1204" s="27">
        <v>24.473734662576636</v>
      </c>
      <c r="CO1204" s="27">
        <v>27.932500000000001</v>
      </c>
      <c r="CP1204" s="27">
        <v>30.105</v>
      </c>
      <c r="CQ1204" s="57"/>
    </row>
    <row r="1205" spans="1:95" x14ac:dyDescent="0.25">
      <c r="A1205" s="218">
        <v>5</v>
      </c>
      <c r="B1205" s="284">
        <v>0.66666700000000001</v>
      </c>
      <c r="C1205" s="97">
        <v>522</v>
      </c>
      <c r="D1205" s="236">
        <v>5</v>
      </c>
      <c r="E1205" s="122">
        <v>8</v>
      </c>
      <c r="F1205" s="122">
        <v>82</v>
      </c>
      <c r="G1205" s="122">
        <v>229</v>
      </c>
      <c r="H1205" s="122">
        <v>171</v>
      </c>
      <c r="I1205" s="122">
        <v>22</v>
      </c>
      <c r="J1205" s="122">
        <v>5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27</v>
      </c>
      <c r="Y1205" s="31">
        <v>5.1724137931034482E-2</v>
      </c>
      <c r="Z1205" s="100">
        <v>5</v>
      </c>
      <c r="AA1205" s="31">
        <v>9.5785440613026813E-3</v>
      </c>
      <c r="AB1205" s="100">
        <v>0</v>
      </c>
      <c r="AC1205" s="31">
        <v>0</v>
      </c>
      <c r="AD1205" s="27">
        <v>23.653697318007659</v>
      </c>
      <c r="AE1205" s="27">
        <v>27.476500000000001</v>
      </c>
      <c r="AF1205" s="27">
        <v>30.117000000000001</v>
      </c>
      <c r="AG1205" s="57"/>
      <c r="AH1205" s="97">
        <v>895</v>
      </c>
      <c r="AI1205" s="236">
        <v>24</v>
      </c>
      <c r="AJ1205" s="122">
        <v>59</v>
      </c>
      <c r="AK1205" s="122">
        <v>138</v>
      </c>
      <c r="AL1205" s="122">
        <v>458</v>
      </c>
      <c r="AM1205" s="122">
        <v>204</v>
      </c>
      <c r="AN1205" s="122">
        <v>11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12</v>
      </c>
      <c r="BD1205" s="31">
        <v>1.3407821229050279E-2</v>
      </c>
      <c r="BE1205" s="100">
        <v>1</v>
      </c>
      <c r="BF1205" s="31">
        <v>1.1173184357541898E-3</v>
      </c>
      <c r="BG1205" s="100">
        <v>0</v>
      </c>
      <c r="BH1205" s="31">
        <v>0</v>
      </c>
      <c r="BI1205" s="27">
        <v>21.878949720670416</v>
      </c>
      <c r="BJ1205" s="27">
        <v>26.16</v>
      </c>
      <c r="BK1205" s="27">
        <v>28.101999999999997</v>
      </c>
      <c r="BL1205" s="57"/>
      <c r="BM1205" s="97">
        <v>1417</v>
      </c>
      <c r="BN1205" s="473">
        <v>29</v>
      </c>
      <c r="BO1205" s="14">
        <v>67</v>
      </c>
      <c r="BP1205" s="14">
        <v>220</v>
      </c>
      <c r="BQ1205" s="14">
        <v>687</v>
      </c>
      <c r="BR1205" s="14">
        <v>375</v>
      </c>
      <c r="BS1205" s="14">
        <v>33</v>
      </c>
      <c r="BT1205" s="14">
        <v>6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39</v>
      </c>
      <c r="CI1205" s="31">
        <v>2.7522935779816515E-2</v>
      </c>
      <c r="CJ1205" s="100">
        <v>6</v>
      </c>
      <c r="CK1205" s="31">
        <v>4.2342978122794639E-3</v>
      </c>
      <c r="CL1205" s="100">
        <v>0</v>
      </c>
      <c r="CM1205" s="31">
        <v>0</v>
      </c>
      <c r="CN1205" s="27">
        <v>22.532738179251918</v>
      </c>
      <c r="CO1205" s="27">
        <v>26.75</v>
      </c>
      <c r="CP1205" s="27">
        <v>28.674999999999997</v>
      </c>
      <c r="CQ1205" s="57"/>
    </row>
    <row r="1206" spans="1:95" x14ac:dyDescent="0.25">
      <c r="A1206" s="218">
        <v>5</v>
      </c>
      <c r="B1206" s="284">
        <v>0.70833299999999999</v>
      </c>
      <c r="C1206" s="97">
        <v>570</v>
      </c>
      <c r="D1206" s="236">
        <v>6</v>
      </c>
      <c r="E1206" s="122">
        <v>15</v>
      </c>
      <c r="F1206" s="122">
        <v>111</v>
      </c>
      <c r="G1206" s="122">
        <v>279</v>
      </c>
      <c r="H1206" s="122">
        <v>142</v>
      </c>
      <c r="I1206" s="122">
        <v>14</v>
      </c>
      <c r="J1206" s="122">
        <v>2</v>
      </c>
      <c r="K1206" s="122">
        <v>0</v>
      </c>
      <c r="L1206" s="122">
        <v>0</v>
      </c>
      <c r="M1206" s="122">
        <v>0</v>
      </c>
      <c r="N1206" s="122">
        <v>1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17</v>
      </c>
      <c r="Y1206" s="31">
        <v>2.9824561403508771E-2</v>
      </c>
      <c r="Z1206" s="100">
        <v>3</v>
      </c>
      <c r="AA1206" s="31">
        <v>5.263157894736842E-3</v>
      </c>
      <c r="AB1206" s="100">
        <v>1</v>
      </c>
      <c r="AC1206" s="31">
        <v>1.7543859649122807E-3</v>
      </c>
      <c r="AD1206" s="27">
        <v>22.698631578947378</v>
      </c>
      <c r="AE1206" s="27">
        <v>26.626999999999999</v>
      </c>
      <c r="AF1206" s="27">
        <v>28.706999999999994</v>
      </c>
      <c r="AG1206" s="57"/>
      <c r="AH1206" s="97">
        <v>853</v>
      </c>
      <c r="AI1206" s="236">
        <v>39</v>
      </c>
      <c r="AJ1206" s="122">
        <v>69</v>
      </c>
      <c r="AK1206" s="122">
        <v>122</v>
      </c>
      <c r="AL1206" s="122">
        <v>407</v>
      </c>
      <c r="AM1206" s="122">
        <v>201</v>
      </c>
      <c r="AN1206" s="122">
        <v>13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1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15</v>
      </c>
      <c r="BD1206" s="31">
        <v>1.7584994138335287E-2</v>
      </c>
      <c r="BE1206" s="100">
        <v>2</v>
      </c>
      <c r="BF1206" s="31">
        <v>2.3446658851113715E-3</v>
      </c>
      <c r="BG1206" s="100">
        <v>1</v>
      </c>
      <c r="BH1206" s="31">
        <v>1.1723329425556857E-3</v>
      </c>
      <c r="BI1206" s="27">
        <v>21.585545134818286</v>
      </c>
      <c r="BJ1206" s="27">
        <v>26.148999999999997</v>
      </c>
      <c r="BK1206" s="27">
        <v>27.644999999999996</v>
      </c>
      <c r="BL1206" s="57"/>
      <c r="BM1206" s="97">
        <v>1423</v>
      </c>
      <c r="BN1206" s="473">
        <v>45</v>
      </c>
      <c r="BO1206" s="14">
        <v>84</v>
      </c>
      <c r="BP1206" s="14">
        <v>233</v>
      </c>
      <c r="BQ1206" s="14">
        <v>686</v>
      </c>
      <c r="BR1206" s="14">
        <v>343</v>
      </c>
      <c r="BS1206" s="14">
        <v>27</v>
      </c>
      <c r="BT1206" s="14">
        <v>3</v>
      </c>
      <c r="BU1206" s="14">
        <v>0</v>
      </c>
      <c r="BV1206" s="14">
        <v>0</v>
      </c>
      <c r="BW1206" s="14">
        <v>0</v>
      </c>
      <c r="BX1206" s="14">
        <v>2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32</v>
      </c>
      <c r="CI1206" s="31">
        <v>2.2487702037947997E-2</v>
      </c>
      <c r="CJ1206" s="100">
        <v>5</v>
      </c>
      <c r="CK1206" s="31">
        <v>3.5137034434293743E-3</v>
      </c>
      <c r="CL1206" s="100">
        <v>2</v>
      </c>
      <c r="CM1206" s="31">
        <v>1.4054813773717498E-3</v>
      </c>
      <c r="CN1206" s="27">
        <v>22.031405481377387</v>
      </c>
      <c r="CO1206" s="27">
        <v>26.323999999999998</v>
      </c>
      <c r="CP1206" s="27">
        <v>27.977999999999998</v>
      </c>
      <c r="CQ1206" s="57"/>
    </row>
    <row r="1207" spans="1:95" x14ac:dyDescent="0.25">
      <c r="A1207" s="218">
        <v>5</v>
      </c>
      <c r="B1207" s="284">
        <v>0.75</v>
      </c>
      <c r="C1207" s="97">
        <v>516</v>
      </c>
      <c r="D1207" s="236">
        <v>0</v>
      </c>
      <c r="E1207" s="122">
        <v>8</v>
      </c>
      <c r="F1207" s="122">
        <v>41</v>
      </c>
      <c r="G1207" s="122">
        <v>290</v>
      </c>
      <c r="H1207" s="122">
        <v>157</v>
      </c>
      <c r="I1207" s="122">
        <v>19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20</v>
      </c>
      <c r="Y1207" s="31">
        <v>3.875968992248062E-2</v>
      </c>
      <c r="Z1207" s="100">
        <v>1</v>
      </c>
      <c r="AA1207" s="31">
        <v>1.937984496124031E-3</v>
      </c>
      <c r="AB1207" s="100">
        <v>0</v>
      </c>
      <c r="AC1207" s="31">
        <v>0</v>
      </c>
      <c r="AD1207" s="27">
        <v>23.743120155038742</v>
      </c>
      <c r="AE1207" s="27">
        <v>27.048999999999999</v>
      </c>
      <c r="AF1207" s="27">
        <v>29.72</v>
      </c>
      <c r="AG1207" s="57"/>
      <c r="AH1207" s="97">
        <v>685</v>
      </c>
      <c r="AI1207" s="236">
        <v>1</v>
      </c>
      <c r="AJ1207" s="122">
        <v>11</v>
      </c>
      <c r="AK1207" s="122">
        <v>54</v>
      </c>
      <c r="AL1207" s="122">
        <v>298</v>
      </c>
      <c r="AM1207" s="122">
        <v>292</v>
      </c>
      <c r="AN1207" s="122">
        <v>27</v>
      </c>
      <c r="AO1207" s="122">
        <v>2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28</v>
      </c>
      <c r="BD1207" s="31">
        <v>4.0875912408759124E-2</v>
      </c>
      <c r="BE1207" s="100">
        <v>2</v>
      </c>
      <c r="BF1207" s="31">
        <v>2.9197080291970801E-3</v>
      </c>
      <c r="BG1207" s="100">
        <v>0</v>
      </c>
      <c r="BH1207" s="31">
        <v>0</v>
      </c>
      <c r="BI1207" s="27">
        <v>24.398773722627716</v>
      </c>
      <c r="BJ1207" s="27">
        <v>27.574000000000002</v>
      </c>
      <c r="BK1207" s="27">
        <v>29.735999999999997</v>
      </c>
      <c r="BL1207" s="57"/>
      <c r="BM1207" s="97">
        <v>1201</v>
      </c>
      <c r="BN1207" s="473">
        <v>1</v>
      </c>
      <c r="BO1207" s="14">
        <v>19</v>
      </c>
      <c r="BP1207" s="14">
        <v>95</v>
      </c>
      <c r="BQ1207" s="14">
        <v>588</v>
      </c>
      <c r="BR1207" s="14">
        <v>449</v>
      </c>
      <c r="BS1207" s="14">
        <v>46</v>
      </c>
      <c r="BT1207" s="14">
        <v>3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48</v>
      </c>
      <c r="CI1207" s="31">
        <v>3.996669442131557E-2</v>
      </c>
      <c r="CJ1207" s="100">
        <v>3</v>
      </c>
      <c r="CK1207" s="31">
        <v>2.4979184013322231E-3</v>
      </c>
      <c r="CL1207" s="100">
        <v>0</v>
      </c>
      <c r="CM1207" s="31">
        <v>0</v>
      </c>
      <c r="CN1207" s="27">
        <v>24.11707743547046</v>
      </c>
      <c r="CO1207" s="27">
        <v>27.347000000000001</v>
      </c>
      <c r="CP1207" s="27">
        <v>29.715999999999994</v>
      </c>
      <c r="CQ1207" s="57"/>
    </row>
    <row r="1208" spans="1:95" x14ac:dyDescent="0.25">
      <c r="A1208" s="218">
        <v>5</v>
      </c>
      <c r="B1208" s="284">
        <v>0.79166700000000001</v>
      </c>
      <c r="C1208" s="97">
        <v>366</v>
      </c>
      <c r="D1208" s="236">
        <v>1</v>
      </c>
      <c r="E1208" s="122">
        <v>1</v>
      </c>
      <c r="F1208" s="122">
        <v>33</v>
      </c>
      <c r="G1208" s="122">
        <v>159</v>
      </c>
      <c r="H1208" s="122">
        <v>134</v>
      </c>
      <c r="I1208" s="122">
        <v>35</v>
      </c>
      <c r="J1208" s="122">
        <v>3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38</v>
      </c>
      <c r="Y1208" s="31">
        <v>0.10382513661202186</v>
      </c>
      <c r="Z1208" s="100">
        <v>3</v>
      </c>
      <c r="AA1208" s="31">
        <v>8.1967213114754103E-3</v>
      </c>
      <c r="AB1208" s="100">
        <v>0</v>
      </c>
      <c r="AC1208" s="31">
        <v>0</v>
      </c>
      <c r="AD1208" s="27">
        <v>24.976475409836045</v>
      </c>
      <c r="AE1208" s="27">
        <v>28.8675</v>
      </c>
      <c r="AF1208" s="27">
        <v>31.409999999999997</v>
      </c>
      <c r="AG1208" s="57"/>
      <c r="AH1208" s="97">
        <v>455</v>
      </c>
      <c r="AI1208" s="236">
        <v>9</v>
      </c>
      <c r="AJ1208" s="122">
        <v>8</v>
      </c>
      <c r="AK1208" s="122">
        <v>19</v>
      </c>
      <c r="AL1208" s="122">
        <v>107</v>
      </c>
      <c r="AM1208" s="122">
        <v>256</v>
      </c>
      <c r="AN1208" s="122">
        <v>55</v>
      </c>
      <c r="AO1208" s="122">
        <v>1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56</v>
      </c>
      <c r="BD1208" s="31">
        <v>0.12307692307692308</v>
      </c>
      <c r="BE1208" s="100">
        <v>1</v>
      </c>
      <c r="BF1208" s="31">
        <v>2.1978021978021978E-3</v>
      </c>
      <c r="BG1208" s="100">
        <v>0</v>
      </c>
      <c r="BH1208" s="31">
        <v>0</v>
      </c>
      <c r="BI1208" s="27">
        <v>25.792153846153852</v>
      </c>
      <c r="BJ1208" s="27">
        <v>29.588000000000001</v>
      </c>
      <c r="BK1208" s="27">
        <v>31.913999999999998</v>
      </c>
      <c r="BL1208" s="57"/>
      <c r="BM1208" s="97">
        <v>821</v>
      </c>
      <c r="BN1208" s="473">
        <v>10</v>
      </c>
      <c r="BO1208" s="14">
        <v>9</v>
      </c>
      <c r="BP1208" s="14">
        <v>52</v>
      </c>
      <c r="BQ1208" s="14">
        <v>266</v>
      </c>
      <c r="BR1208" s="14">
        <v>390</v>
      </c>
      <c r="BS1208" s="14">
        <v>90</v>
      </c>
      <c r="BT1208" s="14">
        <v>4</v>
      </c>
      <c r="BU1208" s="14">
        <v>0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94</v>
      </c>
      <c r="CI1208" s="31">
        <v>0.11449451887941535</v>
      </c>
      <c r="CJ1208" s="100">
        <v>4</v>
      </c>
      <c r="CK1208" s="31">
        <v>4.8721071863580996E-3</v>
      </c>
      <c r="CL1208" s="100">
        <v>0</v>
      </c>
      <c r="CM1208" s="31">
        <v>0</v>
      </c>
      <c r="CN1208" s="27">
        <v>25.428526187576104</v>
      </c>
      <c r="CO1208" s="27">
        <v>29.417999999999996</v>
      </c>
      <c r="CP1208" s="27">
        <v>31.729999999999997</v>
      </c>
      <c r="CQ1208" s="57"/>
    </row>
    <row r="1209" spans="1:95" x14ac:dyDescent="0.25">
      <c r="A1209" s="218">
        <v>5</v>
      </c>
      <c r="B1209" s="284">
        <v>0.83333299999999999</v>
      </c>
      <c r="C1209" s="97">
        <v>213</v>
      </c>
      <c r="D1209" s="236">
        <v>1</v>
      </c>
      <c r="E1209" s="122">
        <v>5</v>
      </c>
      <c r="F1209" s="122">
        <v>6</v>
      </c>
      <c r="G1209" s="122">
        <v>51</v>
      </c>
      <c r="H1209" s="122">
        <v>109</v>
      </c>
      <c r="I1209" s="122">
        <v>31</v>
      </c>
      <c r="J1209" s="122">
        <v>6</v>
      </c>
      <c r="K1209" s="122">
        <v>3</v>
      </c>
      <c r="L1209" s="122">
        <v>0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41</v>
      </c>
      <c r="Y1209" s="31">
        <v>0.19248826291079812</v>
      </c>
      <c r="Z1209" s="100">
        <v>10</v>
      </c>
      <c r="AA1209" s="31">
        <v>4.6948356807511735E-2</v>
      </c>
      <c r="AB1209" s="100">
        <v>1</v>
      </c>
      <c r="AC1209" s="31">
        <v>4.6948356807511738E-3</v>
      </c>
      <c r="AD1209" s="27">
        <v>26.797323943661972</v>
      </c>
      <c r="AE1209" s="27">
        <v>30.834</v>
      </c>
      <c r="AF1209" s="27">
        <v>34.969999999999992</v>
      </c>
      <c r="AG1209" s="57"/>
      <c r="AH1209" s="97">
        <v>309</v>
      </c>
      <c r="AI1209" s="236">
        <v>0</v>
      </c>
      <c r="AJ1209" s="122">
        <v>4</v>
      </c>
      <c r="AK1209" s="122">
        <v>13</v>
      </c>
      <c r="AL1209" s="122">
        <v>60</v>
      </c>
      <c r="AM1209" s="122">
        <v>172</v>
      </c>
      <c r="AN1209" s="122">
        <v>51</v>
      </c>
      <c r="AO1209" s="122">
        <v>7</v>
      </c>
      <c r="AP1209" s="122">
        <v>1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60</v>
      </c>
      <c r="BD1209" s="31">
        <v>0.1941747572815534</v>
      </c>
      <c r="BE1209" s="100">
        <v>9</v>
      </c>
      <c r="BF1209" s="31">
        <v>2.9126213592233011E-2</v>
      </c>
      <c r="BG1209" s="100">
        <v>1</v>
      </c>
      <c r="BH1209" s="31">
        <v>3.2362459546925568E-3</v>
      </c>
      <c r="BI1209" s="27">
        <v>27.179417475728158</v>
      </c>
      <c r="BJ1209" s="27">
        <v>31.15</v>
      </c>
      <c r="BK1209" s="27">
        <v>34.340000000000003</v>
      </c>
      <c r="BL1209" s="57"/>
      <c r="BM1209" s="97">
        <v>522</v>
      </c>
      <c r="BN1209" s="473">
        <v>1</v>
      </c>
      <c r="BO1209" s="14">
        <v>9</v>
      </c>
      <c r="BP1209" s="14">
        <v>19</v>
      </c>
      <c r="BQ1209" s="14">
        <v>111</v>
      </c>
      <c r="BR1209" s="14">
        <v>281</v>
      </c>
      <c r="BS1209" s="14">
        <v>82</v>
      </c>
      <c r="BT1209" s="14">
        <v>13</v>
      </c>
      <c r="BU1209" s="14">
        <v>4</v>
      </c>
      <c r="BV1209" s="14">
        <v>1</v>
      </c>
      <c r="BW1209" s="14">
        <v>1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101</v>
      </c>
      <c r="CI1209" s="31">
        <v>0.19348659003831417</v>
      </c>
      <c r="CJ1209" s="100">
        <v>19</v>
      </c>
      <c r="CK1209" s="31">
        <v>3.6398467432950193E-2</v>
      </c>
      <c r="CL1209" s="100">
        <v>2</v>
      </c>
      <c r="CM1209" s="31">
        <v>3.8314176245210726E-3</v>
      </c>
      <c r="CN1209" s="27">
        <v>27.023505747126435</v>
      </c>
      <c r="CO1209" s="27">
        <v>31.109500000000001</v>
      </c>
      <c r="CP1209" s="27">
        <v>34.615000000000002</v>
      </c>
      <c r="CQ1209" s="57"/>
    </row>
    <row r="1210" spans="1:95" x14ac:dyDescent="0.25">
      <c r="A1210" s="218">
        <v>5</v>
      </c>
      <c r="B1210" s="284">
        <v>0.875</v>
      </c>
      <c r="C1210" s="97">
        <v>161</v>
      </c>
      <c r="D1210" s="236">
        <v>0</v>
      </c>
      <c r="E1210" s="122">
        <v>2</v>
      </c>
      <c r="F1210" s="122">
        <v>5</v>
      </c>
      <c r="G1210" s="122">
        <v>28</v>
      </c>
      <c r="H1210" s="122">
        <v>76</v>
      </c>
      <c r="I1210" s="122">
        <v>36</v>
      </c>
      <c r="J1210" s="122">
        <v>6</v>
      </c>
      <c r="K1210" s="122">
        <v>5</v>
      </c>
      <c r="L1210" s="122">
        <v>1</v>
      </c>
      <c r="M1210" s="122">
        <v>2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50</v>
      </c>
      <c r="Y1210" s="31">
        <v>0.3105590062111801</v>
      </c>
      <c r="Z1210" s="100">
        <v>14</v>
      </c>
      <c r="AA1210" s="31">
        <v>8.6956521739130432E-2</v>
      </c>
      <c r="AB1210" s="100">
        <v>3</v>
      </c>
      <c r="AC1210" s="31">
        <v>1.8633540372670808E-2</v>
      </c>
      <c r="AD1210" s="27">
        <v>28.620496894409936</v>
      </c>
      <c r="AE1210" s="27">
        <v>32.119</v>
      </c>
      <c r="AF1210" s="27">
        <v>39.966000000000015</v>
      </c>
      <c r="AG1210" s="57"/>
      <c r="AH1210" s="97">
        <v>255</v>
      </c>
      <c r="AI1210" s="236">
        <v>0</v>
      </c>
      <c r="AJ1210" s="122">
        <v>1</v>
      </c>
      <c r="AK1210" s="122">
        <v>9</v>
      </c>
      <c r="AL1210" s="122">
        <v>44</v>
      </c>
      <c r="AM1210" s="122">
        <v>123</v>
      </c>
      <c r="AN1210" s="122">
        <v>66</v>
      </c>
      <c r="AO1210" s="122">
        <v>11</v>
      </c>
      <c r="AP1210" s="122">
        <v>0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78</v>
      </c>
      <c r="BD1210" s="31">
        <v>0.30588235294117649</v>
      </c>
      <c r="BE1210" s="100">
        <v>12</v>
      </c>
      <c r="BF1210" s="31">
        <v>4.7058823529411764E-2</v>
      </c>
      <c r="BG1210" s="100">
        <v>1</v>
      </c>
      <c r="BH1210" s="31">
        <v>3.9215686274509803E-3</v>
      </c>
      <c r="BI1210" s="27">
        <v>27.991999999999994</v>
      </c>
      <c r="BJ1210" s="27">
        <v>32.235999999999997</v>
      </c>
      <c r="BK1210" s="27">
        <v>34.627999999999993</v>
      </c>
      <c r="BL1210" s="57"/>
      <c r="BM1210" s="97">
        <v>416</v>
      </c>
      <c r="BN1210" s="473">
        <v>0</v>
      </c>
      <c r="BO1210" s="14">
        <v>3</v>
      </c>
      <c r="BP1210" s="14">
        <v>14</v>
      </c>
      <c r="BQ1210" s="14">
        <v>72</v>
      </c>
      <c r="BR1210" s="14">
        <v>199</v>
      </c>
      <c r="BS1210" s="14">
        <v>102</v>
      </c>
      <c r="BT1210" s="14">
        <v>17</v>
      </c>
      <c r="BU1210" s="14">
        <v>5</v>
      </c>
      <c r="BV1210" s="14">
        <v>2</v>
      </c>
      <c r="BW1210" s="14">
        <v>2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128</v>
      </c>
      <c r="CI1210" s="31">
        <v>0.30769230769230771</v>
      </c>
      <c r="CJ1210" s="100">
        <v>26</v>
      </c>
      <c r="CK1210" s="31">
        <v>6.25E-2</v>
      </c>
      <c r="CL1210" s="100">
        <v>4</v>
      </c>
      <c r="CM1210" s="31">
        <v>9.6153846153846159E-3</v>
      </c>
      <c r="CN1210" s="27">
        <v>28.235240384615356</v>
      </c>
      <c r="CO1210" s="27">
        <v>32.213500000000003</v>
      </c>
      <c r="CP1210" s="27">
        <v>35.741500000000002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143</v>
      </c>
      <c r="D1211" s="236">
        <v>0</v>
      </c>
      <c r="E1211" s="122">
        <v>0</v>
      </c>
      <c r="F1211" s="122">
        <v>3</v>
      </c>
      <c r="G1211" s="122">
        <v>17</v>
      </c>
      <c r="H1211" s="122">
        <v>78</v>
      </c>
      <c r="I1211" s="122">
        <v>32</v>
      </c>
      <c r="J1211" s="122">
        <v>11</v>
      </c>
      <c r="K1211" s="122">
        <v>0</v>
      </c>
      <c r="L1211" s="122">
        <v>2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45</v>
      </c>
      <c r="Y1211" s="31">
        <v>0.31468531468531469</v>
      </c>
      <c r="Z1211" s="100">
        <v>13</v>
      </c>
      <c r="AA1211" s="31">
        <v>9.0909090909090912E-2</v>
      </c>
      <c r="AB1211" s="100">
        <v>2</v>
      </c>
      <c r="AC1211" s="31">
        <v>1.3986013986013986E-2</v>
      </c>
      <c r="AD1211" s="27">
        <v>28.94482517482518</v>
      </c>
      <c r="AE1211" s="27">
        <v>32.169999999999995</v>
      </c>
      <c r="AF1211" s="27">
        <v>36.984000000000002</v>
      </c>
      <c r="AG1211" s="57"/>
      <c r="AH1211" s="97">
        <v>315</v>
      </c>
      <c r="AI1211" s="236">
        <v>0</v>
      </c>
      <c r="AJ1211" s="122">
        <v>0</v>
      </c>
      <c r="AK1211" s="122">
        <v>1</v>
      </c>
      <c r="AL1211" s="122">
        <v>52</v>
      </c>
      <c r="AM1211" s="122">
        <v>178</v>
      </c>
      <c r="AN1211" s="122">
        <v>69</v>
      </c>
      <c r="AO1211" s="122">
        <v>6</v>
      </c>
      <c r="AP1211" s="122">
        <v>6</v>
      </c>
      <c r="AQ1211" s="122">
        <v>2</v>
      </c>
      <c r="AR1211" s="122">
        <v>1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84</v>
      </c>
      <c r="BD1211" s="31">
        <v>0.26666666666666666</v>
      </c>
      <c r="BE1211" s="100">
        <v>15</v>
      </c>
      <c r="BF1211" s="31">
        <v>4.7619047619047616E-2</v>
      </c>
      <c r="BG1211" s="100">
        <v>3</v>
      </c>
      <c r="BH1211" s="31">
        <v>9.5238095238095247E-3</v>
      </c>
      <c r="BI1211" s="27">
        <v>28.402888888888878</v>
      </c>
      <c r="BJ1211" s="27">
        <v>31.882000000000001</v>
      </c>
      <c r="BK1211" s="27">
        <v>34.877999999999993</v>
      </c>
      <c r="BL1211" s="57"/>
      <c r="BM1211" s="97">
        <v>458</v>
      </c>
      <c r="BN1211" s="473">
        <v>0</v>
      </c>
      <c r="BO1211" s="14">
        <v>0</v>
      </c>
      <c r="BP1211" s="14">
        <v>4</v>
      </c>
      <c r="BQ1211" s="14">
        <v>69</v>
      </c>
      <c r="BR1211" s="14">
        <v>256</v>
      </c>
      <c r="BS1211" s="14">
        <v>101</v>
      </c>
      <c r="BT1211" s="14">
        <v>17</v>
      </c>
      <c r="BU1211" s="14">
        <v>6</v>
      </c>
      <c r="BV1211" s="14">
        <v>4</v>
      </c>
      <c r="BW1211" s="14">
        <v>1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129</v>
      </c>
      <c r="CI1211" s="31">
        <v>0.2816593886462882</v>
      </c>
      <c r="CJ1211" s="100">
        <v>28</v>
      </c>
      <c r="CK1211" s="31">
        <v>6.1135371179039298E-2</v>
      </c>
      <c r="CL1211" s="100">
        <v>5</v>
      </c>
      <c r="CM1211" s="31">
        <v>1.0917030567685589E-2</v>
      </c>
      <c r="CN1211" s="27">
        <v>28.572096069868984</v>
      </c>
      <c r="CO1211" s="27">
        <v>31.921999999999997</v>
      </c>
      <c r="CP1211" s="27">
        <v>36.014999999999993</v>
      </c>
      <c r="CQ1211" s="57"/>
    </row>
    <row r="1212" spans="1:95" x14ac:dyDescent="0.25">
      <c r="A1212" s="218">
        <v>5</v>
      </c>
      <c r="B1212" s="284">
        <v>0.95833299999999999</v>
      </c>
      <c r="C1212" s="98">
        <v>84</v>
      </c>
      <c r="D1212" s="295">
        <v>0</v>
      </c>
      <c r="E1212" s="296">
        <v>0</v>
      </c>
      <c r="F1212" s="296">
        <v>4</v>
      </c>
      <c r="G1212" s="296">
        <v>8</v>
      </c>
      <c r="H1212" s="296">
        <v>39</v>
      </c>
      <c r="I1212" s="296">
        <v>17</v>
      </c>
      <c r="J1212" s="296">
        <v>10</v>
      </c>
      <c r="K1212" s="296">
        <v>3</v>
      </c>
      <c r="L1212" s="296">
        <v>3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33</v>
      </c>
      <c r="Y1212" s="300">
        <v>0.39285714285714285</v>
      </c>
      <c r="Z1212" s="301">
        <v>16</v>
      </c>
      <c r="AA1212" s="300">
        <v>0.19047619047619047</v>
      </c>
      <c r="AB1212" s="301">
        <v>3</v>
      </c>
      <c r="AC1212" s="300">
        <v>3.5714285714285712E-2</v>
      </c>
      <c r="AD1212" s="124">
        <v>30.174404761904768</v>
      </c>
      <c r="AE1212" s="124">
        <v>35.9375</v>
      </c>
      <c r="AF1212" s="124">
        <v>44.394999999999996</v>
      </c>
      <c r="AG1212" s="57"/>
      <c r="AH1212" s="98">
        <v>176</v>
      </c>
      <c r="AI1212" s="295">
        <v>0</v>
      </c>
      <c r="AJ1212" s="296">
        <v>1</v>
      </c>
      <c r="AK1212" s="296">
        <v>1</v>
      </c>
      <c r="AL1212" s="296">
        <v>17</v>
      </c>
      <c r="AM1212" s="296">
        <v>94</v>
      </c>
      <c r="AN1212" s="296">
        <v>49</v>
      </c>
      <c r="AO1212" s="296">
        <v>11</v>
      </c>
      <c r="AP1212" s="296">
        <v>3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63</v>
      </c>
      <c r="BD1212" s="300">
        <v>0.35795454545454547</v>
      </c>
      <c r="BE1212" s="301">
        <v>14</v>
      </c>
      <c r="BF1212" s="300">
        <v>7.9545454545454544E-2</v>
      </c>
      <c r="BG1212" s="301">
        <v>0</v>
      </c>
      <c r="BH1212" s="300">
        <v>0</v>
      </c>
      <c r="BI1212" s="124">
        <v>29.168522727272727</v>
      </c>
      <c r="BJ1212" s="124">
        <v>32.593999999999994</v>
      </c>
      <c r="BK1212" s="124">
        <v>37.341999999999999</v>
      </c>
      <c r="BL1212" s="57"/>
      <c r="BM1212" s="98">
        <v>260</v>
      </c>
      <c r="BN1212" s="475">
        <v>0</v>
      </c>
      <c r="BO1212" s="15">
        <v>1</v>
      </c>
      <c r="BP1212" s="15">
        <v>5</v>
      </c>
      <c r="BQ1212" s="15">
        <v>25</v>
      </c>
      <c r="BR1212" s="15">
        <v>133</v>
      </c>
      <c r="BS1212" s="15">
        <v>66</v>
      </c>
      <c r="BT1212" s="15">
        <v>21</v>
      </c>
      <c r="BU1212" s="15">
        <v>6</v>
      </c>
      <c r="BV1212" s="15">
        <v>3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96</v>
      </c>
      <c r="CI1212" s="300">
        <v>0.36923076923076925</v>
      </c>
      <c r="CJ1212" s="301">
        <v>30</v>
      </c>
      <c r="CK1212" s="300">
        <v>0.11538461538461539</v>
      </c>
      <c r="CL1212" s="301">
        <v>3</v>
      </c>
      <c r="CM1212" s="300">
        <v>1.1538461538461539E-2</v>
      </c>
      <c r="CN1212" s="124">
        <v>29.493500000000001</v>
      </c>
      <c r="CO1212" s="124">
        <v>33.942499999999995</v>
      </c>
      <c r="CP1212" s="124">
        <v>38.542999999999992</v>
      </c>
      <c r="CQ1212" s="57"/>
    </row>
    <row r="1213" spans="1:95" x14ac:dyDescent="0.25">
      <c r="A1213" s="218"/>
      <c r="B1213" s="383" t="s">
        <v>35</v>
      </c>
      <c r="C1213" s="384">
        <v>6803</v>
      </c>
      <c r="D1213" s="385">
        <v>23</v>
      </c>
      <c r="E1213" s="385">
        <v>133</v>
      </c>
      <c r="F1213" s="385">
        <v>808</v>
      </c>
      <c r="G1213" s="385">
        <v>2933</v>
      </c>
      <c r="H1213" s="385">
        <v>2500</v>
      </c>
      <c r="I1213" s="385">
        <v>364</v>
      </c>
      <c r="J1213" s="385">
        <v>34</v>
      </c>
      <c r="K1213" s="385">
        <v>5</v>
      </c>
      <c r="L1213" s="385">
        <v>0</v>
      </c>
      <c r="M1213" s="385">
        <v>1</v>
      </c>
      <c r="N1213" s="385">
        <v>1</v>
      </c>
      <c r="O1213" s="385">
        <v>0</v>
      </c>
      <c r="P1213" s="385">
        <v>0</v>
      </c>
      <c r="Q1213" s="385">
        <v>1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404</v>
      </c>
      <c r="Y1213" s="403">
        <v>5.9385565191827132E-2</v>
      </c>
      <c r="Z1213" s="387">
        <v>42</v>
      </c>
      <c r="AA1213" s="403">
        <v>6.1737468763780681E-3</v>
      </c>
      <c r="AB1213" s="387">
        <v>3</v>
      </c>
      <c r="AC1213" s="403">
        <v>4.4098191974129063E-4</v>
      </c>
      <c r="AD1213" s="404">
        <v>24.139835366749917</v>
      </c>
      <c r="AE1213" s="404">
        <v>27.95</v>
      </c>
      <c r="AF1213" s="404">
        <v>30.377999999999993</v>
      </c>
      <c r="AG1213" s="16"/>
      <c r="AH1213" s="387">
        <v>7767</v>
      </c>
      <c r="AI1213" s="385">
        <v>98</v>
      </c>
      <c r="AJ1213" s="385">
        <v>267</v>
      </c>
      <c r="AK1213" s="385">
        <v>641</v>
      </c>
      <c r="AL1213" s="385">
        <v>3106</v>
      </c>
      <c r="AM1213" s="385">
        <v>3240</v>
      </c>
      <c r="AN1213" s="385">
        <v>382</v>
      </c>
      <c r="AO1213" s="385">
        <v>29</v>
      </c>
      <c r="AP1213" s="385">
        <v>1</v>
      </c>
      <c r="AQ1213" s="385">
        <v>0</v>
      </c>
      <c r="AR1213" s="385">
        <v>1</v>
      </c>
      <c r="AS1213" s="385">
        <v>1</v>
      </c>
      <c r="AT1213" s="385">
        <v>0</v>
      </c>
      <c r="AU1213" s="385">
        <v>0</v>
      </c>
      <c r="AV1213" s="385">
        <v>1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413</v>
      </c>
      <c r="BD1213" s="403">
        <v>5.3173683532895581E-2</v>
      </c>
      <c r="BE1213" s="387">
        <v>33</v>
      </c>
      <c r="BF1213" s="403">
        <v>4.248744689069139E-3</v>
      </c>
      <c r="BG1213" s="387">
        <v>3</v>
      </c>
      <c r="BH1213" s="403">
        <v>3.8624951718810351E-4</v>
      </c>
      <c r="BI1213" s="404">
        <v>24.182287884640076</v>
      </c>
      <c r="BJ1213" s="404">
        <v>27.98</v>
      </c>
      <c r="BK1213" s="404">
        <v>30.155999999999995</v>
      </c>
      <c r="BL1213" s="16"/>
      <c r="BM1213" s="387">
        <v>14570</v>
      </c>
      <c r="BN1213" s="385">
        <v>121</v>
      </c>
      <c r="BO1213" s="385">
        <v>400</v>
      </c>
      <c r="BP1213" s="385">
        <v>1449</v>
      </c>
      <c r="BQ1213" s="385">
        <v>6039</v>
      </c>
      <c r="BR1213" s="385">
        <v>5740</v>
      </c>
      <c r="BS1213" s="385">
        <v>746</v>
      </c>
      <c r="BT1213" s="385">
        <v>63</v>
      </c>
      <c r="BU1213" s="385">
        <v>6</v>
      </c>
      <c r="BV1213" s="385">
        <v>0</v>
      </c>
      <c r="BW1213" s="385">
        <v>2</v>
      </c>
      <c r="BX1213" s="385">
        <v>2</v>
      </c>
      <c r="BY1213" s="385">
        <v>0</v>
      </c>
      <c r="BZ1213" s="385">
        <v>0</v>
      </c>
      <c r="CA1213" s="385">
        <v>2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817</v>
      </c>
      <c r="CI1213" s="358">
        <v>5.6074124914207275E-2</v>
      </c>
      <c r="CJ1213" s="332">
        <v>75</v>
      </c>
      <c r="CK1213" s="358">
        <v>5.1475634866163349E-3</v>
      </c>
      <c r="CL1213" s="332">
        <v>6</v>
      </c>
      <c r="CM1213" s="358">
        <v>4.1180507892930678E-4</v>
      </c>
      <c r="CN1213" s="359">
        <v>24.162466026080963</v>
      </c>
      <c r="CO1213" s="359">
        <v>27.97</v>
      </c>
      <c r="CP1213" s="359">
        <v>30.264499999999991</v>
      </c>
      <c r="CQ1213" s="57"/>
    </row>
    <row r="1214" spans="1:95" x14ac:dyDescent="0.25">
      <c r="A1214" s="218"/>
      <c r="B1214" s="388" t="s">
        <v>36</v>
      </c>
      <c r="C1214" s="389">
        <v>7955</v>
      </c>
      <c r="D1214" s="390">
        <v>25</v>
      </c>
      <c r="E1214" s="390">
        <v>141</v>
      </c>
      <c r="F1214" s="390">
        <v>858</v>
      </c>
      <c r="G1214" s="390">
        <v>3243</v>
      </c>
      <c r="H1214" s="390">
        <v>3052</v>
      </c>
      <c r="I1214" s="390">
        <v>559</v>
      </c>
      <c r="J1214" s="390">
        <v>57</v>
      </c>
      <c r="K1214" s="390">
        <v>13</v>
      </c>
      <c r="L1214" s="390">
        <v>1</v>
      </c>
      <c r="M1214" s="390">
        <v>4</v>
      </c>
      <c r="N1214" s="390">
        <v>1</v>
      </c>
      <c r="O1214" s="390">
        <v>0</v>
      </c>
      <c r="P1214" s="390">
        <v>0</v>
      </c>
      <c r="Q1214" s="390">
        <v>1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634</v>
      </c>
      <c r="Y1214" s="405">
        <v>7.9698302954116909E-2</v>
      </c>
      <c r="Z1214" s="392">
        <v>77</v>
      </c>
      <c r="AA1214" s="405">
        <v>9.6794468887492144E-3</v>
      </c>
      <c r="AB1214" s="392">
        <v>7</v>
      </c>
      <c r="AC1214" s="405">
        <v>8.7994971715901944E-4</v>
      </c>
      <c r="AD1214" s="406">
        <v>24.52819233186667</v>
      </c>
      <c r="AE1214" s="406">
        <v>28.48</v>
      </c>
      <c r="AF1214" s="406">
        <v>31.06</v>
      </c>
      <c r="AG1214" s="16"/>
      <c r="AH1214" s="392">
        <v>8947</v>
      </c>
      <c r="AI1214" s="390">
        <v>107</v>
      </c>
      <c r="AJ1214" s="390">
        <v>280</v>
      </c>
      <c r="AK1214" s="390">
        <v>688</v>
      </c>
      <c r="AL1214" s="390">
        <v>3355</v>
      </c>
      <c r="AM1214" s="390">
        <v>3866</v>
      </c>
      <c r="AN1214" s="390">
        <v>587</v>
      </c>
      <c r="AO1214" s="390">
        <v>55</v>
      </c>
      <c r="AP1214" s="390">
        <v>3</v>
      </c>
      <c r="AQ1214" s="390">
        <v>3</v>
      </c>
      <c r="AR1214" s="390">
        <v>1</v>
      </c>
      <c r="AS1214" s="390">
        <v>1</v>
      </c>
      <c r="AT1214" s="390">
        <v>0</v>
      </c>
      <c r="AU1214" s="390">
        <v>0</v>
      </c>
      <c r="AV1214" s="390">
        <v>1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649</v>
      </c>
      <c r="BD1214" s="405">
        <v>7.2538280988040688E-2</v>
      </c>
      <c r="BE1214" s="392">
        <v>64</v>
      </c>
      <c r="BF1214" s="405">
        <v>7.1532357214708839E-3</v>
      </c>
      <c r="BG1214" s="392">
        <v>6</v>
      </c>
      <c r="BH1214" s="405">
        <v>6.7061584888789536E-4</v>
      </c>
      <c r="BI1214" s="406">
        <v>24.534887671845265</v>
      </c>
      <c r="BJ1214" s="406">
        <v>28.41</v>
      </c>
      <c r="BK1214" s="406">
        <v>30.856000000000005</v>
      </c>
      <c r="BL1214" s="16"/>
      <c r="BM1214" s="392">
        <v>16902</v>
      </c>
      <c r="BN1214" s="390">
        <v>132</v>
      </c>
      <c r="BO1214" s="390">
        <v>421</v>
      </c>
      <c r="BP1214" s="390">
        <v>1546</v>
      </c>
      <c r="BQ1214" s="390">
        <v>6598</v>
      </c>
      <c r="BR1214" s="390">
        <v>6918</v>
      </c>
      <c r="BS1214" s="390">
        <v>1146</v>
      </c>
      <c r="BT1214" s="390">
        <v>112</v>
      </c>
      <c r="BU1214" s="390">
        <v>16</v>
      </c>
      <c r="BV1214" s="390">
        <v>4</v>
      </c>
      <c r="BW1214" s="390">
        <v>5</v>
      </c>
      <c r="BX1214" s="390">
        <v>2</v>
      </c>
      <c r="BY1214" s="390">
        <v>0</v>
      </c>
      <c r="BZ1214" s="390">
        <v>0</v>
      </c>
      <c r="CA1214" s="390">
        <v>2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1283</v>
      </c>
      <c r="CI1214" s="360">
        <v>7.5908176547154177E-2</v>
      </c>
      <c r="CJ1214" s="339">
        <v>141</v>
      </c>
      <c r="CK1214" s="360">
        <v>8.3422080227192053E-3</v>
      </c>
      <c r="CL1214" s="339">
        <v>13</v>
      </c>
      <c r="CM1214" s="360">
        <v>7.691397467755295E-4</v>
      </c>
      <c r="CN1214" s="361">
        <v>24.531736480889908</v>
      </c>
      <c r="CO1214" s="361">
        <v>28.44</v>
      </c>
      <c r="CP1214" s="361">
        <v>30.95</v>
      </c>
      <c r="CQ1214" s="57"/>
    </row>
    <row r="1215" spans="1:95" x14ac:dyDescent="0.25">
      <c r="A1215" s="218"/>
      <c r="B1215" s="393" t="s">
        <v>37</v>
      </c>
      <c r="C1215" s="394">
        <v>8182</v>
      </c>
      <c r="D1215" s="395">
        <v>25</v>
      </c>
      <c r="E1215" s="395">
        <v>141</v>
      </c>
      <c r="F1215" s="395">
        <v>865</v>
      </c>
      <c r="G1215" s="395">
        <v>3268</v>
      </c>
      <c r="H1215" s="395">
        <v>3169</v>
      </c>
      <c r="I1215" s="395">
        <v>608</v>
      </c>
      <c r="J1215" s="395">
        <v>78</v>
      </c>
      <c r="K1215" s="395">
        <v>16</v>
      </c>
      <c r="L1215" s="395">
        <v>6</v>
      </c>
      <c r="M1215" s="395">
        <v>4</v>
      </c>
      <c r="N1215" s="395">
        <v>1</v>
      </c>
      <c r="O1215" s="395">
        <v>0</v>
      </c>
      <c r="P1215" s="395">
        <v>0</v>
      </c>
      <c r="Q1215" s="395">
        <v>1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712</v>
      </c>
      <c r="Y1215" s="407">
        <v>8.7020288438034707E-2</v>
      </c>
      <c r="Z1215" s="397">
        <v>106</v>
      </c>
      <c r="AA1215" s="407">
        <v>1.2955267660718651E-2</v>
      </c>
      <c r="AB1215" s="397">
        <v>12</v>
      </c>
      <c r="AC1215" s="407">
        <v>1.4666340747983377E-3</v>
      </c>
      <c r="AD1215" s="408">
        <v>24.606184243022874</v>
      </c>
      <c r="AE1215" s="408">
        <v>28.6</v>
      </c>
      <c r="AF1215" s="408">
        <v>31.210499999999993</v>
      </c>
      <c r="AG1215" s="16"/>
      <c r="AH1215" s="397">
        <v>9438</v>
      </c>
      <c r="AI1215" s="395">
        <v>107</v>
      </c>
      <c r="AJ1215" s="395">
        <v>281</v>
      </c>
      <c r="AK1215" s="395">
        <v>690</v>
      </c>
      <c r="AL1215" s="395">
        <v>3424</v>
      </c>
      <c r="AM1215" s="395">
        <v>4138</v>
      </c>
      <c r="AN1215" s="395">
        <v>705</v>
      </c>
      <c r="AO1215" s="395">
        <v>72</v>
      </c>
      <c r="AP1215" s="395">
        <v>12</v>
      </c>
      <c r="AQ1215" s="395">
        <v>5</v>
      </c>
      <c r="AR1215" s="395">
        <v>2</v>
      </c>
      <c r="AS1215" s="395">
        <v>1</v>
      </c>
      <c r="AT1215" s="395">
        <v>0</v>
      </c>
      <c r="AU1215" s="395">
        <v>0</v>
      </c>
      <c r="AV1215" s="395">
        <v>1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796</v>
      </c>
      <c r="BD1215" s="407">
        <v>8.4339902521720703E-2</v>
      </c>
      <c r="BE1215" s="397">
        <v>93</v>
      </c>
      <c r="BF1215" s="407">
        <v>9.8537825810553082E-3</v>
      </c>
      <c r="BG1215" s="397">
        <v>9</v>
      </c>
      <c r="BH1215" s="407">
        <v>9.5359186268277173E-4</v>
      </c>
      <c r="BI1215" s="408">
        <v>24.666438134312191</v>
      </c>
      <c r="BJ1215" s="408">
        <v>28.525500000000001</v>
      </c>
      <c r="BK1215" s="408">
        <v>31.108500000000003</v>
      </c>
      <c r="BL1215" s="16"/>
      <c r="BM1215" s="397">
        <v>17620</v>
      </c>
      <c r="BN1215" s="395">
        <v>132</v>
      </c>
      <c r="BO1215" s="395">
        <v>422</v>
      </c>
      <c r="BP1215" s="395">
        <v>1555</v>
      </c>
      <c r="BQ1215" s="395">
        <v>6692</v>
      </c>
      <c r="BR1215" s="395">
        <v>7307</v>
      </c>
      <c r="BS1215" s="395">
        <v>1313</v>
      </c>
      <c r="BT1215" s="395">
        <v>150</v>
      </c>
      <c r="BU1215" s="395">
        <v>28</v>
      </c>
      <c r="BV1215" s="395">
        <v>11</v>
      </c>
      <c r="BW1215" s="395">
        <v>6</v>
      </c>
      <c r="BX1215" s="395">
        <v>2</v>
      </c>
      <c r="BY1215" s="395">
        <v>0</v>
      </c>
      <c r="BZ1215" s="395">
        <v>0</v>
      </c>
      <c r="CA1215" s="395">
        <v>2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1508</v>
      </c>
      <c r="CI1215" s="362">
        <v>8.5584562996594782E-2</v>
      </c>
      <c r="CJ1215" s="344">
        <v>199</v>
      </c>
      <c r="CK1215" s="362">
        <v>1.1293984108967084E-2</v>
      </c>
      <c r="CL1215" s="344">
        <v>21</v>
      </c>
      <c r="CM1215" s="362">
        <v>1.1918274687854711E-3</v>
      </c>
      <c r="CN1215" s="363">
        <v>24.638331221198214</v>
      </c>
      <c r="CO1215" s="363">
        <v>28.558500000000002</v>
      </c>
      <c r="CP1215" s="363">
        <v>31.15</v>
      </c>
      <c r="CQ1215" s="57"/>
    </row>
    <row r="1216" spans="1:95" x14ac:dyDescent="0.25">
      <c r="A1216" s="218"/>
      <c r="B1216" s="398" t="s">
        <v>38</v>
      </c>
      <c r="C1216" s="399">
        <v>8404</v>
      </c>
      <c r="D1216" s="400">
        <v>25</v>
      </c>
      <c r="E1216" s="400">
        <v>141</v>
      </c>
      <c r="F1216" s="400">
        <v>865</v>
      </c>
      <c r="G1216" s="400">
        <v>3285</v>
      </c>
      <c r="H1216" s="400">
        <v>3242</v>
      </c>
      <c r="I1216" s="400">
        <v>685</v>
      </c>
      <c r="J1216" s="400">
        <v>111</v>
      </c>
      <c r="K1216" s="400">
        <v>30</v>
      </c>
      <c r="L1216" s="400">
        <v>12</v>
      </c>
      <c r="M1216" s="400">
        <v>6</v>
      </c>
      <c r="N1216" s="400">
        <v>1</v>
      </c>
      <c r="O1216" s="400">
        <v>0</v>
      </c>
      <c r="P1216" s="400">
        <v>0</v>
      </c>
      <c r="Q1216" s="400">
        <v>1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843</v>
      </c>
      <c r="Y1216" s="409">
        <v>0.10030937648738696</v>
      </c>
      <c r="Z1216" s="402">
        <v>161</v>
      </c>
      <c r="AA1216" s="409">
        <v>1.9157544026653973E-2</v>
      </c>
      <c r="AB1216" s="402">
        <v>20</v>
      </c>
      <c r="AC1216" s="409">
        <v>2.3798191337458352E-3</v>
      </c>
      <c r="AD1216" s="410">
        <v>24.863983817229823</v>
      </c>
      <c r="AE1216" s="410">
        <v>28.96</v>
      </c>
      <c r="AF1216" s="410">
        <v>31.857500000000002</v>
      </c>
      <c r="AG1216" s="16"/>
      <c r="AH1216" s="402">
        <v>9606</v>
      </c>
      <c r="AI1216" s="400">
        <v>107</v>
      </c>
      <c r="AJ1216" s="400">
        <v>282</v>
      </c>
      <c r="AK1216" s="400">
        <v>691</v>
      </c>
      <c r="AL1216" s="400">
        <v>3437</v>
      </c>
      <c r="AM1216" s="400">
        <v>4180</v>
      </c>
      <c r="AN1216" s="400">
        <v>773</v>
      </c>
      <c r="AO1216" s="400">
        <v>105</v>
      </c>
      <c r="AP1216" s="400">
        <v>17</v>
      </c>
      <c r="AQ1216" s="400">
        <v>8</v>
      </c>
      <c r="AR1216" s="400">
        <v>3</v>
      </c>
      <c r="AS1216" s="400">
        <v>2</v>
      </c>
      <c r="AT1216" s="400">
        <v>0</v>
      </c>
      <c r="AU1216" s="400">
        <v>0</v>
      </c>
      <c r="AV1216" s="400">
        <v>1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907</v>
      </c>
      <c r="BD1216" s="409">
        <v>9.4420154070372686E-2</v>
      </c>
      <c r="BE1216" s="402">
        <v>136</v>
      </c>
      <c r="BF1216" s="409">
        <v>1.4157818030397668E-2</v>
      </c>
      <c r="BG1216" s="402">
        <v>14</v>
      </c>
      <c r="BH1216" s="409">
        <v>1.4574224443056423E-3</v>
      </c>
      <c r="BI1216" s="410">
        <v>24.879707474495085</v>
      </c>
      <c r="BJ1216" s="410">
        <v>28.829499999999996</v>
      </c>
      <c r="BK1216" s="410">
        <v>31.74</v>
      </c>
      <c r="BL1216" s="16"/>
      <c r="BM1216" s="402">
        <v>18010</v>
      </c>
      <c r="BN1216" s="400">
        <v>132</v>
      </c>
      <c r="BO1216" s="400">
        <v>423</v>
      </c>
      <c r="BP1216" s="400">
        <v>1556</v>
      </c>
      <c r="BQ1216" s="400">
        <v>6722</v>
      </c>
      <c r="BR1216" s="400">
        <v>7422</v>
      </c>
      <c r="BS1216" s="400">
        <v>1458</v>
      </c>
      <c r="BT1216" s="400">
        <v>216</v>
      </c>
      <c r="BU1216" s="400">
        <v>47</v>
      </c>
      <c r="BV1216" s="400">
        <v>20</v>
      </c>
      <c r="BW1216" s="400">
        <v>9</v>
      </c>
      <c r="BX1216" s="400">
        <v>3</v>
      </c>
      <c r="BY1216" s="400">
        <v>0</v>
      </c>
      <c r="BZ1216" s="400">
        <v>0</v>
      </c>
      <c r="CA1216" s="400">
        <v>2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1750</v>
      </c>
      <c r="CI1216" s="364">
        <v>9.7168239866740697E-2</v>
      </c>
      <c r="CJ1216" s="349">
        <v>297</v>
      </c>
      <c r="CK1216" s="364">
        <v>1.6490838423098279E-2</v>
      </c>
      <c r="CL1216" s="349">
        <v>34</v>
      </c>
      <c r="CM1216" s="364">
        <v>1.8878400888395336E-3</v>
      </c>
      <c r="CN1216" s="365">
        <v>24.872370349805767</v>
      </c>
      <c r="CO1216" s="365">
        <v>28.89</v>
      </c>
      <c r="CP1216" s="365">
        <v>31.78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55</v>
      </c>
      <c r="D1219" s="292">
        <v>0</v>
      </c>
      <c r="E1219" s="89">
        <v>0</v>
      </c>
      <c r="F1219" s="89">
        <v>0</v>
      </c>
      <c r="G1219" s="89">
        <v>10</v>
      </c>
      <c r="H1219" s="89">
        <v>27</v>
      </c>
      <c r="I1219" s="89">
        <v>10</v>
      </c>
      <c r="J1219" s="89">
        <v>4</v>
      </c>
      <c r="K1219" s="89">
        <v>4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18</v>
      </c>
      <c r="Y1219" s="30">
        <v>0.32727272727272727</v>
      </c>
      <c r="Z1219" s="99">
        <v>8</v>
      </c>
      <c r="AA1219" s="30">
        <v>0.14545454545454545</v>
      </c>
      <c r="AB1219" s="99">
        <v>0</v>
      </c>
      <c r="AC1219" s="30">
        <v>0</v>
      </c>
      <c r="AD1219" s="25">
        <v>29.622727272727282</v>
      </c>
      <c r="AE1219" s="25">
        <v>34.847999999999999</v>
      </c>
      <c r="AF1219" s="25">
        <v>41.109999999999992</v>
      </c>
      <c r="AG1219" s="57"/>
      <c r="AH1219" s="96">
        <v>82</v>
      </c>
      <c r="AI1219" s="292">
        <v>0</v>
      </c>
      <c r="AJ1219" s="89">
        <v>0</v>
      </c>
      <c r="AK1219" s="89">
        <v>1</v>
      </c>
      <c r="AL1219" s="89">
        <v>6</v>
      </c>
      <c r="AM1219" s="89">
        <v>38</v>
      </c>
      <c r="AN1219" s="89">
        <v>26</v>
      </c>
      <c r="AO1219" s="89">
        <v>8</v>
      </c>
      <c r="AP1219" s="89">
        <v>2</v>
      </c>
      <c r="AQ1219" s="89">
        <v>0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37</v>
      </c>
      <c r="BD1219" s="30">
        <v>0.45121951219512196</v>
      </c>
      <c r="BE1219" s="99">
        <v>11</v>
      </c>
      <c r="BF1219" s="30">
        <v>0.13414634146341464</v>
      </c>
      <c r="BG1219" s="99">
        <v>1</v>
      </c>
      <c r="BH1219" s="30">
        <v>1.2195121951219513E-2</v>
      </c>
      <c r="BI1219" s="25">
        <v>30.473414634146348</v>
      </c>
      <c r="BJ1219" s="25">
        <v>34.625500000000002</v>
      </c>
      <c r="BK1219" s="25">
        <v>39.6145</v>
      </c>
      <c r="BL1219" s="57"/>
      <c r="BM1219" s="96">
        <v>137</v>
      </c>
      <c r="BN1219" s="474">
        <v>0</v>
      </c>
      <c r="BO1219" s="461">
        <v>0</v>
      </c>
      <c r="BP1219" s="461">
        <v>1</v>
      </c>
      <c r="BQ1219" s="461">
        <v>16</v>
      </c>
      <c r="BR1219" s="461">
        <v>65</v>
      </c>
      <c r="BS1219" s="461">
        <v>36</v>
      </c>
      <c r="BT1219" s="461">
        <v>12</v>
      </c>
      <c r="BU1219" s="461">
        <v>6</v>
      </c>
      <c r="BV1219" s="461">
        <v>0</v>
      </c>
      <c r="BW1219" s="461">
        <v>1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55</v>
      </c>
      <c r="CI1219" s="30">
        <v>0.40145985401459855</v>
      </c>
      <c r="CJ1219" s="99">
        <v>19</v>
      </c>
      <c r="CK1219" s="30">
        <v>0.13868613138686131</v>
      </c>
      <c r="CL1219" s="99">
        <v>1</v>
      </c>
      <c r="CM1219" s="30">
        <v>7.2992700729927005E-3</v>
      </c>
      <c r="CN1219" s="25">
        <v>30.131897810218984</v>
      </c>
      <c r="CO1219" s="25">
        <v>34.522999999999996</v>
      </c>
      <c r="CP1219" s="25">
        <v>40.166999999999994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29</v>
      </c>
      <c r="D1220" s="236">
        <v>0</v>
      </c>
      <c r="E1220" s="122">
        <v>0</v>
      </c>
      <c r="F1220" s="122">
        <v>1</v>
      </c>
      <c r="G1220" s="122">
        <v>3</v>
      </c>
      <c r="H1220" s="122">
        <v>3</v>
      </c>
      <c r="I1220" s="122">
        <v>10</v>
      </c>
      <c r="J1220" s="122">
        <v>8</v>
      </c>
      <c r="K1220" s="122">
        <v>3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22</v>
      </c>
      <c r="Y1220" s="31">
        <v>0.75862068965517238</v>
      </c>
      <c r="Z1220" s="100">
        <v>12</v>
      </c>
      <c r="AA1220" s="31">
        <v>0.41379310344827586</v>
      </c>
      <c r="AB1220" s="100">
        <v>1</v>
      </c>
      <c r="AC1220" s="31">
        <v>3.4482758620689655E-2</v>
      </c>
      <c r="AD1220" s="27">
        <v>33.364827586206893</v>
      </c>
      <c r="AE1220" s="27">
        <v>40.06</v>
      </c>
      <c r="AF1220" s="27">
        <v>45.844999999999999</v>
      </c>
      <c r="AG1220" s="57"/>
      <c r="AH1220" s="97">
        <v>63</v>
      </c>
      <c r="AI1220" s="236">
        <v>0</v>
      </c>
      <c r="AJ1220" s="122">
        <v>0</v>
      </c>
      <c r="AK1220" s="122">
        <v>2</v>
      </c>
      <c r="AL1220" s="122">
        <v>2</v>
      </c>
      <c r="AM1220" s="122">
        <v>20</v>
      </c>
      <c r="AN1220" s="122">
        <v>20</v>
      </c>
      <c r="AO1220" s="122">
        <v>13</v>
      </c>
      <c r="AP1220" s="122">
        <v>3</v>
      </c>
      <c r="AQ1220" s="122">
        <v>3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39</v>
      </c>
      <c r="BD1220" s="31">
        <v>0.61904761904761907</v>
      </c>
      <c r="BE1220" s="100">
        <v>19</v>
      </c>
      <c r="BF1220" s="31">
        <v>0.30158730158730157</v>
      </c>
      <c r="BG1220" s="100">
        <v>3</v>
      </c>
      <c r="BH1220" s="31">
        <v>4.7619047619047616E-2</v>
      </c>
      <c r="BI1220" s="27">
        <v>32.015714285714282</v>
      </c>
      <c r="BJ1220" s="27">
        <v>38.049999999999997</v>
      </c>
      <c r="BK1220" s="27">
        <v>44.942</v>
      </c>
      <c r="BL1220" s="57"/>
      <c r="BM1220" s="97">
        <v>92</v>
      </c>
      <c r="BN1220" s="473">
        <v>0</v>
      </c>
      <c r="BO1220" s="14">
        <v>0</v>
      </c>
      <c r="BP1220" s="14">
        <v>3</v>
      </c>
      <c r="BQ1220" s="14">
        <v>5</v>
      </c>
      <c r="BR1220" s="14">
        <v>23</v>
      </c>
      <c r="BS1220" s="14">
        <v>30</v>
      </c>
      <c r="BT1220" s="14">
        <v>21</v>
      </c>
      <c r="BU1220" s="14">
        <v>6</v>
      </c>
      <c r="BV1220" s="14">
        <v>4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61</v>
      </c>
      <c r="CI1220" s="31">
        <v>0.66304347826086951</v>
      </c>
      <c r="CJ1220" s="100">
        <v>31</v>
      </c>
      <c r="CK1220" s="31">
        <v>0.33695652173913043</v>
      </c>
      <c r="CL1220" s="100">
        <v>4</v>
      </c>
      <c r="CM1220" s="31">
        <v>4.3478260869565216E-2</v>
      </c>
      <c r="CN1220" s="27">
        <v>32.440978260869564</v>
      </c>
      <c r="CO1220" s="27">
        <v>38.311499999999995</v>
      </c>
      <c r="CP1220" s="27">
        <v>44.932000000000002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27</v>
      </c>
      <c r="D1221" s="236">
        <v>0</v>
      </c>
      <c r="E1221" s="122">
        <v>0</v>
      </c>
      <c r="F1221" s="122">
        <v>0</v>
      </c>
      <c r="G1221" s="122">
        <v>0</v>
      </c>
      <c r="H1221" s="122">
        <v>5</v>
      </c>
      <c r="I1221" s="122">
        <v>15</v>
      </c>
      <c r="J1221" s="122">
        <v>4</v>
      </c>
      <c r="K1221" s="122">
        <v>1</v>
      </c>
      <c r="L1221" s="122">
        <v>0</v>
      </c>
      <c r="M1221" s="122">
        <v>0</v>
      </c>
      <c r="N1221" s="122">
        <v>2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22</v>
      </c>
      <c r="Y1221" s="31">
        <v>0.81481481481481477</v>
      </c>
      <c r="Z1221" s="100">
        <v>7</v>
      </c>
      <c r="AA1221" s="31">
        <v>0.25925925925925924</v>
      </c>
      <c r="AB1221" s="100">
        <v>2</v>
      </c>
      <c r="AC1221" s="31">
        <v>7.407407407407407E-2</v>
      </c>
      <c r="AD1221" s="27">
        <v>34.137407407407402</v>
      </c>
      <c r="AE1221" s="27">
        <v>38.695999999999998</v>
      </c>
      <c r="AF1221" s="27">
        <v>55.160000000000004</v>
      </c>
      <c r="AG1221" s="57"/>
      <c r="AH1221" s="97">
        <v>36</v>
      </c>
      <c r="AI1221" s="236">
        <v>0</v>
      </c>
      <c r="AJ1221" s="122">
        <v>0</v>
      </c>
      <c r="AK1221" s="122">
        <v>0</v>
      </c>
      <c r="AL1221" s="122">
        <v>0</v>
      </c>
      <c r="AM1221" s="122">
        <v>10</v>
      </c>
      <c r="AN1221" s="122">
        <v>12</v>
      </c>
      <c r="AO1221" s="122">
        <v>8</v>
      </c>
      <c r="AP1221" s="122">
        <v>4</v>
      </c>
      <c r="AQ1221" s="122">
        <v>0</v>
      </c>
      <c r="AR1221" s="122">
        <v>0</v>
      </c>
      <c r="AS1221" s="122">
        <v>0</v>
      </c>
      <c r="AT1221" s="122">
        <v>2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26</v>
      </c>
      <c r="BD1221" s="31">
        <v>0.72222222222222221</v>
      </c>
      <c r="BE1221" s="100">
        <v>14</v>
      </c>
      <c r="BF1221" s="31">
        <v>0.3888888888888889</v>
      </c>
      <c r="BG1221" s="100">
        <v>2</v>
      </c>
      <c r="BH1221" s="31">
        <v>5.5555555555555552E-2</v>
      </c>
      <c r="BI1221" s="27">
        <v>35.026666666666671</v>
      </c>
      <c r="BJ1221" s="27">
        <v>41.5075</v>
      </c>
      <c r="BK1221" s="27">
        <v>61.399499999999996</v>
      </c>
      <c r="BL1221" s="57"/>
      <c r="BM1221" s="97">
        <v>63</v>
      </c>
      <c r="BN1221" s="473">
        <v>0</v>
      </c>
      <c r="BO1221" s="14">
        <v>0</v>
      </c>
      <c r="BP1221" s="14">
        <v>0</v>
      </c>
      <c r="BQ1221" s="14">
        <v>0</v>
      </c>
      <c r="BR1221" s="14">
        <v>15</v>
      </c>
      <c r="BS1221" s="14">
        <v>27</v>
      </c>
      <c r="BT1221" s="14">
        <v>12</v>
      </c>
      <c r="BU1221" s="14">
        <v>5</v>
      </c>
      <c r="BV1221" s="14">
        <v>0</v>
      </c>
      <c r="BW1221" s="14">
        <v>0</v>
      </c>
      <c r="BX1221" s="14">
        <v>2</v>
      </c>
      <c r="BY1221" s="14">
        <v>2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48</v>
      </c>
      <c r="CI1221" s="31">
        <v>0.76190476190476186</v>
      </c>
      <c r="CJ1221" s="100">
        <v>21</v>
      </c>
      <c r="CK1221" s="31">
        <v>0.33333333333333331</v>
      </c>
      <c r="CL1221" s="100">
        <v>4</v>
      </c>
      <c r="CM1221" s="31">
        <v>6.3492063492063489E-2</v>
      </c>
      <c r="CN1221" s="27">
        <v>34.645555555555553</v>
      </c>
      <c r="CO1221" s="27">
        <v>40.035999999999994</v>
      </c>
      <c r="CP1221" s="27">
        <v>55.17</v>
      </c>
      <c r="CQ1221" s="57"/>
    </row>
    <row r="1222" spans="1:95" x14ac:dyDescent="0.25">
      <c r="A1222" s="218">
        <v>6</v>
      </c>
      <c r="B1222" s="284">
        <v>0.125</v>
      </c>
      <c r="C1222" s="97">
        <v>32</v>
      </c>
      <c r="D1222" s="236">
        <v>0</v>
      </c>
      <c r="E1222" s="122">
        <v>0</v>
      </c>
      <c r="F1222" s="122">
        <v>0</v>
      </c>
      <c r="G1222" s="122">
        <v>1</v>
      </c>
      <c r="H1222" s="122">
        <v>13</v>
      </c>
      <c r="I1222" s="122">
        <v>8</v>
      </c>
      <c r="J1222" s="122">
        <v>5</v>
      </c>
      <c r="K1222" s="122">
        <v>3</v>
      </c>
      <c r="L1222" s="122">
        <v>2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18</v>
      </c>
      <c r="Y1222" s="31">
        <v>0.5625</v>
      </c>
      <c r="Z1222" s="100">
        <v>10</v>
      </c>
      <c r="AA1222" s="31">
        <v>0.3125</v>
      </c>
      <c r="AB1222" s="100">
        <v>2</v>
      </c>
      <c r="AC1222" s="31">
        <v>6.25E-2</v>
      </c>
      <c r="AD1222" s="27">
        <v>32.375</v>
      </c>
      <c r="AE1222" s="27">
        <v>40.177</v>
      </c>
      <c r="AF1222" s="27">
        <v>46.005000000000003</v>
      </c>
      <c r="AG1222" s="57"/>
      <c r="AH1222" s="97">
        <v>26</v>
      </c>
      <c r="AI1222" s="236">
        <v>0</v>
      </c>
      <c r="AJ1222" s="122">
        <v>0</v>
      </c>
      <c r="AK1222" s="122">
        <v>2</v>
      </c>
      <c r="AL1222" s="122">
        <v>0</v>
      </c>
      <c r="AM1222" s="122">
        <v>7</v>
      </c>
      <c r="AN1222" s="122">
        <v>9</v>
      </c>
      <c r="AO1222" s="122">
        <v>5</v>
      </c>
      <c r="AP1222" s="122">
        <v>0</v>
      </c>
      <c r="AQ1222" s="122">
        <v>2</v>
      </c>
      <c r="AR1222" s="122">
        <v>1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17</v>
      </c>
      <c r="BD1222" s="31">
        <v>0.65384615384615385</v>
      </c>
      <c r="BE1222" s="100">
        <v>8</v>
      </c>
      <c r="BF1222" s="31">
        <v>0.30769230769230771</v>
      </c>
      <c r="BG1222" s="100">
        <v>3</v>
      </c>
      <c r="BH1222" s="31">
        <v>0.11538461538461539</v>
      </c>
      <c r="BI1222" s="27">
        <v>33.068846153846145</v>
      </c>
      <c r="BJ1222" s="27">
        <v>39.602000000000004</v>
      </c>
      <c r="BK1222" s="27">
        <v>49.7395</v>
      </c>
      <c r="BL1222" s="57"/>
      <c r="BM1222" s="97">
        <v>58</v>
      </c>
      <c r="BN1222" s="473">
        <v>0</v>
      </c>
      <c r="BO1222" s="14">
        <v>0</v>
      </c>
      <c r="BP1222" s="14">
        <v>2</v>
      </c>
      <c r="BQ1222" s="14">
        <v>1</v>
      </c>
      <c r="BR1222" s="14">
        <v>20</v>
      </c>
      <c r="BS1222" s="14">
        <v>17</v>
      </c>
      <c r="BT1222" s="14">
        <v>10</v>
      </c>
      <c r="BU1222" s="14">
        <v>3</v>
      </c>
      <c r="BV1222" s="14">
        <v>4</v>
      </c>
      <c r="BW1222" s="14">
        <v>1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35</v>
      </c>
      <c r="CI1222" s="31">
        <v>0.60344827586206895</v>
      </c>
      <c r="CJ1222" s="100">
        <v>18</v>
      </c>
      <c r="CK1222" s="31">
        <v>0.31034482758620691</v>
      </c>
      <c r="CL1222" s="100">
        <v>5</v>
      </c>
      <c r="CM1222" s="31">
        <v>8.6206896551724144E-2</v>
      </c>
      <c r="CN1222" s="27">
        <v>32.686034482758622</v>
      </c>
      <c r="CO1222" s="27">
        <v>39.706499999999998</v>
      </c>
      <c r="CP1222" s="27">
        <v>46.297999999999995</v>
      </c>
      <c r="CQ1222" s="57"/>
    </row>
    <row r="1223" spans="1:95" x14ac:dyDescent="0.25">
      <c r="A1223" s="218">
        <v>6</v>
      </c>
      <c r="B1223" s="284">
        <v>0.16666700000000001</v>
      </c>
      <c r="C1223" s="97">
        <v>28</v>
      </c>
      <c r="D1223" s="236">
        <v>0</v>
      </c>
      <c r="E1223" s="122">
        <v>0</v>
      </c>
      <c r="F1223" s="122">
        <v>0</v>
      </c>
      <c r="G1223" s="122">
        <v>0</v>
      </c>
      <c r="H1223" s="122">
        <v>7</v>
      </c>
      <c r="I1223" s="122">
        <v>9</v>
      </c>
      <c r="J1223" s="122">
        <v>9</v>
      </c>
      <c r="K1223" s="122">
        <v>1</v>
      </c>
      <c r="L1223" s="122">
        <v>2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21</v>
      </c>
      <c r="Y1223" s="31">
        <v>0.75</v>
      </c>
      <c r="Z1223" s="100">
        <v>12</v>
      </c>
      <c r="AA1223" s="31">
        <v>0.42857142857142855</v>
      </c>
      <c r="AB1223" s="100">
        <v>2</v>
      </c>
      <c r="AC1223" s="31">
        <v>7.1428571428571425E-2</v>
      </c>
      <c r="AD1223" s="27">
        <v>35.001071428571422</v>
      </c>
      <c r="AE1223" s="27">
        <v>39.8245</v>
      </c>
      <c r="AF1223" s="27">
        <v>48.383999999999993</v>
      </c>
      <c r="AG1223" s="57"/>
      <c r="AH1223" s="97">
        <v>28</v>
      </c>
      <c r="AI1223" s="236">
        <v>0</v>
      </c>
      <c r="AJ1223" s="122">
        <v>1</v>
      </c>
      <c r="AK1223" s="122">
        <v>1</v>
      </c>
      <c r="AL1223" s="122">
        <v>2</v>
      </c>
      <c r="AM1223" s="122">
        <v>6</v>
      </c>
      <c r="AN1223" s="122">
        <v>13</v>
      </c>
      <c r="AO1223" s="122">
        <v>3</v>
      </c>
      <c r="AP1223" s="122">
        <v>1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18</v>
      </c>
      <c r="BD1223" s="31">
        <v>0.6428571428571429</v>
      </c>
      <c r="BE1223" s="100">
        <v>5</v>
      </c>
      <c r="BF1223" s="31">
        <v>0.17857142857142858</v>
      </c>
      <c r="BG1223" s="100">
        <v>1</v>
      </c>
      <c r="BH1223" s="31">
        <v>3.5714285714285712E-2</v>
      </c>
      <c r="BI1223" s="27">
        <v>30.907857142857143</v>
      </c>
      <c r="BJ1223" s="27">
        <v>36.798999999999999</v>
      </c>
      <c r="BK1223" s="27">
        <v>45.996499999999976</v>
      </c>
      <c r="BL1223" s="57"/>
      <c r="BM1223" s="97">
        <v>56</v>
      </c>
      <c r="BN1223" s="473">
        <v>0</v>
      </c>
      <c r="BO1223" s="14">
        <v>1</v>
      </c>
      <c r="BP1223" s="14">
        <v>1</v>
      </c>
      <c r="BQ1223" s="14">
        <v>2</v>
      </c>
      <c r="BR1223" s="14">
        <v>13</v>
      </c>
      <c r="BS1223" s="14">
        <v>22</v>
      </c>
      <c r="BT1223" s="14">
        <v>12</v>
      </c>
      <c r="BU1223" s="14">
        <v>2</v>
      </c>
      <c r="BV1223" s="14">
        <v>3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39</v>
      </c>
      <c r="CI1223" s="31">
        <v>0.6964285714285714</v>
      </c>
      <c r="CJ1223" s="100">
        <v>17</v>
      </c>
      <c r="CK1223" s="31">
        <v>0.30357142857142855</v>
      </c>
      <c r="CL1223" s="100">
        <v>3</v>
      </c>
      <c r="CM1223" s="31">
        <v>5.3571428571428568E-2</v>
      </c>
      <c r="CN1223" s="27">
        <v>32.954464285714295</v>
      </c>
      <c r="CO1223" s="27">
        <v>38.982499999999995</v>
      </c>
      <c r="CP1223" s="27">
        <v>48.271999999999998</v>
      </c>
      <c r="CQ1223" s="57"/>
    </row>
    <row r="1224" spans="1:95" x14ac:dyDescent="0.25">
      <c r="A1224" s="218">
        <v>6</v>
      </c>
      <c r="B1224" s="284">
        <v>0.20833299999999999</v>
      </c>
      <c r="C1224" s="97">
        <v>47</v>
      </c>
      <c r="D1224" s="236">
        <v>0</v>
      </c>
      <c r="E1224" s="122">
        <v>0</v>
      </c>
      <c r="F1224" s="122">
        <v>1</v>
      </c>
      <c r="G1224" s="122">
        <v>3</v>
      </c>
      <c r="H1224" s="122">
        <v>15</v>
      </c>
      <c r="I1224" s="122">
        <v>12</v>
      </c>
      <c r="J1224" s="122">
        <v>14</v>
      </c>
      <c r="K1224" s="122">
        <v>2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28</v>
      </c>
      <c r="Y1224" s="31">
        <v>0.5957446808510638</v>
      </c>
      <c r="Z1224" s="100">
        <v>16</v>
      </c>
      <c r="AA1224" s="31">
        <v>0.34042553191489361</v>
      </c>
      <c r="AB1224" s="100">
        <v>0</v>
      </c>
      <c r="AC1224" s="31">
        <v>0</v>
      </c>
      <c r="AD1224" s="27">
        <v>31.871702127659574</v>
      </c>
      <c r="AE1224" s="27">
        <v>37.955999999999996</v>
      </c>
      <c r="AF1224" s="27">
        <v>40.077999999999996</v>
      </c>
      <c r="AG1224" s="57"/>
      <c r="AH1224" s="97">
        <v>23</v>
      </c>
      <c r="AI1224" s="236">
        <v>0</v>
      </c>
      <c r="AJ1224" s="122">
        <v>0</v>
      </c>
      <c r="AK1224" s="122">
        <v>1</v>
      </c>
      <c r="AL1224" s="122">
        <v>2</v>
      </c>
      <c r="AM1224" s="122">
        <v>10</v>
      </c>
      <c r="AN1224" s="122">
        <v>6</v>
      </c>
      <c r="AO1224" s="122">
        <v>3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10</v>
      </c>
      <c r="BD1224" s="31">
        <v>0.43478260869565216</v>
      </c>
      <c r="BE1224" s="100">
        <v>4</v>
      </c>
      <c r="BF1224" s="31">
        <v>0.17391304347826086</v>
      </c>
      <c r="BG1224" s="100">
        <v>0</v>
      </c>
      <c r="BH1224" s="31">
        <v>0</v>
      </c>
      <c r="BI1224" s="27">
        <v>29.629130434782606</v>
      </c>
      <c r="BJ1224" s="27">
        <v>37.015999999999998</v>
      </c>
      <c r="BK1224" s="27">
        <v>39.93399999999999</v>
      </c>
      <c r="BL1224" s="57"/>
      <c r="BM1224" s="97">
        <v>70</v>
      </c>
      <c r="BN1224" s="473">
        <v>0</v>
      </c>
      <c r="BO1224" s="14">
        <v>0</v>
      </c>
      <c r="BP1224" s="14">
        <v>2</v>
      </c>
      <c r="BQ1224" s="14">
        <v>5</v>
      </c>
      <c r="BR1224" s="14">
        <v>25</v>
      </c>
      <c r="BS1224" s="14">
        <v>18</v>
      </c>
      <c r="BT1224" s="14">
        <v>17</v>
      </c>
      <c r="BU1224" s="14">
        <v>3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38</v>
      </c>
      <c r="CI1224" s="31">
        <v>0.54285714285714282</v>
      </c>
      <c r="CJ1224" s="100">
        <v>20</v>
      </c>
      <c r="CK1224" s="31">
        <v>0.2857142857142857</v>
      </c>
      <c r="CL1224" s="100">
        <v>0</v>
      </c>
      <c r="CM1224" s="31">
        <v>0</v>
      </c>
      <c r="CN1224" s="27">
        <v>31.134857142857136</v>
      </c>
      <c r="CO1224" s="27">
        <v>37.744499999999995</v>
      </c>
      <c r="CP1224" s="27">
        <v>40.021000000000001</v>
      </c>
      <c r="CQ1224" s="57"/>
    </row>
    <row r="1225" spans="1:95" x14ac:dyDescent="0.25">
      <c r="A1225" s="218">
        <v>6</v>
      </c>
      <c r="B1225" s="284">
        <v>0.25</v>
      </c>
      <c r="C1225" s="97">
        <v>150</v>
      </c>
      <c r="D1225" s="236">
        <v>1</v>
      </c>
      <c r="E1225" s="122">
        <v>1</v>
      </c>
      <c r="F1225" s="122">
        <v>8</v>
      </c>
      <c r="G1225" s="122">
        <v>16</v>
      </c>
      <c r="H1225" s="122">
        <v>67</v>
      </c>
      <c r="I1225" s="122">
        <v>42</v>
      </c>
      <c r="J1225" s="122">
        <v>12</v>
      </c>
      <c r="K1225" s="122">
        <v>1</v>
      </c>
      <c r="L1225" s="122">
        <v>2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57</v>
      </c>
      <c r="Y1225" s="31">
        <v>0.38</v>
      </c>
      <c r="Z1225" s="100">
        <v>15</v>
      </c>
      <c r="AA1225" s="31">
        <v>0.1</v>
      </c>
      <c r="AB1225" s="100">
        <v>2</v>
      </c>
      <c r="AC1225" s="31">
        <v>1.3333333333333334E-2</v>
      </c>
      <c r="AD1225" s="27">
        <v>28.706266666666682</v>
      </c>
      <c r="AE1225" s="27">
        <v>33.691000000000003</v>
      </c>
      <c r="AF1225" s="27">
        <v>37.625499999999995</v>
      </c>
      <c r="AG1225" s="57"/>
      <c r="AH1225" s="97">
        <v>64</v>
      </c>
      <c r="AI1225" s="236">
        <v>0</v>
      </c>
      <c r="AJ1225" s="122">
        <v>2</v>
      </c>
      <c r="AK1225" s="122">
        <v>5</v>
      </c>
      <c r="AL1225" s="122">
        <v>14</v>
      </c>
      <c r="AM1225" s="122">
        <v>16</v>
      </c>
      <c r="AN1225" s="122">
        <v>18</v>
      </c>
      <c r="AO1225" s="122">
        <v>7</v>
      </c>
      <c r="AP1225" s="122">
        <v>1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27</v>
      </c>
      <c r="BD1225" s="31">
        <v>0.421875</v>
      </c>
      <c r="BE1225" s="100">
        <v>9</v>
      </c>
      <c r="BF1225" s="31">
        <v>0.140625</v>
      </c>
      <c r="BG1225" s="100">
        <v>1</v>
      </c>
      <c r="BH1225" s="31">
        <v>1.5625E-2</v>
      </c>
      <c r="BI1225" s="27">
        <v>28.166562500000005</v>
      </c>
      <c r="BJ1225" s="27">
        <v>34.76</v>
      </c>
      <c r="BK1225" s="27">
        <v>38.01</v>
      </c>
      <c r="BL1225" s="57"/>
      <c r="BM1225" s="97">
        <v>214</v>
      </c>
      <c r="BN1225" s="473">
        <v>1</v>
      </c>
      <c r="BO1225" s="14">
        <v>3</v>
      </c>
      <c r="BP1225" s="14">
        <v>13</v>
      </c>
      <c r="BQ1225" s="14">
        <v>30</v>
      </c>
      <c r="BR1225" s="14">
        <v>83</v>
      </c>
      <c r="BS1225" s="14">
        <v>60</v>
      </c>
      <c r="BT1225" s="14">
        <v>19</v>
      </c>
      <c r="BU1225" s="14">
        <v>2</v>
      </c>
      <c r="BV1225" s="14">
        <v>3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84</v>
      </c>
      <c r="CI1225" s="31">
        <v>0.3925233644859813</v>
      </c>
      <c r="CJ1225" s="100">
        <v>24</v>
      </c>
      <c r="CK1225" s="31">
        <v>0.11214953271028037</v>
      </c>
      <c r="CL1225" s="100">
        <v>3</v>
      </c>
      <c r="CM1225" s="31">
        <v>1.4018691588785047E-2</v>
      </c>
      <c r="CN1225" s="27">
        <v>28.544859813084102</v>
      </c>
      <c r="CO1225" s="27">
        <v>33.94</v>
      </c>
      <c r="CP1225" s="27">
        <v>37.587499999999999</v>
      </c>
      <c r="CQ1225" s="57"/>
    </row>
    <row r="1226" spans="1:95" x14ac:dyDescent="0.25">
      <c r="A1226" s="218">
        <v>6</v>
      </c>
      <c r="B1226" s="284">
        <v>0.29166700000000001</v>
      </c>
      <c r="C1226" s="97">
        <v>269</v>
      </c>
      <c r="D1226" s="236">
        <v>1</v>
      </c>
      <c r="E1226" s="122">
        <v>7</v>
      </c>
      <c r="F1226" s="122">
        <v>15</v>
      </c>
      <c r="G1226" s="122">
        <v>56</v>
      </c>
      <c r="H1226" s="122">
        <v>119</v>
      </c>
      <c r="I1226" s="122">
        <v>57</v>
      </c>
      <c r="J1226" s="122">
        <v>10</v>
      </c>
      <c r="K1226" s="122">
        <v>3</v>
      </c>
      <c r="L1226" s="122">
        <v>1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71</v>
      </c>
      <c r="Y1226" s="31">
        <v>0.26394052044609667</v>
      </c>
      <c r="Z1226" s="100">
        <v>14</v>
      </c>
      <c r="AA1226" s="31">
        <v>5.204460966542751E-2</v>
      </c>
      <c r="AB1226" s="100">
        <v>1</v>
      </c>
      <c r="AC1226" s="31">
        <v>3.7174721189591076E-3</v>
      </c>
      <c r="AD1226" s="27">
        <v>27.084981412639397</v>
      </c>
      <c r="AE1226" s="27">
        <v>32.064999999999998</v>
      </c>
      <c r="AF1226" s="27">
        <v>35.120000000000005</v>
      </c>
      <c r="AG1226" s="57"/>
      <c r="AH1226" s="97">
        <v>139</v>
      </c>
      <c r="AI1226" s="236">
        <v>1</v>
      </c>
      <c r="AJ1226" s="122">
        <v>2</v>
      </c>
      <c r="AK1226" s="122">
        <v>5</v>
      </c>
      <c r="AL1226" s="122">
        <v>36</v>
      </c>
      <c r="AM1226" s="122">
        <v>65</v>
      </c>
      <c r="AN1226" s="122">
        <v>23</v>
      </c>
      <c r="AO1226" s="122">
        <v>6</v>
      </c>
      <c r="AP1226" s="122">
        <v>0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30</v>
      </c>
      <c r="BD1226" s="31">
        <v>0.21582733812949639</v>
      </c>
      <c r="BE1226" s="100">
        <v>7</v>
      </c>
      <c r="BF1226" s="31">
        <v>5.0359712230215826E-2</v>
      </c>
      <c r="BG1226" s="100">
        <v>1</v>
      </c>
      <c r="BH1226" s="31">
        <v>7.1942446043165471E-3</v>
      </c>
      <c r="BI1226" s="27">
        <v>26.727913669064733</v>
      </c>
      <c r="BJ1226" s="27">
        <v>31.15</v>
      </c>
      <c r="BK1226" s="27">
        <v>35.26</v>
      </c>
      <c r="BL1226" s="57"/>
      <c r="BM1226" s="97">
        <v>408</v>
      </c>
      <c r="BN1226" s="473">
        <v>2</v>
      </c>
      <c r="BO1226" s="14">
        <v>9</v>
      </c>
      <c r="BP1226" s="14">
        <v>20</v>
      </c>
      <c r="BQ1226" s="14">
        <v>92</v>
      </c>
      <c r="BR1226" s="14">
        <v>184</v>
      </c>
      <c r="BS1226" s="14">
        <v>80</v>
      </c>
      <c r="BT1226" s="14">
        <v>16</v>
      </c>
      <c r="BU1226" s="14">
        <v>3</v>
      </c>
      <c r="BV1226" s="14">
        <v>2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101</v>
      </c>
      <c r="CI1226" s="31">
        <v>0.24754901960784315</v>
      </c>
      <c r="CJ1226" s="100">
        <v>21</v>
      </c>
      <c r="CK1226" s="31">
        <v>5.1470588235294115E-2</v>
      </c>
      <c r="CL1226" s="100">
        <v>2</v>
      </c>
      <c r="CM1226" s="31">
        <v>4.9019607843137254E-3</v>
      </c>
      <c r="CN1226" s="27">
        <v>26.963333333333338</v>
      </c>
      <c r="CO1226" s="27">
        <v>31.725999999999999</v>
      </c>
      <c r="CP1226" s="27">
        <v>35.125999999999998</v>
      </c>
      <c r="CQ1226" s="57"/>
    </row>
    <row r="1227" spans="1:95" x14ac:dyDescent="0.25">
      <c r="A1227" s="218">
        <v>6</v>
      </c>
      <c r="B1227" s="284">
        <v>0.33333299999999999</v>
      </c>
      <c r="C1227" s="97">
        <v>525</v>
      </c>
      <c r="D1227" s="236">
        <v>0</v>
      </c>
      <c r="E1227" s="122">
        <v>0</v>
      </c>
      <c r="F1227" s="122">
        <v>15</v>
      </c>
      <c r="G1227" s="122">
        <v>207</v>
      </c>
      <c r="H1227" s="122">
        <v>236</v>
      </c>
      <c r="I1227" s="122">
        <v>60</v>
      </c>
      <c r="J1227" s="122">
        <v>5</v>
      </c>
      <c r="K1227" s="122">
        <v>2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66</v>
      </c>
      <c r="Y1227" s="31">
        <v>0.12571428571428572</v>
      </c>
      <c r="Z1227" s="100">
        <v>7</v>
      </c>
      <c r="AA1227" s="31">
        <v>1.3333333333333334E-2</v>
      </c>
      <c r="AB1227" s="100">
        <v>0</v>
      </c>
      <c r="AC1227" s="31">
        <v>0</v>
      </c>
      <c r="AD1227" s="27">
        <v>25.872990476190459</v>
      </c>
      <c r="AE1227" s="27">
        <v>29.5</v>
      </c>
      <c r="AF1227" s="27">
        <v>32.308</v>
      </c>
      <c r="AG1227" s="57"/>
      <c r="AH1227" s="97">
        <v>275</v>
      </c>
      <c r="AI1227" s="236">
        <v>0</v>
      </c>
      <c r="AJ1227" s="122">
        <v>0</v>
      </c>
      <c r="AK1227" s="122">
        <v>6</v>
      </c>
      <c r="AL1227" s="122">
        <v>57</v>
      </c>
      <c r="AM1227" s="122">
        <v>141</v>
      </c>
      <c r="AN1227" s="122">
        <v>59</v>
      </c>
      <c r="AO1227" s="122">
        <v>9</v>
      </c>
      <c r="AP1227" s="122">
        <v>3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70</v>
      </c>
      <c r="BD1227" s="31">
        <v>0.25454545454545452</v>
      </c>
      <c r="BE1227" s="100">
        <v>12</v>
      </c>
      <c r="BF1227" s="31">
        <v>4.363636363636364E-2</v>
      </c>
      <c r="BG1227" s="100">
        <v>0</v>
      </c>
      <c r="BH1227" s="31">
        <v>0</v>
      </c>
      <c r="BI1227" s="27">
        <v>27.671963636363653</v>
      </c>
      <c r="BJ1227" s="27">
        <v>31.441999999999997</v>
      </c>
      <c r="BK1227" s="27">
        <v>34.483999999999995</v>
      </c>
      <c r="BL1227" s="57"/>
      <c r="BM1227" s="97">
        <v>800</v>
      </c>
      <c r="BN1227" s="473">
        <v>0</v>
      </c>
      <c r="BO1227" s="14">
        <v>0</v>
      </c>
      <c r="BP1227" s="14">
        <v>21</v>
      </c>
      <c r="BQ1227" s="14">
        <v>264</v>
      </c>
      <c r="BR1227" s="14">
        <v>377</v>
      </c>
      <c r="BS1227" s="14">
        <v>119</v>
      </c>
      <c r="BT1227" s="14">
        <v>14</v>
      </c>
      <c r="BU1227" s="14">
        <v>5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136</v>
      </c>
      <c r="CI1227" s="31">
        <v>0.17</v>
      </c>
      <c r="CJ1227" s="100">
        <v>19</v>
      </c>
      <c r="CK1227" s="31">
        <v>2.375E-2</v>
      </c>
      <c r="CL1227" s="100">
        <v>0</v>
      </c>
      <c r="CM1227" s="31">
        <v>0</v>
      </c>
      <c r="CN1227" s="27">
        <v>26.491387500000005</v>
      </c>
      <c r="CO1227" s="27">
        <v>30.373999999999999</v>
      </c>
      <c r="CP1227" s="27">
        <v>33.165499999999994</v>
      </c>
      <c r="CQ1227" s="57"/>
    </row>
    <row r="1228" spans="1:95" x14ac:dyDescent="0.25">
      <c r="A1228" s="218">
        <v>6</v>
      </c>
      <c r="B1228" s="284">
        <v>0.375</v>
      </c>
      <c r="C1228" s="97">
        <v>638</v>
      </c>
      <c r="D1228" s="236">
        <v>0</v>
      </c>
      <c r="E1228" s="122">
        <v>9</v>
      </c>
      <c r="F1228" s="122">
        <v>80</v>
      </c>
      <c r="G1228" s="122">
        <v>305</v>
      </c>
      <c r="H1228" s="122">
        <v>212</v>
      </c>
      <c r="I1228" s="122">
        <v>28</v>
      </c>
      <c r="J1228" s="122">
        <v>4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31</v>
      </c>
      <c r="Y1228" s="31">
        <v>4.8589341692789965E-2</v>
      </c>
      <c r="Z1228" s="100">
        <v>4</v>
      </c>
      <c r="AA1228" s="31">
        <v>6.269592476489028E-3</v>
      </c>
      <c r="AB1228" s="100">
        <v>0</v>
      </c>
      <c r="AC1228" s="31">
        <v>0</v>
      </c>
      <c r="AD1228" s="27">
        <v>23.98432601880879</v>
      </c>
      <c r="AE1228" s="27">
        <v>27.694500000000001</v>
      </c>
      <c r="AF1228" s="27">
        <v>30.000999999999998</v>
      </c>
      <c r="AG1228" s="57"/>
      <c r="AH1228" s="97">
        <v>443</v>
      </c>
      <c r="AI1228" s="236">
        <v>2</v>
      </c>
      <c r="AJ1228" s="122">
        <v>1</v>
      </c>
      <c r="AK1228" s="122">
        <v>32</v>
      </c>
      <c r="AL1228" s="122">
        <v>158</v>
      </c>
      <c r="AM1228" s="122">
        <v>217</v>
      </c>
      <c r="AN1228" s="122">
        <v>29</v>
      </c>
      <c r="AO1228" s="122">
        <v>4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33</v>
      </c>
      <c r="BD1228" s="31">
        <v>7.4492099322799099E-2</v>
      </c>
      <c r="BE1228" s="100">
        <v>4</v>
      </c>
      <c r="BF1228" s="31">
        <v>9.0293453724604959E-3</v>
      </c>
      <c r="BG1228" s="100">
        <v>0</v>
      </c>
      <c r="BH1228" s="31">
        <v>0</v>
      </c>
      <c r="BI1228" s="27">
        <v>25.269119638826162</v>
      </c>
      <c r="BJ1228" s="27">
        <v>28.7</v>
      </c>
      <c r="BK1228" s="27">
        <v>31.025999999999996</v>
      </c>
      <c r="BL1228" s="57"/>
      <c r="BM1228" s="97">
        <v>1081</v>
      </c>
      <c r="BN1228" s="473">
        <v>2</v>
      </c>
      <c r="BO1228" s="14">
        <v>10</v>
      </c>
      <c r="BP1228" s="14">
        <v>112</v>
      </c>
      <c r="BQ1228" s="14">
        <v>463</v>
      </c>
      <c r="BR1228" s="14">
        <v>429</v>
      </c>
      <c r="BS1228" s="14">
        <v>57</v>
      </c>
      <c r="BT1228" s="14">
        <v>8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64</v>
      </c>
      <c r="CI1228" s="31">
        <v>5.920444033302498E-2</v>
      </c>
      <c r="CJ1228" s="100">
        <v>8</v>
      </c>
      <c r="CK1228" s="31">
        <v>7.4005550416281225E-3</v>
      </c>
      <c r="CL1228" s="100">
        <v>0</v>
      </c>
      <c r="CM1228" s="31">
        <v>0</v>
      </c>
      <c r="CN1228" s="27">
        <v>24.510841813135976</v>
      </c>
      <c r="CO1228" s="27">
        <v>28.117000000000001</v>
      </c>
      <c r="CP1228" s="27">
        <v>30.42199999999999</v>
      </c>
      <c r="CQ1228" s="57"/>
    </row>
    <row r="1229" spans="1:95" x14ac:dyDescent="0.25">
      <c r="A1229" s="218">
        <v>6</v>
      </c>
      <c r="B1229" s="284">
        <v>0.41666700000000001</v>
      </c>
      <c r="C1229" s="97">
        <v>636</v>
      </c>
      <c r="D1229" s="236">
        <v>0</v>
      </c>
      <c r="E1229" s="122">
        <v>5</v>
      </c>
      <c r="F1229" s="122">
        <v>93</v>
      </c>
      <c r="G1229" s="122">
        <v>333</v>
      </c>
      <c r="H1229" s="122">
        <v>189</v>
      </c>
      <c r="I1229" s="122">
        <v>13</v>
      </c>
      <c r="J1229" s="122">
        <v>1</v>
      </c>
      <c r="K1229" s="122">
        <v>0</v>
      </c>
      <c r="L1229" s="122">
        <v>0</v>
      </c>
      <c r="M1229" s="122">
        <v>2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16</v>
      </c>
      <c r="Y1229" s="31">
        <v>2.5157232704402517E-2</v>
      </c>
      <c r="Z1229" s="100">
        <v>3</v>
      </c>
      <c r="AA1229" s="31">
        <v>4.7169811320754715E-3</v>
      </c>
      <c r="AB1229" s="100">
        <v>2</v>
      </c>
      <c r="AC1229" s="31">
        <v>3.1446540880503146E-3</v>
      </c>
      <c r="AD1229" s="27">
        <v>23.507798742138363</v>
      </c>
      <c r="AE1229" s="27">
        <v>27.174500000000002</v>
      </c>
      <c r="AF1229" s="27">
        <v>29.041499999999999</v>
      </c>
      <c r="AG1229" s="57"/>
      <c r="AH1229" s="97">
        <v>579</v>
      </c>
      <c r="AI1229" s="236">
        <v>5</v>
      </c>
      <c r="AJ1229" s="122">
        <v>16</v>
      </c>
      <c r="AK1229" s="122">
        <v>70</v>
      </c>
      <c r="AL1229" s="122">
        <v>270</v>
      </c>
      <c r="AM1229" s="122">
        <v>194</v>
      </c>
      <c r="AN1229" s="122">
        <v>22</v>
      </c>
      <c r="AO1229" s="122">
        <v>1</v>
      </c>
      <c r="AP1229" s="122">
        <v>0</v>
      </c>
      <c r="AQ1229" s="122">
        <v>0</v>
      </c>
      <c r="AR1229" s="122">
        <v>1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24</v>
      </c>
      <c r="BD1229" s="31">
        <v>4.145077720207254E-2</v>
      </c>
      <c r="BE1229" s="100">
        <v>2</v>
      </c>
      <c r="BF1229" s="31">
        <v>3.4542314335060447E-3</v>
      </c>
      <c r="BG1229" s="100">
        <v>1</v>
      </c>
      <c r="BH1229" s="31">
        <v>1.7271157167530224E-3</v>
      </c>
      <c r="BI1229" s="27">
        <v>23.701053540587228</v>
      </c>
      <c r="BJ1229" s="27">
        <v>27.5</v>
      </c>
      <c r="BK1229" s="27">
        <v>29.85</v>
      </c>
      <c r="BL1229" s="57"/>
      <c r="BM1229" s="97">
        <v>1215</v>
      </c>
      <c r="BN1229" s="473">
        <v>5</v>
      </c>
      <c r="BO1229" s="14">
        <v>21</v>
      </c>
      <c r="BP1229" s="14">
        <v>163</v>
      </c>
      <c r="BQ1229" s="14">
        <v>603</v>
      </c>
      <c r="BR1229" s="14">
        <v>383</v>
      </c>
      <c r="BS1229" s="14">
        <v>35</v>
      </c>
      <c r="BT1229" s="14">
        <v>2</v>
      </c>
      <c r="BU1229" s="14">
        <v>0</v>
      </c>
      <c r="BV1229" s="14">
        <v>0</v>
      </c>
      <c r="BW1229" s="14">
        <v>3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40</v>
      </c>
      <c r="CI1229" s="31">
        <v>3.292181069958848E-2</v>
      </c>
      <c r="CJ1229" s="100">
        <v>5</v>
      </c>
      <c r="CK1229" s="31">
        <v>4.11522633744856E-3</v>
      </c>
      <c r="CL1229" s="100">
        <v>3</v>
      </c>
      <c r="CM1229" s="31">
        <v>2.4691358024691358E-3</v>
      </c>
      <c r="CN1229" s="27">
        <v>23.599893004115195</v>
      </c>
      <c r="CO1229" s="27">
        <v>27.395999999999997</v>
      </c>
      <c r="CP1229" s="27">
        <v>29.442</v>
      </c>
      <c r="CQ1229" s="57"/>
    </row>
    <row r="1230" spans="1:95" x14ac:dyDescent="0.25">
      <c r="A1230" s="218">
        <v>6</v>
      </c>
      <c r="B1230" s="284">
        <v>0.45833299999999999</v>
      </c>
      <c r="C1230" s="97">
        <v>620</v>
      </c>
      <c r="D1230" s="236">
        <v>0</v>
      </c>
      <c r="E1230" s="122">
        <v>19</v>
      </c>
      <c r="F1230" s="122">
        <v>152</v>
      </c>
      <c r="G1230" s="122">
        <v>293</v>
      </c>
      <c r="H1230" s="122">
        <v>138</v>
      </c>
      <c r="I1230" s="122">
        <v>18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18</v>
      </c>
      <c r="Y1230" s="31">
        <v>2.903225806451613E-2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22.500951612903219</v>
      </c>
      <c r="AE1230" s="27">
        <v>26.638500000000001</v>
      </c>
      <c r="AF1230" s="27">
        <v>28.874999999999993</v>
      </c>
      <c r="AG1230" s="57"/>
      <c r="AH1230" s="97">
        <v>594</v>
      </c>
      <c r="AI1230" s="236">
        <v>5</v>
      </c>
      <c r="AJ1230" s="122">
        <v>23</v>
      </c>
      <c r="AK1230" s="122">
        <v>65</v>
      </c>
      <c r="AL1230" s="122">
        <v>264</v>
      </c>
      <c r="AM1230" s="122">
        <v>209</v>
      </c>
      <c r="AN1230" s="122">
        <v>25</v>
      </c>
      <c r="AO1230" s="122">
        <v>3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28</v>
      </c>
      <c r="BD1230" s="31">
        <v>4.7138047138047139E-2</v>
      </c>
      <c r="BE1230" s="100">
        <v>3</v>
      </c>
      <c r="BF1230" s="31">
        <v>5.0505050505050509E-3</v>
      </c>
      <c r="BG1230" s="100">
        <v>0</v>
      </c>
      <c r="BH1230" s="31">
        <v>0</v>
      </c>
      <c r="BI1230" s="27">
        <v>23.7040572390572</v>
      </c>
      <c r="BJ1230" s="27">
        <v>27.637499999999999</v>
      </c>
      <c r="BK1230" s="27">
        <v>29.745000000000001</v>
      </c>
      <c r="BL1230" s="57"/>
      <c r="BM1230" s="97">
        <v>1214</v>
      </c>
      <c r="BN1230" s="473">
        <v>5</v>
      </c>
      <c r="BO1230" s="14">
        <v>42</v>
      </c>
      <c r="BP1230" s="14">
        <v>217</v>
      </c>
      <c r="BQ1230" s="14">
        <v>557</v>
      </c>
      <c r="BR1230" s="14">
        <v>347</v>
      </c>
      <c r="BS1230" s="14">
        <v>43</v>
      </c>
      <c r="BT1230" s="14">
        <v>3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46</v>
      </c>
      <c r="CI1230" s="31">
        <v>3.789126853377265E-2</v>
      </c>
      <c r="CJ1230" s="100">
        <v>3</v>
      </c>
      <c r="CK1230" s="31">
        <v>2.4711696869851728E-3</v>
      </c>
      <c r="CL1230" s="100">
        <v>0</v>
      </c>
      <c r="CM1230" s="31">
        <v>0</v>
      </c>
      <c r="CN1230" s="27">
        <v>23.089621087314669</v>
      </c>
      <c r="CO1230" s="27">
        <v>27.147500000000001</v>
      </c>
      <c r="CP1230" s="27">
        <v>29.387499999999999</v>
      </c>
      <c r="CQ1230" s="57"/>
    </row>
    <row r="1231" spans="1:95" x14ac:dyDescent="0.25">
      <c r="A1231" s="218">
        <v>6</v>
      </c>
      <c r="B1231" s="284">
        <v>0.5</v>
      </c>
      <c r="C1231" s="97">
        <v>608</v>
      </c>
      <c r="D1231" s="236">
        <v>3</v>
      </c>
      <c r="E1231" s="122">
        <v>26</v>
      </c>
      <c r="F1231" s="122">
        <v>93</v>
      </c>
      <c r="G1231" s="122">
        <v>269</v>
      </c>
      <c r="H1231" s="122">
        <v>192</v>
      </c>
      <c r="I1231" s="122">
        <v>22</v>
      </c>
      <c r="J1231" s="122">
        <v>2</v>
      </c>
      <c r="K1231" s="122">
        <v>0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25</v>
      </c>
      <c r="Y1231" s="31">
        <v>4.1118421052631582E-2</v>
      </c>
      <c r="Z1231" s="100">
        <v>3</v>
      </c>
      <c r="AA1231" s="31">
        <v>4.9342105263157892E-3</v>
      </c>
      <c r="AB1231" s="100">
        <v>1</v>
      </c>
      <c r="AC1231" s="31">
        <v>1.6447368421052631E-3</v>
      </c>
      <c r="AD1231" s="27">
        <v>23.258700657894735</v>
      </c>
      <c r="AE1231" s="27">
        <v>27.016500000000001</v>
      </c>
      <c r="AF1231" s="27">
        <v>29.239499999999996</v>
      </c>
      <c r="AG1231" s="57"/>
      <c r="AH1231" s="97">
        <v>665</v>
      </c>
      <c r="AI1231" s="236">
        <v>2</v>
      </c>
      <c r="AJ1231" s="122">
        <v>14</v>
      </c>
      <c r="AK1231" s="122">
        <v>71</v>
      </c>
      <c r="AL1231" s="122">
        <v>284</v>
      </c>
      <c r="AM1231" s="122">
        <v>248</v>
      </c>
      <c r="AN1231" s="122">
        <v>41</v>
      </c>
      <c r="AO1231" s="122">
        <v>2</v>
      </c>
      <c r="AP1231" s="122">
        <v>2</v>
      </c>
      <c r="AQ1231" s="122">
        <v>1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46</v>
      </c>
      <c r="BD1231" s="31">
        <v>6.9172932330827067E-2</v>
      </c>
      <c r="BE1231" s="100">
        <v>5</v>
      </c>
      <c r="BF1231" s="31">
        <v>7.5187969924812026E-3</v>
      </c>
      <c r="BG1231" s="100">
        <v>1</v>
      </c>
      <c r="BH1231" s="31">
        <v>1.5037593984962407E-3</v>
      </c>
      <c r="BI1231" s="27">
        <v>24.332526315789451</v>
      </c>
      <c r="BJ1231" s="27">
        <v>28.089000000000002</v>
      </c>
      <c r="BK1231" s="27">
        <v>30.924999999999997</v>
      </c>
      <c r="BL1231" s="57"/>
      <c r="BM1231" s="97">
        <v>1273</v>
      </c>
      <c r="BN1231" s="473">
        <v>5</v>
      </c>
      <c r="BO1231" s="14">
        <v>40</v>
      </c>
      <c r="BP1231" s="14">
        <v>164</v>
      </c>
      <c r="BQ1231" s="14">
        <v>553</v>
      </c>
      <c r="BR1231" s="14">
        <v>440</v>
      </c>
      <c r="BS1231" s="14">
        <v>63</v>
      </c>
      <c r="BT1231" s="14">
        <v>4</v>
      </c>
      <c r="BU1231" s="14">
        <v>2</v>
      </c>
      <c r="BV1231" s="14">
        <v>2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71</v>
      </c>
      <c r="CI1231" s="31">
        <v>5.5773762765121762E-2</v>
      </c>
      <c r="CJ1231" s="100">
        <v>8</v>
      </c>
      <c r="CK1231" s="31">
        <v>6.2843676355066776E-3</v>
      </c>
      <c r="CL1231" s="100">
        <v>2</v>
      </c>
      <c r="CM1231" s="31">
        <v>1.5710919088766694E-3</v>
      </c>
      <c r="CN1231" s="27">
        <v>23.819654359780088</v>
      </c>
      <c r="CO1231" s="27">
        <v>27.617999999999999</v>
      </c>
      <c r="CP1231" s="27">
        <v>30.483000000000001</v>
      </c>
      <c r="CQ1231" s="57"/>
    </row>
    <row r="1232" spans="1:95" x14ac:dyDescent="0.25">
      <c r="A1232" s="218">
        <v>6</v>
      </c>
      <c r="B1232" s="284">
        <v>0.54166700000000001</v>
      </c>
      <c r="C1232" s="97">
        <v>592</v>
      </c>
      <c r="D1232" s="236">
        <v>0</v>
      </c>
      <c r="E1232" s="122">
        <v>16</v>
      </c>
      <c r="F1232" s="122">
        <v>37</v>
      </c>
      <c r="G1232" s="122">
        <v>234</v>
      </c>
      <c r="H1232" s="122">
        <v>264</v>
      </c>
      <c r="I1232" s="122">
        <v>38</v>
      </c>
      <c r="J1232" s="122">
        <v>3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39</v>
      </c>
      <c r="Y1232" s="31">
        <v>6.5878378378378372E-2</v>
      </c>
      <c r="Z1232" s="100">
        <v>3</v>
      </c>
      <c r="AA1232" s="31">
        <v>5.0675675675675678E-3</v>
      </c>
      <c r="AB1232" s="100">
        <v>0</v>
      </c>
      <c r="AC1232" s="31">
        <v>0</v>
      </c>
      <c r="AD1232" s="27">
        <v>24.848277027027017</v>
      </c>
      <c r="AE1232" s="27">
        <v>28.351500000000001</v>
      </c>
      <c r="AF1232" s="27">
        <v>30.677000000000003</v>
      </c>
      <c r="AG1232" s="57"/>
      <c r="AH1232" s="97">
        <v>675</v>
      </c>
      <c r="AI1232" s="236">
        <v>2</v>
      </c>
      <c r="AJ1232" s="122">
        <v>11</v>
      </c>
      <c r="AK1232" s="122">
        <v>34</v>
      </c>
      <c r="AL1232" s="122">
        <v>229</v>
      </c>
      <c r="AM1232" s="122">
        <v>360</v>
      </c>
      <c r="AN1232" s="122">
        <v>36</v>
      </c>
      <c r="AO1232" s="122">
        <v>3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39</v>
      </c>
      <c r="BD1232" s="31">
        <v>5.7777777777777775E-2</v>
      </c>
      <c r="BE1232" s="100">
        <v>3</v>
      </c>
      <c r="BF1232" s="31">
        <v>4.4444444444444444E-3</v>
      </c>
      <c r="BG1232" s="100">
        <v>0</v>
      </c>
      <c r="BH1232" s="31">
        <v>0</v>
      </c>
      <c r="BI1232" s="27">
        <v>25.20552592592594</v>
      </c>
      <c r="BJ1232" s="27">
        <v>28.016000000000002</v>
      </c>
      <c r="BK1232" s="27">
        <v>30.253999999999998</v>
      </c>
      <c r="BL1232" s="57"/>
      <c r="BM1232" s="97">
        <v>1267</v>
      </c>
      <c r="BN1232" s="473">
        <v>2</v>
      </c>
      <c r="BO1232" s="14">
        <v>27</v>
      </c>
      <c r="BP1232" s="14">
        <v>71</v>
      </c>
      <c r="BQ1232" s="14">
        <v>463</v>
      </c>
      <c r="BR1232" s="14">
        <v>624</v>
      </c>
      <c r="BS1232" s="14">
        <v>74</v>
      </c>
      <c r="BT1232" s="14">
        <v>6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78</v>
      </c>
      <c r="CI1232" s="31">
        <v>6.1562746645619573E-2</v>
      </c>
      <c r="CJ1232" s="100">
        <v>6</v>
      </c>
      <c r="CK1232" s="31">
        <v>4.7355958958168907E-3</v>
      </c>
      <c r="CL1232" s="100">
        <v>0</v>
      </c>
      <c r="CM1232" s="31">
        <v>0</v>
      </c>
      <c r="CN1232" s="27">
        <v>25.038602999210767</v>
      </c>
      <c r="CO1232" s="27">
        <v>28.186</v>
      </c>
      <c r="CP1232" s="27">
        <v>30.413999999999998</v>
      </c>
      <c r="CQ1232" s="57"/>
    </row>
    <row r="1233" spans="1:95" x14ac:dyDescent="0.25">
      <c r="A1233" s="218">
        <v>6</v>
      </c>
      <c r="B1233" s="284">
        <v>0.58333299999999999</v>
      </c>
      <c r="C1233" s="97">
        <v>516</v>
      </c>
      <c r="D1233" s="236">
        <v>2</v>
      </c>
      <c r="E1233" s="122">
        <v>7</v>
      </c>
      <c r="F1233" s="122">
        <v>47</v>
      </c>
      <c r="G1233" s="122">
        <v>185</v>
      </c>
      <c r="H1233" s="122">
        <v>227</v>
      </c>
      <c r="I1233" s="122">
        <v>42</v>
      </c>
      <c r="J1233" s="122">
        <v>3</v>
      </c>
      <c r="K1233" s="122">
        <v>3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48</v>
      </c>
      <c r="Y1233" s="31">
        <v>9.3023255813953487E-2</v>
      </c>
      <c r="Z1233" s="100">
        <v>6</v>
      </c>
      <c r="AA1233" s="31">
        <v>1.1627906976744186E-2</v>
      </c>
      <c r="AB1233" s="100">
        <v>0</v>
      </c>
      <c r="AC1233" s="31">
        <v>0</v>
      </c>
      <c r="AD1233" s="27">
        <v>25.109031007751952</v>
      </c>
      <c r="AE1233" s="27">
        <v>28.973499999999998</v>
      </c>
      <c r="AF1233" s="27">
        <v>31.0715</v>
      </c>
      <c r="AG1233" s="57"/>
      <c r="AH1233" s="97">
        <v>642</v>
      </c>
      <c r="AI1233" s="236">
        <v>3</v>
      </c>
      <c r="AJ1233" s="122">
        <v>25</v>
      </c>
      <c r="AK1233" s="122">
        <v>23</v>
      </c>
      <c r="AL1233" s="122">
        <v>260</v>
      </c>
      <c r="AM1233" s="122">
        <v>277</v>
      </c>
      <c r="AN1233" s="122">
        <v>47</v>
      </c>
      <c r="AO1233" s="122">
        <v>6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53</v>
      </c>
      <c r="BD1233" s="31">
        <v>8.2554517133956382E-2</v>
      </c>
      <c r="BE1233" s="100">
        <v>7</v>
      </c>
      <c r="BF1233" s="31">
        <v>1.0903426791277258E-2</v>
      </c>
      <c r="BG1233" s="100">
        <v>0</v>
      </c>
      <c r="BH1233" s="31">
        <v>0</v>
      </c>
      <c r="BI1233" s="27">
        <v>24.894034267912751</v>
      </c>
      <c r="BJ1233" s="27">
        <v>28.236499999999999</v>
      </c>
      <c r="BK1233" s="27">
        <v>31.16</v>
      </c>
      <c r="BL1233" s="57"/>
      <c r="BM1233" s="97">
        <v>1158</v>
      </c>
      <c r="BN1233" s="473">
        <v>5</v>
      </c>
      <c r="BO1233" s="14">
        <v>32</v>
      </c>
      <c r="BP1233" s="14">
        <v>70</v>
      </c>
      <c r="BQ1233" s="14">
        <v>445</v>
      </c>
      <c r="BR1233" s="14">
        <v>504</v>
      </c>
      <c r="BS1233" s="14">
        <v>89</v>
      </c>
      <c r="BT1233" s="14">
        <v>9</v>
      </c>
      <c r="BU1233" s="14">
        <v>4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101</v>
      </c>
      <c r="CI1233" s="31">
        <v>8.7219343696027629E-2</v>
      </c>
      <c r="CJ1233" s="100">
        <v>13</v>
      </c>
      <c r="CK1233" s="31">
        <v>1.1226252158894647E-2</v>
      </c>
      <c r="CL1233" s="100">
        <v>0</v>
      </c>
      <c r="CM1233" s="31">
        <v>0</v>
      </c>
      <c r="CN1233" s="27">
        <v>24.989835924006883</v>
      </c>
      <c r="CO1233" s="27">
        <v>28.6</v>
      </c>
      <c r="CP1233" s="27">
        <v>31.1</v>
      </c>
      <c r="CQ1233" s="57"/>
    </row>
    <row r="1234" spans="1:95" x14ac:dyDescent="0.25">
      <c r="A1234" s="218">
        <v>6</v>
      </c>
      <c r="B1234" s="284">
        <v>0.625</v>
      </c>
      <c r="C1234" s="97">
        <v>458</v>
      </c>
      <c r="D1234" s="236">
        <v>2</v>
      </c>
      <c r="E1234" s="122">
        <v>12</v>
      </c>
      <c r="F1234" s="122">
        <v>24</v>
      </c>
      <c r="G1234" s="122">
        <v>157</v>
      </c>
      <c r="H1234" s="122">
        <v>225</v>
      </c>
      <c r="I1234" s="122">
        <v>36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38</v>
      </c>
      <c r="Y1234" s="31">
        <v>8.296943231441048E-2</v>
      </c>
      <c r="Z1234" s="100">
        <v>2</v>
      </c>
      <c r="AA1234" s="31">
        <v>4.3668122270742356E-3</v>
      </c>
      <c r="AB1234" s="100">
        <v>0</v>
      </c>
      <c r="AC1234" s="31">
        <v>0</v>
      </c>
      <c r="AD1234" s="27">
        <v>25.178209606986904</v>
      </c>
      <c r="AE1234" s="27">
        <v>28.474499999999999</v>
      </c>
      <c r="AF1234" s="27">
        <v>31.11849999999999</v>
      </c>
      <c r="AG1234" s="57"/>
      <c r="AH1234" s="97">
        <v>629</v>
      </c>
      <c r="AI1234" s="236">
        <v>3</v>
      </c>
      <c r="AJ1234" s="122">
        <v>9</v>
      </c>
      <c r="AK1234" s="122">
        <v>41</v>
      </c>
      <c r="AL1234" s="122">
        <v>208</v>
      </c>
      <c r="AM1234" s="122">
        <v>318</v>
      </c>
      <c r="AN1234" s="122">
        <v>47</v>
      </c>
      <c r="AO1234" s="122">
        <v>3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49</v>
      </c>
      <c r="BD1234" s="31">
        <v>7.7901430842607311E-2</v>
      </c>
      <c r="BE1234" s="100">
        <v>3</v>
      </c>
      <c r="BF1234" s="31">
        <v>4.7694753577106515E-3</v>
      </c>
      <c r="BG1234" s="100">
        <v>0</v>
      </c>
      <c r="BH1234" s="31">
        <v>0</v>
      </c>
      <c r="BI1234" s="27">
        <v>25.280826709061991</v>
      </c>
      <c r="BJ1234" s="27">
        <v>28.65</v>
      </c>
      <c r="BK1234" s="27">
        <v>30.715</v>
      </c>
      <c r="BL1234" s="57"/>
      <c r="BM1234" s="97">
        <v>1087</v>
      </c>
      <c r="BN1234" s="473">
        <v>5</v>
      </c>
      <c r="BO1234" s="14">
        <v>21</v>
      </c>
      <c r="BP1234" s="14">
        <v>65</v>
      </c>
      <c r="BQ1234" s="14">
        <v>365</v>
      </c>
      <c r="BR1234" s="14">
        <v>543</v>
      </c>
      <c r="BS1234" s="14">
        <v>83</v>
      </c>
      <c r="BT1234" s="14">
        <v>5</v>
      </c>
      <c r="BU1234" s="14">
        <v>0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87</v>
      </c>
      <c r="CI1234" s="31">
        <v>8.0036798528058881E-2</v>
      </c>
      <c r="CJ1234" s="100">
        <v>5</v>
      </c>
      <c r="CK1234" s="31">
        <v>4.5998160073597054E-3</v>
      </c>
      <c r="CL1234" s="100">
        <v>0</v>
      </c>
      <c r="CM1234" s="31">
        <v>0</v>
      </c>
      <c r="CN1234" s="27">
        <v>25.237589696412137</v>
      </c>
      <c r="CO1234" s="27">
        <v>28.6</v>
      </c>
      <c r="CP1234" s="27">
        <v>30.887999999999998</v>
      </c>
      <c r="CQ1234" s="57"/>
    </row>
    <row r="1235" spans="1:95" x14ac:dyDescent="0.25">
      <c r="A1235" s="218">
        <v>6</v>
      </c>
      <c r="B1235" s="284">
        <v>0.66666700000000001</v>
      </c>
      <c r="C1235" s="97">
        <v>466</v>
      </c>
      <c r="D1235" s="236">
        <v>0</v>
      </c>
      <c r="E1235" s="122">
        <v>0</v>
      </c>
      <c r="F1235" s="122">
        <v>8</v>
      </c>
      <c r="G1235" s="122">
        <v>147</v>
      </c>
      <c r="H1235" s="122">
        <v>260</v>
      </c>
      <c r="I1235" s="122">
        <v>41</v>
      </c>
      <c r="J1235" s="122">
        <v>8</v>
      </c>
      <c r="K1235" s="122">
        <v>2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51</v>
      </c>
      <c r="Y1235" s="31">
        <v>0.10944206008583691</v>
      </c>
      <c r="Z1235" s="100">
        <v>10</v>
      </c>
      <c r="AA1235" s="31">
        <v>2.1459227467811159E-2</v>
      </c>
      <c r="AB1235" s="100">
        <v>0</v>
      </c>
      <c r="AC1235" s="31">
        <v>0</v>
      </c>
      <c r="AD1235" s="27">
        <v>26.337596566523626</v>
      </c>
      <c r="AE1235" s="27">
        <v>29.249500000000001</v>
      </c>
      <c r="AF1235" s="27">
        <v>31.796499999999998</v>
      </c>
      <c r="AG1235" s="57"/>
      <c r="AH1235" s="97">
        <v>614</v>
      </c>
      <c r="AI1235" s="236">
        <v>0</v>
      </c>
      <c r="AJ1235" s="122">
        <v>1</v>
      </c>
      <c r="AK1235" s="122">
        <v>27</v>
      </c>
      <c r="AL1235" s="122">
        <v>165</v>
      </c>
      <c r="AM1235" s="122">
        <v>353</v>
      </c>
      <c r="AN1235" s="122">
        <v>65</v>
      </c>
      <c r="AO1235" s="122">
        <v>3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68</v>
      </c>
      <c r="BD1235" s="31">
        <v>0.11074918566775244</v>
      </c>
      <c r="BE1235" s="100">
        <v>3</v>
      </c>
      <c r="BF1235" s="31">
        <v>4.8859934853420191E-3</v>
      </c>
      <c r="BG1235" s="100">
        <v>0</v>
      </c>
      <c r="BH1235" s="31">
        <v>0</v>
      </c>
      <c r="BI1235" s="27">
        <v>26.298762214983729</v>
      </c>
      <c r="BJ1235" s="27">
        <v>29.4025</v>
      </c>
      <c r="BK1235" s="27">
        <v>31.035</v>
      </c>
      <c r="BL1235" s="57"/>
      <c r="BM1235" s="97">
        <v>1080</v>
      </c>
      <c r="BN1235" s="473">
        <v>0</v>
      </c>
      <c r="BO1235" s="14">
        <v>1</v>
      </c>
      <c r="BP1235" s="14">
        <v>35</v>
      </c>
      <c r="BQ1235" s="14">
        <v>312</v>
      </c>
      <c r="BR1235" s="14">
        <v>613</v>
      </c>
      <c r="BS1235" s="14">
        <v>106</v>
      </c>
      <c r="BT1235" s="14">
        <v>11</v>
      </c>
      <c r="BU1235" s="14">
        <v>2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119</v>
      </c>
      <c r="CI1235" s="31">
        <v>0.11018518518518519</v>
      </c>
      <c r="CJ1235" s="100">
        <v>13</v>
      </c>
      <c r="CK1235" s="31">
        <v>1.2037037037037037E-2</v>
      </c>
      <c r="CL1235" s="100">
        <v>0</v>
      </c>
      <c r="CM1235" s="31">
        <v>0</v>
      </c>
      <c r="CN1235" s="27">
        <v>26.315518518518488</v>
      </c>
      <c r="CO1235" s="27">
        <v>29.3</v>
      </c>
      <c r="CP1235" s="27">
        <v>31.397000000000002</v>
      </c>
      <c r="CQ1235" s="57"/>
    </row>
    <row r="1236" spans="1:95" x14ac:dyDescent="0.25">
      <c r="A1236" s="218">
        <v>6</v>
      </c>
      <c r="B1236" s="284">
        <v>0.70833299999999999</v>
      </c>
      <c r="C1236" s="97">
        <v>439</v>
      </c>
      <c r="D1236" s="236">
        <v>0</v>
      </c>
      <c r="E1236" s="122">
        <v>0</v>
      </c>
      <c r="F1236" s="122">
        <v>19</v>
      </c>
      <c r="G1236" s="122">
        <v>154</v>
      </c>
      <c r="H1236" s="122">
        <v>213</v>
      </c>
      <c r="I1236" s="122">
        <v>50</v>
      </c>
      <c r="J1236" s="122">
        <v>3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53</v>
      </c>
      <c r="Y1236" s="31">
        <v>0.12072892938496584</v>
      </c>
      <c r="Z1236" s="100">
        <v>3</v>
      </c>
      <c r="AA1236" s="31">
        <v>6.8337129840546698E-3</v>
      </c>
      <c r="AB1236" s="100">
        <v>0</v>
      </c>
      <c r="AC1236" s="31">
        <v>0</v>
      </c>
      <c r="AD1236" s="27">
        <v>25.830842824601365</v>
      </c>
      <c r="AE1236" s="27">
        <v>29.34</v>
      </c>
      <c r="AF1236" s="27">
        <v>31.58</v>
      </c>
      <c r="AG1236" s="57"/>
      <c r="AH1236" s="97">
        <v>669</v>
      </c>
      <c r="AI1236" s="236">
        <v>0</v>
      </c>
      <c r="AJ1236" s="122">
        <v>3</v>
      </c>
      <c r="AK1236" s="122">
        <v>20</v>
      </c>
      <c r="AL1236" s="122">
        <v>235</v>
      </c>
      <c r="AM1236" s="122">
        <v>371</v>
      </c>
      <c r="AN1236" s="122">
        <v>35</v>
      </c>
      <c r="AO1236" s="122">
        <v>4</v>
      </c>
      <c r="AP1236" s="122">
        <v>0</v>
      </c>
      <c r="AQ1236" s="122">
        <v>1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40</v>
      </c>
      <c r="BD1236" s="31">
        <v>5.9790732436472344E-2</v>
      </c>
      <c r="BE1236" s="100">
        <v>5</v>
      </c>
      <c r="BF1236" s="31">
        <v>7.4738415545590429E-3</v>
      </c>
      <c r="BG1236" s="100">
        <v>1</v>
      </c>
      <c r="BH1236" s="31">
        <v>1.4947683109118087E-3</v>
      </c>
      <c r="BI1236" s="27">
        <v>25.731898355754847</v>
      </c>
      <c r="BJ1236" s="27">
        <v>28.439999999999998</v>
      </c>
      <c r="BK1236" s="27">
        <v>30.78</v>
      </c>
      <c r="BL1236" s="57"/>
      <c r="BM1236" s="97">
        <v>1108</v>
      </c>
      <c r="BN1236" s="473">
        <v>0</v>
      </c>
      <c r="BO1236" s="14">
        <v>3</v>
      </c>
      <c r="BP1236" s="14">
        <v>39</v>
      </c>
      <c r="BQ1236" s="14">
        <v>389</v>
      </c>
      <c r="BR1236" s="14">
        <v>584</v>
      </c>
      <c r="BS1236" s="14">
        <v>85</v>
      </c>
      <c r="BT1236" s="14">
        <v>7</v>
      </c>
      <c r="BU1236" s="14">
        <v>0</v>
      </c>
      <c r="BV1236" s="14">
        <v>1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93</v>
      </c>
      <c r="CI1236" s="31">
        <v>8.3935018050541516E-2</v>
      </c>
      <c r="CJ1236" s="100">
        <v>8</v>
      </c>
      <c r="CK1236" s="31">
        <v>7.2202166064981952E-3</v>
      </c>
      <c r="CL1236" s="100">
        <v>1</v>
      </c>
      <c r="CM1236" s="31">
        <v>9.025270758122744E-4</v>
      </c>
      <c r="CN1236" s="27">
        <v>25.771101083032505</v>
      </c>
      <c r="CO1236" s="27">
        <v>28.88</v>
      </c>
      <c r="CP1236" s="27">
        <v>31</v>
      </c>
      <c r="CQ1236" s="57"/>
    </row>
    <row r="1237" spans="1:95" x14ac:dyDescent="0.25">
      <c r="A1237" s="218">
        <v>6</v>
      </c>
      <c r="B1237" s="284">
        <v>0.75</v>
      </c>
      <c r="C1237" s="97">
        <v>452</v>
      </c>
      <c r="D1237" s="236">
        <v>1</v>
      </c>
      <c r="E1237" s="122">
        <v>0</v>
      </c>
      <c r="F1237" s="122">
        <v>15</v>
      </c>
      <c r="G1237" s="122">
        <v>167</v>
      </c>
      <c r="H1237" s="122">
        <v>219</v>
      </c>
      <c r="I1237" s="122">
        <v>45</v>
      </c>
      <c r="J1237" s="122">
        <v>4</v>
      </c>
      <c r="K1237" s="122">
        <v>0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50</v>
      </c>
      <c r="Y1237" s="31">
        <v>0.11061946902654868</v>
      </c>
      <c r="Z1237" s="100">
        <v>5</v>
      </c>
      <c r="AA1237" s="31">
        <v>1.1061946902654867E-2</v>
      </c>
      <c r="AB1237" s="100">
        <v>1</v>
      </c>
      <c r="AC1237" s="31">
        <v>2.2123893805309734E-3</v>
      </c>
      <c r="AD1237" s="27">
        <v>25.88356194690266</v>
      </c>
      <c r="AE1237" s="27">
        <v>28.691500000000001</v>
      </c>
      <c r="AF1237" s="27">
        <v>31.387499999999999</v>
      </c>
      <c r="AG1237" s="57"/>
      <c r="AH1237" s="97">
        <v>487</v>
      </c>
      <c r="AI1237" s="236">
        <v>6</v>
      </c>
      <c r="AJ1237" s="122">
        <v>9</v>
      </c>
      <c r="AK1237" s="122">
        <v>22</v>
      </c>
      <c r="AL1237" s="122">
        <v>162</v>
      </c>
      <c r="AM1237" s="122">
        <v>252</v>
      </c>
      <c r="AN1237" s="122">
        <v>32</v>
      </c>
      <c r="AO1237" s="122">
        <v>3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36</v>
      </c>
      <c r="BD1237" s="31">
        <v>7.3921971252566734E-2</v>
      </c>
      <c r="BE1237" s="100">
        <v>4</v>
      </c>
      <c r="BF1237" s="31">
        <v>8.2135523613963042E-3</v>
      </c>
      <c r="BG1237" s="100">
        <v>0</v>
      </c>
      <c r="BH1237" s="31">
        <v>0</v>
      </c>
      <c r="BI1237" s="27">
        <v>25.172628336755643</v>
      </c>
      <c r="BJ1237" s="27">
        <v>28.603999999999999</v>
      </c>
      <c r="BK1237" s="27">
        <v>30.701999999999998</v>
      </c>
      <c r="BL1237" s="57"/>
      <c r="BM1237" s="97">
        <v>939</v>
      </c>
      <c r="BN1237" s="473">
        <v>7</v>
      </c>
      <c r="BO1237" s="14">
        <v>9</v>
      </c>
      <c r="BP1237" s="14">
        <v>37</v>
      </c>
      <c r="BQ1237" s="14">
        <v>329</v>
      </c>
      <c r="BR1237" s="14">
        <v>471</v>
      </c>
      <c r="BS1237" s="14">
        <v>77</v>
      </c>
      <c r="BT1237" s="14">
        <v>7</v>
      </c>
      <c r="BU1237" s="14">
        <v>1</v>
      </c>
      <c r="BV1237" s="14">
        <v>1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86</v>
      </c>
      <c r="CI1237" s="31">
        <v>9.1586794462193824E-2</v>
      </c>
      <c r="CJ1237" s="100">
        <v>9</v>
      </c>
      <c r="CK1237" s="31">
        <v>9.5846645367412137E-3</v>
      </c>
      <c r="CL1237" s="100">
        <v>1</v>
      </c>
      <c r="CM1237" s="31">
        <v>1.0649627263045794E-3</v>
      </c>
      <c r="CN1237" s="27">
        <v>25.514845580404664</v>
      </c>
      <c r="CO1237" s="27">
        <v>28.64</v>
      </c>
      <c r="CP1237" s="27">
        <v>31</v>
      </c>
      <c r="CQ1237" s="57"/>
    </row>
    <row r="1238" spans="1:95" x14ac:dyDescent="0.25">
      <c r="A1238" s="218">
        <v>6</v>
      </c>
      <c r="B1238" s="284">
        <v>0.79166700000000001</v>
      </c>
      <c r="C1238" s="97">
        <v>315</v>
      </c>
      <c r="D1238" s="236">
        <v>1</v>
      </c>
      <c r="E1238" s="122">
        <v>2</v>
      </c>
      <c r="F1238" s="122">
        <v>26</v>
      </c>
      <c r="G1238" s="122">
        <v>109</v>
      </c>
      <c r="H1238" s="122">
        <v>133</v>
      </c>
      <c r="I1238" s="122">
        <v>35</v>
      </c>
      <c r="J1238" s="122">
        <v>6</v>
      </c>
      <c r="K1238" s="122">
        <v>2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1</v>
      </c>
      <c r="T1238" s="122">
        <v>0</v>
      </c>
      <c r="U1238" s="122">
        <v>0</v>
      </c>
      <c r="V1238" s="122">
        <v>0</v>
      </c>
      <c r="W1238" s="294">
        <v>0</v>
      </c>
      <c r="X1238" s="100">
        <v>44</v>
      </c>
      <c r="Y1238" s="31">
        <v>0.13968253968253969</v>
      </c>
      <c r="Z1238" s="100">
        <v>9</v>
      </c>
      <c r="AA1238" s="31">
        <v>2.8571428571428571E-2</v>
      </c>
      <c r="AB1238" s="100">
        <v>1</v>
      </c>
      <c r="AC1238" s="31">
        <v>3.1746031746031746E-3</v>
      </c>
      <c r="AD1238" s="27">
        <v>25.72231746031748</v>
      </c>
      <c r="AE1238" s="27">
        <v>29.681999999999988</v>
      </c>
      <c r="AF1238" s="27">
        <v>34.182000000000002</v>
      </c>
      <c r="AG1238" s="57"/>
      <c r="AH1238" s="97">
        <v>330</v>
      </c>
      <c r="AI1238" s="236">
        <v>1</v>
      </c>
      <c r="AJ1238" s="122">
        <v>8</v>
      </c>
      <c r="AK1238" s="122">
        <v>34</v>
      </c>
      <c r="AL1238" s="122">
        <v>111</v>
      </c>
      <c r="AM1238" s="122">
        <v>152</v>
      </c>
      <c r="AN1238" s="122">
        <v>20</v>
      </c>
      <c r="AO1238" s="122">
        <v>3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1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24</v>
      </c>
      <c r="BD1238" s="31">
        <v>7.2727272727272724E-2</v>
      </c>
      <c r="BE1238" s="100">
        <v>4</v>
      </c>
      <c r="BF1238" s="31">
        <v>1.2121212121212121E-2</v>
      </c>
      <c r="BG1238" s="100">
        <v>1</v>
      </c>
      <c r="BH1238" s="31">
        <v>3.0303030303030303E-3</v>
      </c>
      <c r="BI1238" s="27">
        <v>24.914515151515143</v>
      </c>
      <c r="BJ1238" s="27">
        <v>28.54</v>
      </c>
      <c r="BK1238" s="27">
        <v>30.9725</v>
      </c>
      <c r="BL1238" s="57"/>
      <c r="BM1238" s="97">
        <v>645</v>
      </c>
      <c r="BN1238" s="473">
        <v>2</v>
      </c>
      <c r="BO1238" s="14">
        <v>10</v>
      </c>
      <c r="BP1238" s="14">
        <v>60</v>
      </c>
      <c r="BQ1238" s="14">
        <v>220</v>
      </c>
      <c r="BR1238" s="14">
        <v>285</v>
      </c>
      <c r="BS1238" s="14">
        <v>55</v>
      </c>
      <c r="BT1238" s="14">
        <v>9</v>
      </c>
      <c r="BU1238" s="14">
        <v>2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2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68</v>
      </c>
      <c r="CI1238" s="31">
        <v>0.10542635658914729</v>
      </c>
      <c r="CJ1238" s="100">
        <v>13</v>
      </c>
      <c r="CK1238" s="31">
        <v>2.0155038759689922E-2</v>
      </c>
      <c r="CL1238" s="100">
        <v>2</v>
      </c>
      <c r="CM1238" s="31">
        <v>3.1007751937984496E-3</v>
      </c>
      <c r="CN1238" s="27">
        <v>25.309023255813962</v>
      </c>
      <c r="CO1238" s="27">
        <v>29.091000000000001</v>
      </c>
      <c r="CP1238" s="27">
        <v>32.564</v>
      </c>
      <c r="CQ1238" s="57"/>
    </row>
    <row r="1239" spans="1:95" x14ac:dyDescent="0.25">
      <c r="A1239" s="218">
        <v>6</v>
      </c>
      <c r="B1239" s="284">
        <v>0.83333299999999999</v>
      </c>
      <c r="C1239" s="97">
        <v>212</v>
      </c>
      <c r="D1239" s="236">
        <v>0</v>
      </c>
      <c r="E1239" s="122">
        <v>0</v>
      </c>
      <c r="F1239" s="122">
        <v>3</v>
      </c>
      <c r="G1239" s="122">
        <v>41</v>
      </c>
      <c r="H1239" s="122">
        <v>108</v>
      </c>
      <c r="I1239" s="122">
        <v>49</v>
      </c>
      <c r="J1239" s="122">
        <v>11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60</v>
      </c>
      <c r="Y1239" s="31">
        <v>0.28301886792452829</v>
      </c>
      <c r="Z1239" s="100">
        <v>11</v>
      </c>
      <c r="AA1239" s="31">
        <v>5.1886792452830191E-2</v>
      </c>
      <c r="AB1239" s="100">
        <v>0</v>
      </c>
      <c r="AC1239" s="31">
        <v>0</v>
      </c>
      <c r="AD1239" s="27">
        <v>28.025141509433972</v>
      </c>
      <c r="AE1239" s="27">
        <v>31.562999999999999</v>
      </c>
      <c r="AF1239" s="27">
        <v>35.152500000000003</v>
      </c>
      <c r="AG1239" s="57"/>
      <c r="AH1239" s="97">
        <v>262</v>
      </c>
      <c r="AI1239" s="236">
        <v>1</v>
      </c>
      <c r="AJ1239" s="122">
        <v>0</v>
      </c>
      <c r="AK1239" s="122">
        <v>4</v>
      </c>
      <c r="AL1239" s="122">
        <v>49</v>
      </c>
      <c r="AM1239" s="122">
        <v>145</v>
      </c>
      <c r="AN1239" s="122">
        <v>47</v>
      </c>
      <c r="AO1239" s="122">
        <v>12</v>
      </c>
      <c r="AP1239" s="122">
        <v>4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63</v>
      </c>
      <c r="BD1239" s="31">
        <v>0.24045801526717558</v>
      </c>
      <c r="BE1239" s="100">
        <v>16</v>
      </c>
      <c r="BF1239" s="31">
        <v>6.1068702290076333E-2</v>
      </c>
      <c r="BG1239" s="100">
        <v>0</v>
      </c>
      <c r="BH1239" s="31">
        <v>0</v>
      </c>
      <c r="BI1239" s="27">
        <v>28.178015267175574</v>
      </c>
      <c r="BJ1239" s="27">
        <v>31.771000000000001</v>
      </c>
      <c r="BK1239" s="27">
        <v>36.547499999999999</v>
      </c>
      <c r="BL1239" s="57"/>
      <c r="BM1239" s="97">
        <v>474</v>
      </c>
      <c r="BN1239" s="473">
        <v>1</v>
      </c>
      <c r="BO1239" s="14">
        <v>0</v>
      </c>
      <c r="BP1239" s="14">
        <v>7</v>
      </c>
      <c r="BQ1239" s="14">
        <v>90</v>
      </c>
      <c r="BR1239" s="14">
        <v>253</v>
      </c>
      <c r="BS1239" s="14">
        <v>96</v>
      </c>
      <c r="BT1239" s="14">
        <v>23</v>
      </c>
      <c r="BU1239" s="14">
        <v>4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123</v>
      </c>
      <c r="CI1239" s="31">
        <v>0.25949367088607594</v>
      </c>
      <c r="CJ1239" s="100">
        <v>27</v>
      </c>
      <c r="CK1239" s="31">
        <v>5.6962025316455694E-2</v>
      </c>
      <c r="CL1239" s="100">
        <v>0</v>
      </c>
      <c r="CM1239" s="31">
        <v>0</v>
      </c>
      <c r="CN1239" s="27">
        <v>28.109641350210953</v>
      </c>
      <c r="CO1239" s="27">
        <v>31.702500000000001</v>
      </c>
      <c r="CP1239" s="27">
        <v>35.339999999999996</v>
      </c>
      <c r="CQ1239" s="57"/>
    </row>
    <row r="1240" spans="1:95" x14ac:dyDescent="0.25">
      <c r="A1240" s="218">
        <v>6</v>
      </c>
      <c r="B1240" s="284">
        <v>0.875</v>
      </c>
      <c r="C1240" s="97">
        <v>125</v>
      </c>
      <c r="D1240" s="236">
        <v>0</v>
      </c>
      <c r="E1240" s="122">
        <v>0</v>
      </c>
      <c r="F1240" s="122">
        <v>0</v>
      </c>
      <c r="G1240" s="122">
        <v>11</v>
      </c>
      <c r="H1240" s="122">
        <v>59</v>
      </c>
      <c r="I1240" s="122">
        <v>41</v>
      </c>
      <c r="J1240" s="122">
        <v>13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54</v>
      </c>
      <c r="Y1240" s="31">
        <v>0.432</v>
      </c>
      <c r="Z1240" s="100">
        <v>14</v>
      </c>
      <c r="AA1240" s="31">
        <v>0.112</v>
      </c>
      <c r="AB1240" s="100">
        <v>0</v>
      </c>
      <c r="AC1240" s="31">
        <v>0</v>
      </c>
      <c r="AD1240" s="27">
        <v>29.570959999999999</v>
      </c>
      <c r="AE1240" s="27">
        <v>33.091000000000001</v>
      </c>
      <c r="AF1240" s="27">
        <v>35.999000000000002</v>
      </c>
      <c r="AG1240" s="57"/>
      <c r="AH1240" s="97">
        <v>216</v>
      </c>
      <c r="AI1240" s="236">
        <v>0</v>
      </c>
      <c r="AJ1240" s="122">
        <v>0</v>
      </c>
      <c r="AK1240" s="122">
        <v>1</v>
      </c>
      <c r="AL1240" s="122">
        <v>37</v>
      </c>
      <c r="AM1240" s="122">
        <v>135</v>
      </c>
      <c r="AN1240" s="122">
        <v>40</v>
      </c>
      <c r="AO1240" s="122">
        <v>3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42</v>
      </c>
      <c r="BD1240" s="31">
        <v>0.19444444444444445</v>
      </c>
      <c r="BE1240" s="100">
        <v>3</v>
      </c>
      <c r="BF1240" s="31">
        <v>1.3888888888888888E-2</v>
      </c>
      <c r="BG1240" s="100">
        <v>0</v>
      </c>
      <c r="BH1240" s="31">
        <v>0</v>
      </c>
      <c r="BI1240" s="27">
        <v>27.960370370370356</v>
      </c>
      <c r="BJ1240" s="27">
        <v>30.932500000000001</v>
      </c>
      <c r="BK1240" s="27">
        <v>32.915499999999994</v>
      </c>
      <c r="BL1240" s="57"/>
      <c r="BM1240" s="97">
        <v>341</v>
      </c>
      <c r="BN1240" s="473">
        <v>0</v>
      </c>
      <c r="BO1240" s="14">
        <v>0</v>
      </c>
      <c r="BP1240" s="14">
        <v>1</v>
      </c>
      <c r="BQ1240" s="14">
        <v>48</v>
      </c>
      <c r="BR1240" s="14">
        <v>194</v>
      </c>
      <c r="BS1240" s="14">
        <v>81</v>
      </c>
      <c r="BT1240" s="14">
        <v>16</v>
      </c>
      <c r="BU1240" s="14">
        <v>1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96</v>
      </c>
      <c r="CI1240" s="31">
        <v>0.28152492668621704</v>
      </c>
      <c r="CJ1240" s="100">
        <v>17</v>
      </c>
      <c r="CK1240" s="31">
        <v>4.9853372434017593E-2</v>
      </c>
      <c r="CL1240" s="100">
        <v>0</v>
      </c>
      <c r="CM1240" s="31">
        <v>0</v>
      </c>
      <c r="CN1240" s="27">
        <v>28.550762463343091</v>
      </c>
      <c r="CO1240" s="27">
        <v>31.544999999999998</v>
      </c>
      <c r="CP1240" s="27">
        <v>35.04999999999999</v>
      </c>
      <c r="CQ1240" s="57"/>
    </row>
    <row r="1241" spans="1:95" x14ac:dyDescent="0.25">
      <c r="A1241" s="218">
        <v>6</v>
      </c>
      <c r="B1241" s="284">
        <v>0.91666700000000001</v>
      </c>
      <c r="C1241" s="97">
        <v>127</v>
      </c>
      <c r="D1241" s="236">
        <v>0</v>
      </c>
      <c r="E1241" s="122">
        <v>1</v>
      </c>
      <c r="F1241" s="122">
        <v>1</v>
      </c>
      <c r="G1241" s="122">
        <v>21</v>
      </c>
      <c r="H1241" s="122">
        <v>54</v>
      </c>
      <c r="I1241" s="122">
        <v>36</v>
      </c>
      <c r="J1241" s="122">
        <v>10</v>
      </c>
      <c r="K1241" s="122">
        <v>4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50</v>
      </c>
      <c r="Y1241" s="31">
        <v>0.39370078740157483</v>
      </c>
      <c r="Z1241" s="100">
        <v>14</v>
      </c>
      <c r="AA1241" s="31">
        <v>0.11023622047244094</v>
      </c>
      <c r="AB1241" s="100">
        <v>0</v>
      </c>
      <c r="AC1241" s="31">
        <v>0</v>
      </c>
      <c r="AD1241" s="27">
        <v>29.058346456692924</v>
      </c>
      <c r="AE1241" s="27">
        <v>33.491999999999997</v>
      </c>
      <c r="AF1241" s="27">
        <v>37.321999999999996</v>
      </c>
      <c r="AG1241" s="57"/>
      <c r="AH1241" s="97">
        <v>261</v>
      </c>
      <c r="AI1241" s="236">
        <v>0</v>
      </c>
      <c r="AJ1241" s="122">
        <v>1</v>
      </c>
      <c r="AK1241" s="122">
        <v>3</v>
      </c>
      <c r="AL1241" s="122">
        <v>23</v>
      </c>
      <c r="AM1241" s="122">
        <v>168</v>
      </c>
      <c r="AN1241" s="122">
        <v>57</v>
      </c>
      <c r="AO1241" s="122">
        <v>6</v>
      </c>
      <c r="AP1241" s="122">
        <v>3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65</v>
      </c>
      <c r="BD1241" s="31">
        <v>0.24904214559386972</v>
      </c>
      <c r="BE1241" s="100">
        <v>9</v>
      </c>
      <c r="BF1241" s="31">
        <v>3.4482758620689655E-2</v>
      </c>
      <c r="BG1241" s="100">
        <v>0</v>
      </c>
      <c r="BH1241" s="31">
        <v>0</v>
      </c>
      <c r="BI1241" s="27">
        <v>28.345517241379305</v>
      </c>
      <c r="BJ1241" s="27">
        <v>31.466999999999999</v>
      </c>
      <c r="BK1241" s="27">
        <v>33.79</v>
      </c>
      <c r="BL1241" s="57"/>
      <c r="BM1241" s="97">
        <v>388</v>
      </c>
      <c r="BN1241" s="473">
        <v>0</v>
      </c>
      <c r="BO1241" s="14">
        <v>2</v>
      </c>
      <c r="BP1241" s="14">
        <v>4</v>
      </c>
      <c r="BQ1241" s="14">
        <v>44</v>
      </c>
      <c r="BR1241" s="14">
        <v>222</v>
      </c>
      <c r="BS1241" s="14">
        <v>93</v>
      </c>
      <c r="BT1241" s="14">
        <v>16</v>
      </c>
      <c r="BU1241" s="14">
        <v>7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115</v>
      </c>
      <c r="CI1241" s="31">
        <v>0.29639175257731959</v>
      </c>
      <c r="CJ1241" s="100">
        <v>23</v>
      </c>
      <c r="CK1241" s="31">
        <v>5.9278350515463915E-2</v>
      </c>
      <c r="CL1241" s="100">
        <v>0</v>
      </c>
      <c r="CM1241" s="31">
        <v>0</v>
      </c>
      <c r="CN1241" s="27">
        <v>28.578840206185586</v>
      </c>
      <c r="CO1241" s="27">
        <v>32.19</v>
      </c>
      <c r="CP1241" s="27">
        <v>35.643499999999989</v>
      </c>
      <c r="CQ1241" s="57"/>
    </row>
    <row r="1242" spans="1:95" x14ac:dyDescent="0.25">
      <c r="A1242" s="218">
        <v>6</v>
      </c>
      <c r="B1242" s="284">
        <v>0.95833299999999999</v>
      </c>
      <c r="C1242" s="98">
        <v>78</v>
      </c>
      <c r="D1242" s="295">
        <v>0</v>
      </c>
      <c r="E1242" s="296">
        <v>1</v>
      </c>
      <c r="F1242" s="296">
        <v>0</v>
      </c>
      <c r="G1242" s="296">
        <v>13</v>
      </c>
      <c r="H1242" s="296">
        <v>41</v>
      </c>
      <c r="I1242" s="296">
        <v>12</v>
      </c>
      <c r="J1242" s="296">
        <v>7</v>
      </c>
      <c r="K1242" s="296">
        <v>3</v>
      </c>
      <c r="L1242" s="296">
        <v>1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23</v>
      </c>
      <c r="Y1242" s="300">
        <v>0.29487179487179488</v>
      </c>
      <c r="Z1242" s="301">
        <v>11</v>
      </c>
      <c r="AA1242" s="300">
        <v>0.14102564102564102</v>
      </c>
      <c r="AB1242" s="301">
        <v>1</v>
      </c>
      <c r="AC1242" s="300">
        <v>1.282051282051282E-2</v>
      </c>
      <c r="AD1242" s="124">
        <v>29.391153846153856</v>
      </c>
      <c r="AE1242" s="124">
        <v>34.928499999999985</v>
      </c>
      <c r="AF1242" s="124">
        <v>40.155999999999992</v>
      </c>
      <c r="AG1242" s="57"/>
      <c r="AH1242" s="98">
        <v>186</v>
      </c>
      <c r="AI1242" s="295">
        <v>0</v>
      </c>
      <c r="AJ1242" s="296">
        <v>0</v>
      </c>
      <c r="AK1242" s="296">
        <v>3</v>
      </c>
      <c r="AL1242" s="296">
        <v>23</v>
      </c>
      <c r="AM1242" s="296">
        <v>104</v>
      </c>
      <c r="AN1242" s="296">
        <v>46</v>
      </c>
      <c r="AO1242" s="296">
        <v>8</v>
      </c>
      <c r="AP1242" s="296">
        <v>2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56</v>
      </c>
      <c r="BD1242" s="300">
        <v>0.30107526881720431</v>
      </c>
      <c r="BE1242" s="301">
        <v>10</v>
      </c>
      <c r="BF1242" s="300">
        <v>5.3763440860215055E-2</v>
      </c>
      <c r="BG1242" s="301">
        <v>0</v>
      </c>
      <c r="BH1242" s="300">
        <v>0</v>
      </c>
      <c r="BI1242" s="124">
        <v>28.607150537634411</v>
      </c>
      <c r="BJ1242" s="124">
        <v>31.75</v>
      </c>
      <c r="BK1242" s="124">
        <v>36.173500000000004</v>
      </c>
      <c r="BL1242" s="57"/>
      <c r="BM1242" s="98">
        <v>264</v>
      </c>
      <c r="BN1242" s="475">
        <v>0</v>
      </c>
      <c r="BO1242" s="15">
        <v>1</v>
      </c>
      <c r="BP1242" s="15">
        <v>3</v>
      </c>
      <c r="BQ1242" s="15">
        <v>36</v>
      </c>
      <c r="BR1242" s="15">
        <v>145</v>
      </c>
      <c r="BS1242" s="15">
        <v>58</v>
      </c>
      <c r="BT1242" s="15">
        <v>15</v>
      </c>
      <c r="BU1242" s="15">
        <v>5</v>
      </c>
      <c r="BV1242" s="15">
        <v>1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79</v>
      </c>
      <c r="CI1242" s="300">
        <v>0.29924242424242425</v>
      </c>
      <c r="CJ1242" s="301">
        <v>21</v>
      </c>
      <c r="CK1242" s="300">
        <v>7.9545454545454544E-2</v>
      </c>
      <c r="CL1242" s="301">
        <v>1</v>
      </c>
      <c r="CM1242" s="300">
        <v>3.787878787878788E-3</v>
      </c>
      <c r="CN1242" s="124">
        <v>28.83878787878788</v>
      </c>
      <c r="CO1242" s="124">
        <v>32.872500000000002</v>
      </c>
      <c r="CP1242" s="124">
        <v>37.787499999999994</v>
      </c>
      <c r="CQ1242" s="57"/>
    </row>
    <row r="1243" spans="1:95" x14ac:dyDescent="0.25">
      <c r="A1243" s="218"/>
      <c r="B1243" s="383" t="s">
        <v>35</v>
      </c>
      <c r="C1243" s="384">
        <v>6219</v>
      </c>
      <c r="D1243" s="385">
        <v>9</v>
      </c>
      <c r="E1243" s="385">
        <v>101</v>
      </c>
      <c r="F1243" s="385">
        <v>598</v>
      </c>
      <c r="G1243" s="385">
        <v>2507</v>
      </c>
      <c r="H1243" s="385">
        <v>2494</v>
      </c>
      <c r="I1243" s="385">
        <v>450</v>
      </c>
      <c r="J1243" s="385">
        <v>45</v>
      </c>
      <c r="K1243" s="385">
        <v>10</v>
      </c>
      <c r="L1243" s="385">
        <v>3</v>
      </c>
      <c r="M1243" s="385">
        <v>2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506</v>
      </c>
      <c r="Y1243" s="403">
        <v>8.1363563273838244E-2</v>
      </c>
      <c r="Z1243" s="387">
        <v>60</v>
      </c>
      <c r="AA1243" s="403">
        <v>9.6478533526290402E-3</v>
      </c>
      <c r="AB1243" s="387">
        <v>5</v>
      </c>
      <c r="AC1243" s="403">
        <v>8.0398777938575335E-4</v>
      </c>
      <c r="AD1243" s="404">
        <v>24.718525486412613</v>
      </c>
      <c r="AE1243" s="404">
        <v>28.43</v>
      </c>
      <c r="AF1243" s="404">
        <v>31</v>
      </c>
      <c r="AG1243" s="16"/>
      <c r="AH1243" s="387">
        <v>6411</v>
      </c>
      <c r="AI1243" s="385">
        <v>29</v>
      </c>
      <c r="AJ1243" s="385">
        <v>114</v>
      </c>
      <c r="AK1243" s="385">
        <v>416</v>
      </c>
      <c r="AL1243" s="385">
        <v>2328</v>
      </c>
      <c r="AM1243" s="385">
        <v>3005</v>
      </c>
      <c r="AN1243" s="385">
        <v>461</v>
      </c>
      <c r="AO1243" s="385">
        <v>47</v>
      </c>
      <c r="AP1243" s="385">
        <v>7</v>
      </c>
      <c r="AQ1243" s="385">
        <v>3</v>
      </c>
      <c r="AR1243" s="385">
        <v>1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516</v>
      </c>
      <c r="BD1243" s="403">
        <v>8.0486663547028547E-2</v>
      </c>
      <c r="BE1243" s="387">
        <v>58</v>
      </c>
      <c r="BF1243" s="403">
        <v>9.0469505537357671E-3</v>
      </c>
      <c r="BG1243" s="387">
        <v>4</v>
      </c>
      <c r="BH1243" s="403">
        <v>6.2392762439557011E-4</v>
      </c>
      <c r="BI1243" s="404">
        <v>25.116507565122525</v>
      </c>
      <c r="BJ1243" s="404">
        <v>28.622</v>
      </c>
      <c r="BK1243" s="404">
        <v>30.953999999999997</v>
      </c>
      <c r="BL1243" s="16"/>
      <c r="BM1243" s="387">
        <v>12630</v>
      </c>
      <c r="BN1243" s="385">
        <v>38</v>
      </c>
      <c r="BO1243" s="385">
        <v>215</v>
      </c>
      <c r="BP1243" s="385">
        <v>1014</v>
      </c>
      <c r="BQ1243" s="385">
        <v>4835</v>
      </c>
      <c r="BR1243" s="385">
        <v>5499</v>
      </c>
      <c r="BS1243" s="385">
        <v>911</v>
      </c>
      <c r="BT1243" s="385">
        <v>92</v>
      </c>
      <c r="BU1243" s="385">
        <v>17</v>
      </c>
      <c r="BV1243" s="385">
        <v>6</v>
      </c>
      <c r="BW1243" s="385">
        <v>3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1022</v>
      </c>
      <c r="CI1243" s="358">
        <v>8.0918448139350757E-2</v>
      </c>
      <c r="CJ1243" s="332">
        <v>118</v>
      </c>
      <c r="CK1243" s="358">
        <v>9.3428345209817902E-3</v>
      </c>
      <c r="CL1243" s="332">
        <v>9</v>
      </c>
      <c r="CM1243" s="358">
        <v>7.1258907363420433E-4</v>
      </c>
      <c r="CN1243" s="359">
        <v>24.920541567696013</v>
      </c>
      <c r="CO1243" s="359">
        <v>28.53</v>
      </c>
      <c r="CP1243" s="359">
        <v>30.96</v>
      </c>
      <c r="CQ1243" s="57"/>
    </row>
    <row r="1244" spans="1:95" x14ac:dyDescent="0.25">
      <c r="A1244" s="218"/>
      <c r="B1244" s="388" t="s">
        <v>36</v>
      </c>
      <c r="C1244" s="389">
        <v>7021</v>
      </c>
      <c r="D1244" s="390">
        <v>11</v>
      </c>
      <c r="E1244" s="390">
        <v>104</v>
      </c>
      <c r="F1244" s="390">
        <v>635</v>
      </c>
      <c r="G1244" s="390">
        <v>2684</v>
      </c>
      <c r="H1244" s="390">
        <v>2861</v>
      </c>
      <c r="I1244" s="390">
        <v>617</v>
      </c>
      <c r="J1244" s="390">
        <v>87</v>
      </c>
      <c r="K1244" s="390">
        <v>14</v>
      </c>
      <c r="L1244" s="390">
        <v>5</v>
      </c>
      <c r="M1244" s="390">
        <v>2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1</v>
      </c>
      <c r="T1244" s="390">
        <v>0</v>
      </c>
      <c r="U1244" s="390">
        <v>0</v>
      </c>
      <c r="V1244" s="390">
        <v>0</v>
      </c>
      <c r="W1244" s="391">
        <v>0</v>
      </c>
      <c r="X1244" s="392">
        <v>721</v>
      </c>
      <c r="Y1244" s="405">
        <v>0.10269192422731804</v>
      </c>
      <c r="Z1244" s="392">
        <v>109</v>
      </c>
      <c r="AA1244" s="405">
        <v>1.552485400940037E-2</v>
      </c>
      <c r="AB1244" s="392">
        <v>8</v>
      </c>
      <c r="AC1244" s="405">
        <v>1.1394388263780088E-3</v>
      </c>
      <c r="AD1244" s="406">
        <v>25.034992166358098</v>
      </c>
      <c r="AE1244" s="406">
        <v>28.89</v>
      </c>
      <c r="AF1244" s="406">
        <v>31.648999999999994</v>
      </c>
      <c r="AG1244" s="16"/>
      <c r="AH1244" s="392">
        <v>7283</v>
      </c>
      <c r="AI1244" s="390">
        <v>31</v>
      </c>
      <c r="AJ1244" s="390">
        <v>124</v>
      </c>
      <c r="AK1244" s="390">
        <v>460</v>
      </c>
      <c r="AL1244" s="390">
        <v>2539</v>
      </c>
      <c r="AM1244" s="390">
        <v>3453</v>
      </c>
      <c r="AN1244" s="390">
        <v>586</v>
      </c>
      <c r="AO1244" s="390">
        <v>72</v>
      </c>
      <c r="AP1244" s="390">
        <v>12</v>
      </c>
      <c r="AQ1244" s="390">
        <v>4</v>
      </c>
      <c r="AR1244" s="390">
        <v>1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1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672</v>
      </c>
      <c r="BD1244" s="405">
        <v>9.226966909240697E-2</v>
      </c>
      <c r="BE1244" s="392">
        <v>90</v>
      </c>
      <c r="BF1244" s="405">
        <v>1.2357544967733078E-2</v>
      </c>
      <c r="BG1244" s="392">
        <v>6</v>
      </c>
      <c r="BH1244" s="405">
        <v>8.2383633118220513E-4</v>
      </c>
      <c r="BI1244" s="406">
        <v>25.328636550871988</v>
      </c>
      <c r="BJ1244" s="406">
        <v>28.91</v>
      </c>
      <c r="BK1244" s="406">
        <v>31.377999999999993</v>
      </c>
      <c r="BL1244" s="16"/>
      <c r="BM1244" s="392">
        <v>14304</v>
      </c>
      <c r="BN1244" s="390">
        <v>42</v>
      </c>
      <c r="BO1244" s="390">
        <v>228</v>
      </c>
      <c r="BP1244" s="390">
        <v>1095</v>
      </c>
      <c r="BQ1244" s="390">
        <v>5223</v>
      </c>
      <c r="BR1244" s="390">
        <v>6314</v>
      </c>
      <c r="BS1244" s="390">
        <v>1203</v>
      </c>
      <c r="BT1244" s="390">
        <v>159</v>
      </c>
      <c r="BU1244" s="390">
        <v>26</v>
      </c>
      <c r="BV1244" s="390">
        <v>9</v>
      </c>
      <c r="BW1244" s="390">
        <v>3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2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1393</v>
      </c>
      <c r="CI1244" s="360">
        <v>9.7385346756152125E-2</v>
      </c>
      <c r="CJ1244" s="339">
        <v>199</v>
      </c>
      <c r="CK1244" s="360">
        <v>1.3912192393736018E-2</v>
      </c>
      <c r="CL1244" s="339">
        <v>14</v>
      </c>
      <c r="CM1244" s="360">
        <v>9.7874720357941838E-4</v>
      </c>
      <c r="CN1244" s="361">
        <v>25.184503635346772</v>
      </c>
      <c r="CO1244" s="361">
        <v>28.9</v>
      </c>
      <c r="CP1244" s="361">
        <v>31.51</v>
      </c>
      <c r="CQ1244" s="57"/>
    </row>
    <row r="1245" spans="1:95" x14ac:dyDescent="0.25">
      <c r="A1245" s="218"/>
      <c r="B1245" s="393" t="s">
        <v>37</v>
      </c>
      <c r="C1245" s="394">
        <v>7226</v>
      </c>
      <c r="D1245" s="395">
        <v>11</v>
      </c>
      <c r="E1245" s="395">
        <v>106</v>
      </c>
      <c r="F1245" s="395">
        <v>636</v>
      </c>
      <c r="G1245" s="395">
        <v>2718</v>
      </c>
      <c r="H1245" s="395">
        <v>2956</v>
      </c>
      <c r="I1245" s="395">
        <v>665</v>
      </c>
      <c r="J1245" s="395">
        <v>104</v>
      </c>
      <c r="K1245" s="395">
        <v>21</v>
      </c>
      <c r="L1245" s="395">
        <v>6</v>
      </c>
      <c r="M1245" s="395">
        <v>2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1</v>
      </c>
      <c r="T1245" s="395">
        <v>0</v>
      </c>
      <c r="U1245" s="395">
        <v>0</v>
      </c>
      <c r="V1245" s="395">
        <v>0</v>
      </c>
      <c r="W1245" s="396">
        <v>0</v>
      </c>
      <c r="X1245" s="397">
        <v>794</v>
      </c>
      <c r="Y1245" s="407">
        <v>0.10988098533075007</v>
      </c>
      <c r="Z1245" s="397">
        <v>134</v>
      </c>
      <c r="AA1245" s="407">
        <v>1.8544146138942705E-2</v>
      </c>
      <c r="AB1245" s="397">
        <v>9</v>
      </c>
      <c r="AC1245" s="407">
        <v>1.2455023526155549E-3</v>
      </c>
      <c r="AD1245" s="408">
        <v>25.106475937325154</v>
      </c>
      <c r="AE1245" s="408">
        <v>29</v>
      </c>
      <c r="AF1245" s="408">
        <v>31.905499999999993</v>
      </c>
      <c r="AG1245" s="16"/>
      <c r="AH1245" s="397">
        <v>7730</v>
      </c>
      <c r="AI1245" s="395">
        <v>31</v>
      </c>
      <c r="AJ1245" s="395">
        <v>125</v>
      </c>
      <c r="AK1245" s="395">
        <v>466</v>
      </c>
      <c r="AL1245" s="395">
        <v>2585</v>
      </c>
      <c r="AM1245" s="395">
        <v>3725</v>
      </c>
      <c r="AN1245" s="395">
        <v>689</v>
      </c>
      <c r="AO1245" s="395">
        <v>86</v>
      </c>
      <c r="AP1245" s="395">
        <v>17</v>
      </c>
      <c r="AQ1245" s="395">
        <v>4</v>
      </c>
      <c r="AR1245" s="395">
        <v>1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1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793</v>
      </c>
      <c r="BD1245" s="407">
        <v>0.10258732212160414</v>
      </c>
      <c r="BE1245" s="397">
        <v>109</v>
      </c>
      <c r="BF1245" s="407">
        <v>1.4100905562742561E-2</v>
      </c>
      <c r="BG1245" s="397">
        <v>6</v>
      </c>
      <c r="BH1245" s="407">
        <v>7.7619663648124189E-4</v>
      </c>
      <c r="BI1245" s="408">
        <v>25.433011664899354</v>
      </c>
      <c r="BJ1245" s="408">
        <v>29.03</v>
      </c>
      <c r="BK1245" s="408">
        <v>31.517499999999998</v>
      </c>
      <c r="BL1245" s="16"/>
      <c r="BM1245" s="397">
        <v>14956</v>
      </c>
      <c r="BN1245" s="395">
        <v>42</v>
      </c>
      <c r="BO1245" s="395">
        <v>231</v>
      </c>
      <c r="BP1245" s="395">
        <v>1102</v>
      </c>
      <c r="BQ1245" s="395">
        <v>5303</v>
      </c>
      <c r="BR1245" s="395">
        <v>6681</v>
      </c>
      <c r="BS1245" s="395">
        <v>1354</v>
      </c>
      <c r="BT1245" s="395">
        <v>190</v>
      </c>
      <c r="BU1245" s="395">
        <v>38</v>
      </c>
      <c r="BV1245" s="395">
        <v>10</v>
      </c>
      <c r="BW1245" s="395">
        <v>3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2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1587</v>
      </c>
      <c r="CI1245" s="362">
        <v>0.10611125969510564</v>
      </c>
      <c r="CJ1245" s="344">
        <v>243</v>
      </c>
      <c r="CK1245" s="362">
        <v>1.6247659802086121E-2</v>
      </c>
      <c r="CL1245" s="344">
        <v>15</v>
      </c>
      <c r="CM1245" s="362">
        <v>1.0029419630917357E-3</v>
      </c>
      <c r="CN1245" s="363">
        <v>25.274144432344166</v>
      </c>
      <c r="CO1245" s="363">
        <v>29.02</v>
      </c>
      <c r="CP1245" s="363">
        <v>31.693499999999986</v>
      </c>
      <c r="CQ1245" s="57"/>
    </row>
    <row r="1246" spans="1:95" x14ac:dyDescent="0.25">
      <c r="A1246" s="218"/>
      <c r="B1246" s="398" t="s">
        <v>38</v>
      </c>
      <c r="C1246" s="399">
        <v>7444</v>
      </c>
      <c r="D1246" s="400">
        <v>11</v>
      </c>
      <c r="E1246" s="400">
        <v>106</v>
      </c>
      <c r="F1246" s="400">
        <v>638</v>
      </c>
      <c r="G1246" s="400">
        <v>2735</v>
      </c>
      <c r="H1246" s="400">
        <v>3026</v>
      </c>
      <c r="I1246" s="400">
        <v>729</v>
      </c>
      <c r="J1246" s="400">
        <v>148</v>
      </c>
      <c r="K1246" s="400">
        <v>35</v>
      </c>
      <c r="L1246" s="400">
        <v>11</v>
      </c>
      <c r="M1246" s="400">
        <v>2</v>
      </c>
      <c r="N1246" s="400">
        <v>2</v>
      </c>
      <c r="O1246" s="400">
        <v>0</v>
      </c>
      <c r="P1246" s="400">
        <v>0</v>
      </c>
      <c r="Q1246" s="400">
        <v>0</v>
      </c>
      <c r="R1246" s="400">
        <v>0</v>
      </c>
      <c r="S1246" s="400">
        <v>1</v>
      </c>
      <c r="T1246" s="400">
        <v>0</v>
      </c>
      <c r="U1246" s="400">
        <v>0</v>
      </c>
      <c r="V1246" s="400">
        <v>0</v>
      </c>
      <c r="W1246" s="401">
        <v>0</v>
      </c>
      <c r="X1246" s="402">
        <v>923</v>
      </c>
      <c r="Y1246" s="409">
        <v>0.1239924771628157</v>
      </c>
      <c r="Z1246" s="402">
        <v>199</v>
      </c>
      <c r="AA1246" s="409">
        <v>2.6732939279957013E-2</v>
      </c>
      <c r="AB1246" s="402">
        <v>16</v>
      </c>
      <c r="AC1246" s="409">
        <v>2.1493820526598604E-3</v>
      </c>
      <c r="AD1246" s="410">
        <v>25.360846319183228</v>
      </c>
      <c r="AE1246" s="410">
        <v>29.38</v>
      </c>
      <c r="AF1246" s="410">
        <v>32.667500000000004</v>
      </c>
      <c r="AG1246" s="16"/>
      <c r="AH1246" s="402">
        <v>7988</v>
      </c>
      <c r="AI1246" s="400">
        <v>31</v>
      </c>
      <c r="AJ1246" s="400">
        <v>126</v>
      </c>
      <c r="AK1246" s="400">
        <v>473</v>
      </c>
      <c r="AL1246" s="400">
        <v>2597</v>
      </c>
      <c r="AM1246" s="400">
        <v>3816</v>
      </c>
      <c r="AN1246" s="400">
        <v>775</v>
      </c>
      <c r="AO1246" s="400">
        <v>126</v>
      </c>
      <c r="AP1246" s="400">
        <v>28</v>
      </c>
      <c r="AQ1246" s="400">
        <v>10</v>
      </c>
      <c r="AR1246" s="400">
        <v>3</v>
      </c>
      <c r="AS1246" s="400">
        <v>0</v>
      </c>
      <c r="AT1246" s="400">
        <v>2</v>
      </c>
      <c r="AU1246" s="400">
        <v>0</v>
      </c>
      <c r="AV1246" s="400">
        <v>0</v>
      </c>
      <c r="AW1246" s="400">
        <v>0</v>
      </c>
      <c r="AX1246" s="400">
        <v>1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940</v>
      </c>
      <c r="BD1246" s="409">
        <v>0.11767651477215824</v>
      </c>
      <c r="BE1246" s="402">
        <v>170</v>
      </c>
      <c r="BF1246" s="409">
        <v>2.1281922884326489E-2</v>
      </c>
      <c r="BG1246" s="402">
        <v>16</v>
      </c>
      <c r="BH1246" s="409">
        <v>2.00300450676014E-3</v>
      </c>
      <c r="BI1246" s="410">
        <v>25.709942413620453</v>
      </c>
      <c r="BJ1246" s="410">
        <v>29.43</v>
      </c>
      <c r="BK1246" s="410">
        <v>32.36549999999999</v>
      </c>
      <c r="BL1246" s="16"/>
      <c r="BM1246" s="402">
        <v>15432</v>
      </c>
      <c r="BN1246" s="400">
        <v>42</v>
      </c>
      <c r="BO1246" s="400">
        <v>232</v>
      </c>
      <c r="BP1246" s="400">
        <v>1111</v>
      </c>
      <c r="BQ1246" s="400">
        <v>5332</v>
      </c>
      <c r="BR1246" s="400">
        <v>6842</v>
      </c>
      <c r="BS1246" s="400">
        <v>1504</v>
      </c>
      <c r="BT1246" s="400">
        <v>274</v>
      </c>
      <c r="BU1246" s="400">
        <v>63</v>
      </c>
      <c r="BV1246" s="400">
        <v>21</v>
      </c>
      <c r="BW1246" s="400">
        <v>5</v>
      </c>
      <c r="BX1246" s="400">
        <v>2</v>
      </c>
      <c r="BY1246" s="400">
        <v>2</v>
      </c>
      <c r="BZ1246" s="400">
        <v>0</v>
      </c>
      <c r="CA1246" s="400">
        <v>0</v>
      </c>
      <c r="CB1246" s="400">
        <v>0</v>
      </c>
      <c r="CC1246" s="400">
        <v>2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1863</v>
      </c>
      <c r="CI1246" s="364">
        <v>0.12072317262830481</v>
      </c>
      <c r="CJ1246" s="349">
        <v>369</v>
      </c>
      <c r="CK1246" s="364">
        <v>2.391135303265941E-2</v>
      </c>
      <c r="CL1246" s="349">
        <v>32</v>
      </c>
      <c r="CM1246" s="364">
        <v>2.0736132711249352E-3</v>
      </c>
      <c r="CN1246" s="365">
        <v>25.541547433903698</v>
      </c>
      <c r="CO1246" s="365">
        <v>29.41</v>
      </c>
      <c r="CP1246" s="365">
        <v>32.513499999999986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74</v>
      </c>
      <c r="D1249" s="292">
        <v>0</v>
      </c>
      <c r="E1249" s="89">
        <v>0</v>
      </c>
      <c r="F1249" s="89">
        <v>1</v>
      </c>
      <c r="G1249" s="89">
        <v>9</v>
      </c>
      <c r="H1249" s="89">
        <v>35</v>
      </c>
      <c r="I1249" s="89">
        <v>17</v>
      </c>
      <c r="J1249" s="89">
        <v>7</v>
      </c>
      <c r="K1249" s="89">
        <v>4</v>
      </c>
      <c r="L1249" s="89">
        <v>1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29</v>
      </c>
      <c r="Y1249" s="30">
        <v>0.39189189189189189</v>
      </c>
      <c r="Z1249" s="99">
        <v>12</v>
      </c>
      <c r="AA1249" s="30">
        <v>0.16216216216216217</v>
      </c>
      <c r="AB1249" s="99">
        <v>1</v>
      </c>
      <c r="AC1249" s="30">
        <v>1.3513513513513514E-2</v>
      </c>
      <c r="AD1249" s="25">
        <v>29.995810810810806</v>
      </c>
      <c r="AE1249" s="25">
        <v>35.78</v>
      </c>
      <c r="AF1249" s="25">
        <v>41.282499999999999</v>
      </c>
      <c r="AG1249" s="57"/>
      <c r="AH1249" s="96">
        <v>120</v>
      </c>
      <c r="AI1249" s="292">
        <v>0</v>
      </c>
      <c r="AJ1249" s="89">
        <v>0</v>
      </c>
      <c r="AK1249" s="89">
        <v>4</v>
      </c>
      <c r="AL1249" s="89">
        <v>17</v>
      </c>
      <c r="AM1249" s="89">
        <v>42</v>
      </c>
      <c r="AN1249" s="89">
        <v>31</v>
      </c>
      <c r="AO1249" s="89">
        <v>19</v>
      </c>
      <c r="AP1249" s="89">
        <v>4</v>
      </c>
      <c r="AQ1249" s="89">
        <v>2</v>
      </c>
      <c r="AR1249" s="89">
        <v>1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57</v>
      </c>
      <c r="BD1249" s="30">
        <v>0.47499999999999998</v>
      </c>
      <c r="BE1249" s="99">
        <v>26</v>
      </c>
      <c r="BF1249" s="30">
        <v>0.21666666666666667</v>
      </c>
      <c r="BG1249" s="99">
        <v>3</v>
      </c>
      <c r="BH1249" s="30">
        <v>2.5000000000000001E-2</v>
      </c>
      <c r="BI1249" s="25">
        <v>30.450166666666675</v>
      </c>
      <c r="BJ1249" s="25">
        <v>36.9955</v>
      </c>
      <c r="BK1249" s="25">
        <v>43.064499999999967</v>
      </c>
      <c r="BL1249" s="57"/>
      <c r="BM1249" s="96">
        <v>194</v>
      </c>
      <c r="BN1249" s="474">
        <v>0</v>
      </c>
      <c r="BO1249" s="461">
        <v>0</v>
      </c>
      <c r="BP1249" s="461">
        <v>5</v>
      </c>
      <c r="BQ1249" s="461">
        <v>26</v>
      </c>
      <c r="BR1249" s="461">
        <v>77</v>
      </c>
      <c r="BS1249" s="461">
        <v>48</v>
      </c>
      <c r="BT1249" s="461">
        <v>26</v>
      </c>
      <c r="BU1249" s="461">
        <v>8</v>
      </c>
      <c r="BV1249" s="461">
        <v>3</v>
      </c>
      <c r="BW1249" s="461">
        <v>1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86</v>
      </c>
      <c r="CI1249" s="30">
        <v>0.44329896907216493</v>
      </c>
      <c r="CJ1249" s="99">
        <v>38</v>
      </c>
      <c r="CK1249" s="30">
        <v>0.19587628865979381</v>
      </c>
      <c r="CL1249" s="99">
        <v>4</v>
      </c>
      <c r="CM1249" s="30">
        <v>2.0618556701030927E-2</v>
      </c>
      <c r="CN1249" s="25">
        <v>30.276855670103071</v>
      </c>
      <c r="CO1249" s="25">
        <v>36.447499999999998</v>
      </c>
      <c r="CP1249" s="25">
        <v>41.282499999999999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54</v>
      </c>
      <c r="D1250" s="236">
        <v>0</v>
      </c>
      <c r="E1250" s="122">
        <v>0</v>
      </c>
      <c r="F1250" s="122">
        <v>0</v>
      </c>
      <c r="G1250" s="122">
        <v>3</v>
      </c>
      <c r="H1250" s="122">
        <v>21</v>
      </c>
      <c r="I1250" s="122">
        <v>16</v>
      </c>
      <c r="J1250" s="122">
        <v>10</v>
      </c>
      <c r="K1250" s="122">
        <v>2</v>
      </c>
      <c r="L1250" s="122">
        <v>1</v>
      </c>
      <c r="M1250" s="122">
        <v>1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30</v>
      </c>
      <c r="Y1250" s="31">
        <v>0.55555555555555558</v>
      </c>
      <c r="Z1250" s="100">
        <v>14</v>
      </c>
      <c r="AA1250" s="31">
        <v>0.25925925925925924</v>
      </c>
      <c r="AB1250" s="100">
        <v>2</v>
      </c>
      <c r="AC1250" s="31">
        <v>3.7037037037037035E-2</v>
      </c>
      <c r="AD1250" s="27">
        <v>31.718703703703703</v>
      </c>
      <c r="AE1250" s="27">
        <v>37.487499999999997</v>
      </c>
      <c r="AF1250" s="27">
        <v>43.377499999999998</v>
      </c>
      <c r="AG1250" s="57"/>
      <c r="AH1250" s="97">
        <v>67</v>
      </c>
      <c r="AI1250" s="236">
        <v>0</v>
      </c>
      <c r="AJ1250" s="122">
        <v>0</v>
      </c>
      <c r="AK1250" s="122">
        <v>0</v>
      </c>
      <c r="AL1250" s="122">
        <v>4</v>
      </c>
      <c r="AM1250" s="122">
        <v>32</v>
      </c>
      <c r="AN1250" s="122">
        <v>23</v>
      </c>
      <c r="AO1250" s="122">
        <v>5</v>
      </c>
      <c r="AP1250" s="122">
        <v>2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31</v>
      </c>
      <c r="BD1250" s="31">
        <v>0.46268656716417911</v>
      </c>
      <c r="BE1250" s="100">
        <v>8</v>
      </c>
      <c r="BF1250" s="31">
        <v>0.11940298507462686</v>
      </c>
      <c r="BG1250" s="100">
        <v>1</v>
      </c>
      <c r="BH1250" s="31">
        <v>1.4925373134328358E-2</v>
      </c>
      <c r="BI1250" s="27">
        <v>30.669253731343293</v>
      </c>
      <c r="BJ1250" s="27">
        <v>34.722000000000001</v>
      </c>
      <c r="BK1250" s="27">
        <v>41.181999999999952</v>
      </c>
      <c r="BL1250" s="57"/>
      <c r="BM1250" s="97">
        <v>121</v>
      </c>
      <c r="BN1250" s="473">
        <v>0</v>
      </c>
      <c r="BO1250" s="14">
        <v>0</v>
      </c>
      <c r="BP1250" s="14">
        <v>0</v>
      </c>
      <c r="BQ1250" s="14">
        <v>7</v>
      </c>
      <c r="BR1250" s="14">
        <v>53</v>
      </c>
      <c r="BS1250" s="14">
        <v>39</v>
      </c>
      <c r="BT1250" s="14">
        <v>15</v>
      </c>
      <c r="BU1250" s="14">
        <v>4</v>
      </c>
      <c r="BV1250" s="14">
        <v>2</v>
      </c>
      <c r="BW1250" s="14">
        <v>1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61</v>
      </c>
      <c r="CI1250" s="31">
        <v>0.50413223140495866</v>
      </c>
      <c r="CJ1250" s="100">
        <v>22</v>
      </c>
      <c r="CK1250" s="31">
        <v>0.18181818181818182</v>
      </c>
      <c r="CL1250" s="100">
        <v>3</v>
      </c>
      <c r="CM1250" s="31">
        <v>2.4793388429752067E-2</v>
      </c>
      <c r="CN1250" s="27">
        <v>31.13760330578512</v>
      </c>
      <c r="CO1250" s="27">
        <v>35.741999999999997</v>
      </c>
      <c r="CP1250" s="27">
        <v>42.557999999999979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36</v>
      </c>
      <c r="D1251" s="236">
        <v>0</v>
      </c>
      <c r="E1251" s="122">
        <v>0</v>
      </c>
      <c r="F1251" s="122">
        <v>0</v>
      </c>
      <c r="G1251" s="122">
        <v>4</v>
      </c>
      <c r="H1251" s="122">
        <v>8</v>
      </c>
      <c r="I1251" s="122">
        <v>12</v>
      </c>
      <c r="J1251" s="122">
        <v>7</v>
      </c>
      <c r="K1251" s="122">
        <v>3</v>
      </c>
      <c r="L1251" s="122">
        <v>2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24</v>
      </c>
      <c r="Y1251" s="31">
        <v>0.66666666666666663</v>
      </c>
      <c r="Z1251" s="100">
        <v>12</v>
      </c>
      <c r="AA1251" s="31">
        <v>0.33333333333333331</v>
      </c>
      <c r="AB1251" s="100">
        <v>2</v>
      </c>
      <c r="AC1251" s="31">
        <v>5.5555555555555552E-2</v>
      </c>
      <c r="AD1251" s="27">
        <v>32.832499999999996</v>
      </c>
      <c r="AE1251" s="27">
        <v>40.228499999999997</v>
      </c>
      <c r="AF1251" s="27">
        <v>45.729499999999994</v>
      </c>
      <c r="AG1251" s="57"/>
      <c r="AH1251" s="97">
        <v>46</v>
      </c>
      <c r="AI1251" s="236">
        <v>0</v>
      </c>
      <c r="AJ1251" s="122">
        <v>0</v>
      </c>
      <c r="AK1251" s="122">
        <v>1</v>
      </c>
      <c r="AL1251" s="122">
        <v>0</v>
      </c>
      <c r="AM1251" s="122">
        <v>12</v>
      </c>
      <c r="AN1251" s="122">
        <v>16</v>
      </c>
      <c r="AO1251" s="122">
        <v>9</v>
      </c>
      <c r="AP1251" s="122">
        <v>5</v>
      </c>
      <c r="AQ1251" s="122">
        <v>1</v>
      </c>
      <c r="AR1251" s="122">
        <v>1</v>
      </c>
      <c r="AS1251" s="122">
        <v>1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33</v>
      </c>
      <c r="BD1251" s="31">
        <v>0.71739130434782605</v>
      </c>
      <c r="BE1251" s="100">
        <v>17</v>
      </c>
      <c r="BF1251" s="31">
        <v>0.36956521739130432</v>
      </c>
      <c r="BG1251" s="100">
        <v>3</v>
      </c>
      <c r="BH1251" s="31">
        <v>6.5217391304347824E-2</v>
      </c>
      <c r="BI1251" s="27">
        <v>34.383043478260859</v>
      </c>
      <c r="BJ1251" s="27">
        <v>41.224999999999994</v>
      </c>
      <c r="BK1251" s="27">
        <v>48.983499999999999</v>
      </c>
      <c r="BL1251" s="57"/>
      <c r="BM1251" s="97">
        <v>82</v>
      </c>
      <c r="BN1251" s="473">
        <v>0</v>
      </c>
      <c r="BO1251" s="14">
        <v>0</v>
      </c>
      <c r="BP1251" s="14">
        <v>1</v>
      </c>
      <c r="BQ1251" s="14">
        <v>4</v>
      </c>
      <c r="BR1251" s="14">
        <v>20</v>
      </c>
      <c r="BS1251" s="14">
        <v>28</v>
      </c>
      <c r="BT1251" s="14">
        <v>16</v>
      </c>
      <c r="BU1251" s="14">
        <v>8</v>
      </c>
      <c r="BV1251" s="14">
        <v>3</v>
      </c>
      <c r="BW1251" s="14">
        <v>1</v>
      </c>
      <c r="BX1251" s="14">
        <v>1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57</v>
      </c>
      <c r="CI1251" s="31">
        <v>0.69512195121951215</v>
      </c>
      <c r="CJ1251" s="100">
        <v>29</v>
      </c>
      <c r="CK1251" s="31">
        <v>0.35365853658536583</v>
      </c>
      <c r="CL1251" s="100">
        <v>5</v>
      </c>
      <c r="CM1251" s="31">
        <v>6.097560975609756E-2</v>
      </c>
      <c r="CN1251" s="27">
        <v>33.70231707317074</v>
      </c>
      <c r="CO1251" s="27">
        <v>40.669499999999999</v>
      </c>
      <c r="CP1251" s="27">
        <v>46.008499999999998</v>
      </c>
      <c r="CQ1251" s="57"/>
    </row>
    <row r="1252" spans="1:95" x14ac:dyDescent="0.25">
      <c r="A1252" s="218">
        <v>7</v>
      </c>
      <c r="B1252" s="284">
        <v>0.125</v>
      </c>
      <c r="C1252" s="97">
        <v>26</v>
      </c>
      <c r="D1252" s="236">
        <v>0</v>
      </c>
      <c r="E1252" s="122">
        <v>0</v>
      </c>
      <c r="F1252" s="122">
        <v>0</v>
      </c>
      <c r="G1252" s="122">
        <v>3</v>
      </c>
      <c r="H1252" s="122">
        <v>6</v>
      </c>
      <c r="I1252" s="122">
        <v>8</v>
      </c>
      <c r="J1252" s="122">
        <v>6</v>
      </c>
      <c r="K1252" s="122">
        <v>1</v>
      </c>
      <c r="L1252" s="122">
        <v>2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17</v>
      </c>
      <c r="Y1252" s="31">
        <v>0.65384615384615385</v>
      </c>
      <c r="Z1252" s="100">
        <v>9</v>
      </c>
      <c r="AA1252" s="31">
        <v>0.34615384615384615</v>
      </c>
      <c r="AB1252" s="100">
        <v>2</v>
      </c>
      <c r="AC1252" s="31">
        <v>7.6923076923076927E-2</v>
      </c>
      <c r="AD1252" s="27">
        <v>32.943076923076916</v>
      </c>
      <c r="AE1252" s="27">
        <v>38.183</v>
      </c>
      <c r="AF1252" s="27">
        <v>48.216999999999999</v>
      </c>
      <c r="AG1252" s="57"/>
      <c r="AH1252" s="97">
        <v>34</v>
      </c>
      <c r="AI1252" s="236">
        <v>0</v>
      </c>
      <c r="AJ1252" s="122">
        <v>0</v>
      </c>
      <c r="AK1252" s="122">
        <v>0</v>
      </c>
      <c r="AL1252" s="122">
        <v>1</v>
      </c>
      <c r="AM1252" s="122">
        <v>11</v>
      </c>
      <c r="AN1252" s="122">
        <v>11</v>
      </c>
      <c r="AO1252" s="122">
        <v>6</v>
      </c>
      <c r="AP1252" s="122">
        <v>3</v>
      </c>
      <c r="AQ1252" s="122">
        <v>1</v>
      </c>
      <c r="AR1252" s="122">
        <v>1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22</v>
      </c>
      <c r="BD1252" s="31">
        <v>0.6470588235294118</v>
      </c>
      <c r="BE1252" s="100">
        <v>11</v>
      </c>
      <c r="BF1252" s="31">
        <v>0.3235294117647059</v>
      </c>
      <c r="BG1252" s="100">
        <v>2</v>
      </c>
      <c r="BH1252" s="31">
        <v>5.8823529411764705E-2</v>
      </c>
      <c r="BI1252" s="27">
        <v>33.600588235294111</v>
      </c>
      <c r="BJ1252" s="27">
        <v>40.445</v>
      </c>
      <c r="BK1252" s="27">
        <v>47.922499999999999</v>
      </c>
      <c r="BL1252" s="57"/>
      <c r="BM1252" s="97">
        <v>60</v>
      </c>
      <c r="BN1252" s="473">
        <v>0</v>
      </c>
      <c r="BO1252" s="14">
        <v>0</v>
      </c>
      <c r="BP1252" s="14">
        <v>0</v>
      </c>
      <c r="BQ1252" s="14">
        <v>4</v>
      </c>
      <c r="BR1252" s="14">
        <v>17</v>
      </c>
      <c r="BS1252" s="14">
        <v>19</v>
      </c>
      <c r="BT1252" s="14">
        <v>12</v>
      </c>
      <c r="BU1252" s="14">
        <v>4</v>
      </c>
      <c r="BV1252" s="14">
        <v>3</v>
      </c>
      <c r="BW1252" s="14">
        <v>1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39</v>
      </c>
      <c r="CI1252" s="31">
        <v>0.65</v>
      </c>
      <c r="CJ1252" s="100">
        <v>20</v>
      </c>
      <c r="CK1252" s="31">
        <v>0.33333333333333331</v>
      </c>
      <c r="CL1252" s="100">
        <v>4</v>
      </c>
      <c r="CM1252" s="31">
        <v>6.6666666666666666E-2</v>
      </c>
      <c r="CN1252" s="27">
        <v>33.315666666666672</v>
      </c>
      <c r="CO1252" s="27">
        <v>39.152000000000001</v>
      </c>
      <c r="CP1252" s="27">
        <v>47.288499999999999</v>
      </c>
      <c r="CQ1252" s="57"/>
    </row>
    <row r="1253" spans="1:95" x14ac:dyDescent="0.25">
      <c r="A1253" s="218">
        <v>7</v>
      </c>
      <c r="B1253" s="284">
        <v>0.16666700000000001</v>
      </c>
      <c r="C1253" s="97">
        <v>21</v>
      </c>
      <c r="D1253" s="236">
        <v>0</v>
      </c>
      <c r="E1253" s="122">
        <v>0</v>
      </c>
      <c r="F1253" s="122">
        <v>0</v>
      </c>
      <c r="G1253" s="122">
        <v>1</v>
      </c>
      <c r="H1253" s="122">
        <v>6</v>
      </c>
      <c r="I1253" s="122">
        <v>6</v>
      </c>
      <c r="J1253" s="122">
        <v>5</v>
      </c>
      <c r="K1253" s="122">
        <v>1</v>
      </c>
      <c r="L1253" s="122">
        <v>2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14</v>
      </c>
      <c r="Y1253" s="31">
        <v>0.66666666666666663</v>
      </c>
      <c r="Z1253" s="100">
        <v>8</v>
      </c>
      <c r="AA1253" s="31">
        <v>0.38095238095238093</v>
      </c>
      <c r="AB1253" s="100">
        <v>2</v>
      </c>
      <c r="AC1253" s="31">
        <v>9.5238095238095233E-2</v>
      </c>
      <c r="AD1253" s="27">
        <v>33.668571428571418</v>
      </c>
      <c r="AE1253" s="27">
        <v>42.863999999999997</v>
      </c>
      <c r="AF1253" s="27">
        <v>47.488999999999997</v>
      </c>
      <c r="AG1253" s="57"/>
      <c r="AH1253" s="97">
        <v>26</v>
      </c>
      <c r="AI1253" s="236">
        <v>1</v>
      </c>
      <c r="AJ1253" s="122">
        <v>0</v>
      </c>
      <c r="AK1253" s="122">
        <v>0</v>
      </c>
      <c r="AL1253" s="122">
        <v>0</v>
      </c>
      <c r="AM1253" s="122">
        <v>9</v>
      </c>
      <c r="AN1253" s="122">
        <v>6</v>
      </c>
      <c r="AO1253" s="122">
        <v>7</v>
      </c>
      <c r="AP1253" s="122">
        <v>2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15</v>
      </c>
      <c r="BD1253" s="31">
        <v>0.57692307692307687</v>
      </c>
      <c r="BE1253" s="100">
        <v>10</v>
      </c>
      <c r="BF1253" s="31">
        <v>0.38461538461538464</v>
      </c>
      <c r="BG1253" s="100">
        <v>1</v>
      </c>
      <c r="BH1253" s="31">
        <v>3.8461538461538464E-2</v>
      </c>
      <c r="BI1253" s="27">
        <v>32.595384615384617</v>
      </c>
      <c r="BJ1253" s="27">
        <v>39.524999999999999</v>
      </c>
      <c r="BK1253" s="27">
        <v>45.562999999999995</v>
      </c>
      <c r="BL1253" s="57"/>
      <c r="BM1253" s="97">
        <v>47</v>
      </c>
      <c r="BN1253" s="473">
        <v>1</v>
      </c>
      <c r="BO1253" s="14">
        <v>0</v>
      </c>
      <c r="BP1253" s="14">
        <v>0</v>
      </c>
      <c r="BQ1253" s="14">
        <v>1</v>
      </c>
      <c r="BR1253" s="14">
        <v>15</v>
      </c>
      <c r="BS1253" s="14">
        <v>12</v>
      </c>
      <c r="BT1253" s="14">
        <v>12</v>
      </c>
      <c r="BU1253" s="14">
        <v>3</v>
      </c>
      <c r="BV1253" s="14">
        <v>3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29</v>
      </c>
      <c r="CI1253" s="31">
        <v>0.61702127659574468</v>
      </c>
      <c r="CJ1253" s="100">
        <v>18</v>
      </c>
      <c r="CK1253" s="31">
        <v>0.38297872340425532</v>
      </c>
      <c r="CL1253" s="100">
        <v>3</v>
      </c>
      <c r="CM1253" s="31">
        <v>6.3829787234042548E-2</v>
      </c>
      <c r="CN1253" s="27">
        <v>33.074893617021289</v>
      </c>
      <c r="CO1253" s="27">
        <v>39.841999999999999</v>
      </c>
      <c r="CP1253" s="27">
        <v>46.423999999999992</v>
      </c>
      <c r="CQ1253" s="57"/>
    </row>
    <row r="1254" spans="1:95" x14ac:dyDescent="0.25">
      <c r="A1254" s="218">
        <v>7</v>
      </c>
      <c r="B1254" s="284">
        <v>0.20833299999999999</v>
      </c>
      <c r="C1254" s="97">
        <v>26</v>
      </c>
      <c r="D1254" s="236">
        <v>0</v>
      </c>
      <c r="E1254" s="122">
        <v>1</v>
      </c>
      <c r="F1254" s="122">
        <v>0</v>
      </c>
      <c r="G1254" s="122">
        <v>2</v>
      </c>
      <c r="H1254" s="122">
        <v>7</v>
      </c>
      <c r="I1254" s="122">
        <v>11</v>
      </c>
      <c r="J1254" s="122">
        <v>4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16</v>
      </c>
      <c r="Y1254" s="31">
        <v>0.61538461538461542</v>
      </c>
      <c r="Z1254" s="100">
        <v>5</v>
      </c>
      <c r="AA1254" s="31">
        <v>0.19230769230769232</v>
      </c>
      <c r="AB1254" s="100">
        <v>0</v>
      </c>
      <c r="AC1254" s="31">
        <v>0</v>
      </c>
      <c r="AD1254" s="27">
        <v>31.007692307692313</v>
      </c>
      <c r="AE1254" s="27">
        <v>37.426499999999997</v>
      </c>
      <c r="AF1254" s="27">
        <v>39.960999999999999</v>
      </c>
      <c r="AG1254" s="57"/>
      <c r="AH1254" s="97">
        <v>12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2</v>
      </c>
      <c r="AN1254" s="122">
        <v>5</v>
      </c>
      <c r="AO1254" s="122">
        <v>2</v>
      </c>
      <c r="AP1254" s="122">
        <v>2</v>
      </c>
      <c r="AQ1254" s="122">
        <v>1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10</v>
      </c>
      <c r="BD1254" s="31">
        <v>0.83333333333333337</v>
      </c>
      <c r="BE1254" s="100">
        <v>5</v>
      </c>
      <c r="BF1254" s="31">
        <v>0.41666666666666669</v>
      </c>
      <c r="BG1254" s="100">
        <v>1</v>
      </c>
      <c r="BH1254" s="31">
        <v>8.3333333333333329E-2</v>
      </c>
      <c r="BI1254" s="27">
        <v>35.593333333333334</v>
      </c>
      <c r="BJ1254" s="27">
        <v>44.600500000000004</v>
      </c>
      <c r="BK1254" s="27" t="s">
        <v>105</v>
      </c>
      <c r="BL1254" s="57"/>
      <c r="BM1254" s="97">
        <v>38</v>
      </c>
      <c r="BN1254" s="473">
        <v>0</v>
      </c>
      <c r="BO1254" s="14">
        <v>1</v>
      </c>
      <c r="BP1254" s="14">
        <v>0</v>
      </c>
      <c r="BQ1254" s="14">
        <v>2</v>
      </c>
      <c r="BR1254" s="14">
        <v>9</v>
      </c>
      <c r="BS1254" s="14">
        <v>16</v>
      </c>
      <c r="BT1254" s="14">
        <v>6</v>
      </c>
      <c r="BU1254" s="14">
        <v>3</v>
      </c>
      <c r="BV1254" s="14">
        <v>1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26</v>
      </c>
      <c r="CI1254" s="31">
        <v>0.68421052631578949</v>
      </c>
      <c r="CJ1254" s="100">
        <v>10</v>
      </c>
      <c r="CK1254" s="31">
        <v>0.26315789473684209</v>
      </c>
      <c r="CL1254" s="100">
        <v>1</v>
      </c>
      <c r="CM1254" s="31">
        <v>2.6315789473684209E-2</v>
      </c>
      <c r="CN1254" s="27">
        <v>32.455789473684206</v>
      </c>
      <c r="CO1254" s="27">
        <v>37.887999999999998</v>
      </c>
      <c r="CP1254" s="27">
        <v>44.600499999999997</v>
      </c>
      <c r="CQ1254" s="57"/>
    </row>
    <row r="1255" spans="1:95" x14ac:dyDescent="0.25">
      <c r="A1255" s="218">
        <v>7</v>
      </c>
      <c r="B1255" s="284">
        <v>0.25</v>
      </c>
      <c r="C1255" s="97">
        <v>60</v>
      </c>
      <c r="D1255" s="236">
        <v>0</v>
      </c>
      <c r="E1255" s="122">
        <v>0</v>
      </c>
      <c r="F1255" s="122">
        <v>0</v>
      </c>
      <c r="G1255" s="122">
        <v>7</v>
      </c>
      <c r="H1255" s="122">
        <v>21</v>
      </c>
      <c r="I1255" s="122">
        <v>15</v>
      </c>
      <c r="J1255" s="122">
        <v>8</v>
      </c>
      <c r="K1255" s="122">
        <v>6</v>
      </c>
      <c r="L1255" s="122">
        <v>3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32</v>
      </c>
      <c r="Y1255" s="31">
        <v>0.53333333333333333</v>
      </c>
      <c r="Z1255" s="100">
        <v>17</v>
      </c>
      <c r="AA1255" s="31">
        <v>0.28333333333333333</v>
      </c>
      <c r="AB1255" s="100">
        <v>3</v>
      </c>
      <c r="AC1255" s="31">
        <v>0.05</v>
      </c>
      <c r="AD1255" s="27">
        <v>31.895000000000003</v>
      </c>
      <c r="AE1255" s="27">
        <v>40.907499999999999</v>
      </c>
      <c r="AF1255" s="27">
        <v>45.368999999999993</v>
      </c>
      <c r="AG1255" s="57"/>
      <c r="AH1255" s="97">
        <v>39</v>
      </c>
      <c r="AI1255" s="236">
        <v>0</v>
      </c>
      <c r="AJ1255" s="122">
        <v>0</v>
      </c>
      <c r="AK1255" s="122">
        <v>1</v>
      </c>
      <c r="AL1255" s="122">
        <v>2</v>
      </c>
      <c r="AM1255" s="122">
        <v>21</v>
      </c>
      <c r="AN1255" s="122">
        <v>9</v>
      </c>
      <c r="AO1255" s="122">
        <v>4</v>
      </c>
      <c r="AP1255" s="122">
        <v>1</v>
      </c>
      <c r="AQ1255" s="122">
        <v>0</v>
      </c>
      <c r="AR1255" s="122">
        <v>0</v>
      </c>
      <c r="AS1255" s="122">
        <v>1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15</v>
      </c>
      <c r="BD1255" s="31">
        <v>0.38461538461538464</v>
      </c>
      <c r="BE1255" s="100">
        <v>6</v>
      </c>
      <c r="BF1255" s="31">
        <v>0.15384615384615385</v>
      </c>
      <c r="BG1255" s="100">
        <v>1</v>
      </c>
      <c r="BH1255" s="31">
        <v>2.564102564102564E-2</v>
      </c>
      <c r="BI1255" s="27">
        <v>30.564615384615379</v>
      </c>
      <c r="BJ1255" s="27">
        <v>35.86</v>
      </c>
      <c r="BK1255" s="27">
        <v>43.33</v>
      </c>
      <c r="BL1255" s="57"/>
      <c r="BM1255" s="97">
        <v>99</v>
      </c>
      <c r="BN1255" s="473">
        <v>0</v>
      </c>
      <c r="BO1255" s="14">
        <v>0</v>
      </c>
      <c r="BP1255" s="14">
        <v>1</v>
      </c>
      <c r="BQ1255" s="14">
        <v>9</v>
      </c>
      <c r="BR1255" s="14">
        <v>42</v>
      </c>
      <c r="BS1255" s="14">
        <v>24</v>
      </c>
      <c r="BT1255" s="14">
        <v>12</v>
      </c>
      <c r="BU1255" s="14">
        <v>7</v>
      </c>
      <c r="BV1255" s="14">
        <v>3</v>
      </c>
      <c r="BW1255" s="14">
        <v>0</v>
      </c>
      <c r="BX1255" s="14">
        <v>1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47</v>
      </c>
      <c r="CI1255" s="31">
        <v>0.47474747474747475</v>
      </c>
      <c r="CJ1255" s="100">
        <v>23</v>
      </c>
      <c r="CK1255" s="31">
        <v>0.23232323232323232</v>
      </c>
      <c r="CL1255" s="100">
        <v>4</v>
      </c>
      <c r="CM1255" s="31">
        <v>4.0404040404040407E-2</v>
      </c>
      <c r="CN1255" s="27">
        <v>31.370909090909088</v>
      </c>
      <c r="CO1255" s="27">
        <v>37.24</v>
      </c>
      <c r="CP1255" s="27">
        <v>43.83</v>
      </c>
      <c r="CQ1255" s="57"/>
    </row>
    <row r="1256" spans="1:95" x14ac:dyDescent="0.25">
      <c r="A1256" s="218">
        <v>7</v>
      </c>
      <c r="B1256" s="284">
        <v>0.29166700000000001</v>
      </c>
      <c r="C1256" s="97">
        <v>134</v>
      </c>
      <c r="D1256" s="236">
        <v>0</v>
      </c>
      <c r="E1256" s="122">
        <v>0</v>
      </c>
      <c r="F1256" s="122">
        <v>1</v>
      </c>
      <c r="G1256" s="122">
        <v>13</v>
      </c>
      <c r="H1256" s="122">
        <v>53</v>
      </c>
      <c r="I1256" s="122">
        <v>55</v>
      </c>
      <c r="J1256" s="122">
        <v>8</v>
      </c>
      <c r="K1256" s="122">
        <v>3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67</v>
      </c>
      <c r="Y1256" s="31">
        <v>0.5</v>
      </c>
      <c r="Z1256" s="100">
        <v>12</v>
      </c>
      <c r="AA1256" s="31">
        <v>8.9552238805970144E-2</v>
      </c>
      <c r="AB1256" s="100">
        <v>1</v>
      </c>
      <c r="AC1256" s="31">
        <v>7.462686567164179E-3</v>
      </c>
      <c r="AD1256" s="27">
        <v>30.018955223880596</v>
      </c>
      <c r="AE1256" s="27">
        <v>33.93</v>
      </c>
      <c r="AF1256" s="27">
        <v>38.217500000000001</v>
      </c>
      <c r="AG1256" s="57"/>
      <c r="AH1256" s="97">
        <v>73</v>
      </c>
      <c r="AI1256" s="236">
        <v>0</v>
      </c>
      <c r="AJ1256" s="122">
        <v>1</v>
      </c>
      <c r="AK1256" s="122">
        <v>0</v>
      </c>
      <c r="AL1256" s="122">
        <v>1</v>
      </c>
      <c r="AM1256" s="122">
        <v>35</v>
      </c>
      <c r="AN1256" s="122">
        <v>25</v>
      </c>
      <c r="AO1256" s="122">
        <v>9</v>
      </c>
      <c r="AP1256" s="122">
        <v>0</v>
      </c>
      <c r="AQ1256" s="122">
        <v>1</v>
      </c>
      <c r="AR1256" s="122">
        <v>1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36</v>
      </c>
      <c r="BD1256" s="31">
        <v>0.49315068493150682</v>
      </c>
      <c r="BE1256" s="100">
        <v>11</v>
      </c>
      <c r="BF1256" s="31">
        <v>0.15068493150684931</v>
      </c>
      <c r="BG1256" s="100">
        <v>2</v>
      </c>
      <c r="BH1256" s="31">
        <v>2.7397260273972601E-2</v>
      </c>
      <c r="BI1256" s="27">
        <v>30.799315068493144</v>
      </c>
      <c r="BJ1256" s="27">
        <v>35.697000000000003</v>
      </c>
      <c r="BK1256" s="27">
        <v>39.282999999999994</v>
      </c>
      <c r="BL1256" s="57"/>
      <c r="BM1256" s="97">
        <v>207</v>
      </c>
      <c r="BN1256" s="473">
        <v>0</v>
      </c>
      <c r="BO1256" s="14">
        <v>1</v>
      </c>
      <c r="BP1256" s="14">
        <v>1</v>
      </c>
      <c r="BQ1256" s="14">
        <v>14</v>
      </c>
      <c r="BR1256" s="14">
        <v>88</v>
      </c>
      <c r="BS1256" s="14">
        <v>80</v>
      </c>
      <c r="BT1256" s="14">
        <v>17</v>
      </c>
      <c r="BU1256" s="14">
        <v>3</v>
      </c>
      <c r="BV1256" s="14">
        <v>2</v>
      </c>
      <c r="BW1256" s="14">
        <v>1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103</v>
      </c>
      <c r="CI1256" s="31">
        <v>0.49758454106280192</v>
      </c>
      <c r="CJ1256" s="100">
        <v>23</v>
      </c>
      <c r="CK1256" s="31">
        <v>0.1111111111111111</v>
      </c>
      <c r="CL1256" s="100">
        <v>3</v>
      </c>
      <c r="CM1256" s="31">
        <v>1.4492753623188406E-2</v>
      </c>
      <c r="CN1256" s="27">
        <v>30.294154589371978</v>
      </c>
      <c r="CO1256" s="27">
        <v>33.991999999999997</v>
      </c>
      <c r="CP1256" s="27">
        <v>38.612000000000002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196</v>
      </c>
      <c r="D1257" s="236">
        <v>0</v>
      </c>
      <c r="E1257" s="122">
        <v>0</v>
      </c>
      <c r="F1257" s="122">
        <v>3</v>
      </c>
      <c r="G1257" s="122">
        <v>28</v>
      </c>
      <c r="H1257" s="122">
        <v>92</v>
      </c>
      <c r="I1257" s="122">
        <v>60</v>
      </c>
      <c r="J1257" s="122">
        <v>12</v>
      </c>
      <c r="K1257" s="122">
        <v>0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72</v>
      </c>
      <c r="Y1257" s="31">
        <v>0.36734693877551022</v>
      </c>
      <c r="Z1257" s="100">
        <v>13</v>
      </c>
      <c r="AA1257" s="31">
        <v>6.6326530612244902E-2</v>
      </c>
      <c r="AB1257" s="100">
        <v>1</v>
      </c>
      <c r="AC1257" s="31">
        <v>5.1020408163265302E-3</v>
      </c>
      <c r="AD1257" s="27">
        <v>28.967040816326513</v>
      </c>
      <c r="AE1257" s="27">
        <v>32.689</v>
      </c>
      <c r="AF1257" s="27">
        <v>36.332999999999998</v>
      </c>
      <c r="AG1257" s="57"/>
      <c r="AH1257" s="97">
        <v>129</v>
      </c>
      <c r="AI1257" s="236">
        <v>0</v>
      </c>
      <c r="AJ1257" s="122">
        <v>0</v>
      </c>
      <c r="AK1257" s="122">
        <v>1</v>
      </c>
      <c r="AL1257" s="122">
        <v>6</v>
      </c>
      <c r="AM1257" s="122">
        <v>80</v>
      </c>
      <c r="AN1257" s="122">
        <v>28</v>
      </c>
      <c r="AO1257" s="122">
        <v>13</v>
      </c>
      <c r="AP1257" s="122">
        <v>0</v>
      </c>
      <c r="AQ1257" s="122">
        <v>0</v>
      </c>
      <c r="AR1257" s="122">
        <v>1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42</v>
      </c>
      <c r="BD1257" s="31">
        <v>0.32558139534883723</v>
      </c>
      <c r="BE1257" s="100">
        <v>14</v>
      </c>
      <c r="BF1257" s="31">
        <v>0.10852713178294573</v>
      </c>
      <c r="BG1257" s="100">
        <v>1</v>
      </c>
      <c r="BH1257" s="31">
        <v>7.7519379844961239E-3</v>
      </c>
      <c r="BI1257" s="27">
        <v>29.40891472868217</v>
      </c>
      <c r="BJ1257" s="27">
        <v>33.599999999999994</v>
      </c>
      <c r="BK1257" s="27">
        <v>36.974999999999994</v>
      </c>
      <c r="BL1257" s="57"/>
      <c r="BM1257" s="97">
        <v>325</v>
      </c>
      <c r="BN1257" s="473">
        <v>0</v>
      </c>
      <c r="BO1257" s="14">
        <v>0</v>
      </c>
      <c r="BP1257" s="14">
        <v>4</v>
      </c>
      <c r="BQ1257" s="14">
        <v>34</v>
      </c>
      <c r="BR1257" s="14">
        <v>172</v>
      </c>
      <c r="BS1257" s="14">
        <v>88</v>
      </c>
      <c r="BT1257" s="14">
        <v>25</v>
      </c>
      <c r="BU1257" s="14">
        <v>0</v>
      </c>
      <c r="BV1257" s="14">
        <v>1</v>
      </c>
      <c r="BW1257" s="14">
        <v>1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114</v>
      </c>
      <c r="CI1257" s="31">
        <v>0.35076923076923078</v>
      </c>
      <c r="CJ1257" s="100">
        <v>27</v>
      </c>
      <c r="CK1257" s="31">
        <v>8.3076923076923076E-2</v>
      </c>
      <c r="CL1257" s="100">
        <v>2</v>
      </c>
      <c r="CM1257" s="31">
        <v>6.1538461538461538E-3</v>
      </c>
      <c r="CN1257" s="27">
        <v>29.142430769230781</v>
      </c>
      <c r="CO1257" s="27">
        <v>32.96</v>
      </c>
      <c r="CP1257" s="27">
        <v>36.555</v>
      </c>
      <c r="CQ1257" s="57"/>
    </row>
    <row r="1258" spans="1:95" x14ac:dyDescent="0.25">
      <c r="A1258" s="218">
        <v>7</v>
      </c>
      <c r="B1258" s="284">
        <v>0.375</v>
      </c>
      <c r="C1258" s="97">
        <v>415</v>
      </c>
      <c r="D1258" s="236">
        <v>0</v>
      </c>
      <c r="E1258" s="122">
        <v>0</v>
      </c>
      <c r="F1258" s="122">
        <v>12</v>
      </c>
      <c r="G1258" s="122">
        <v>144</v>
      </c>
      <c r="H1258" s="122">
        <v>211</v>
      </c>
      <c r="I1258" s="122">
        <v>44</v>
      </c>
      <c r="J1258" s="122">
        <v>4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48</v>
      </c>
      <c r="Y1258" s="31">
        <v>0.11566265060240964</v>
      </c>
      <c r="Z1258" s="100">
        <v>4</v>
      </c>
      <c r="AA1258" s="31">
        <v>9.6385542168674707E-3</v>
      </c>
      <c r="AB1258" s="100">
        <v>0</v>
      </c>
      <c r="AC1258" s="31">
        <v>0</v>
      </c>
      <c r="AD1258" s="27">
        <v>26.10693975903612</v>
      </c>
      <c r="AE1258" s="27">
        <v>29.523999999999997</v>
      </c>
      <c r="AF1258" s="27">
        <v>31.635999999999999</v>
      </c>
      <c r="AG1258" s="57"/>
      <c r="AH1258" s="97">
        <v>263</v>
      </c>
      <c r="AI1258" s="236">
        <v>0</v>
      </c>
      <c r="AJ1258" s="122">
        <v>0</v>
      </c>
      <c r="AK1258" s="122">
        <v>6</v>
      </c>
      <c r="AL1258" s="122">
        <v>41</v>
      </c>
      <c r="AM1258" s="122">
        <v>155</v>
      </c>
      <c r="AN1258" s="122">
        <v>56</v>
      </c>
      <c r="AO1258" s="122">
        <v>5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61</v>
      </c>
      <c r="BD1258" s="31">
        <v>0.23193916349809887</v>
      </c>
      <c r="BE1258" s="100">
        <v>5</v>
      </c>
      <c r="BF1258" s="31">
        <v>1.9011406844106463E-2</v>
      </c>
      <c r="BG1258" s="100">
        <v>0</v>
      </c>
      <c r="BH1258" s="31">
        <v>0</v>
      </c>
      <c r="BI1258" s="27">
        <v>27.641330798479053</v>
      </c>
      <c r="BJ1258" s="27">
        <v>31.024000000000001</v>
      </c>
      <c r="BK1258" s="27">
        <v>33.561999999999998</v>
      </c>
      <c r="BL1258" s="57"/>
      <c r="BM1258" s="97">
        <v>678</v>
      </c>
      <c r="BN1258" s="473">
        <v>0</v>
      </c>
      <c r="BO1258" s="14">
        <v>0</v>
      </c>
      <c r="BP1258" s="14">
        <v>18</v>
      </c>
      <c r="BQ1258" s="14">
        <v>185</v>
      </c>
      <c r="BR1258" s="14">
        <v>366</v>
      </c>
      <c r="BS1258" s="14">
        <v>100</v>
      </c>
      <c r="BT1258" s="14">
        <v>9</v>
      </c>
      <c r="BU1258" s="14">
        <v>0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109</v>
      </c>
      <c r="CI1258" s="31">
        <v>0.16076696165191739</v>
      </c>
      <c r="CJ1258" s="100">
        <v>9</v>
      </c>
      <c r="CK1258" s="31">
        <v>1.3274336283185841E-2</v>
      </c>
      <c r="CL1258" s="100">
        <v>0</v>
      </c>
      <c r="CM1258" s="31">
        <v>0</v>
      </c>
      <c r="CN1258" s="27">
        <v>26.70213864306784</v>
      </c>
      <c r="CO1258" s="27">
        <v>30.143000000000001</v>
      </c>
      <c r="CP1258" s="27">
        <v>32.531500000000001</v>
      </c>
      <c r="CQ1258" s="57"/>
    </row>
    <row r="1259" spans="1:95" x14ac:dyDescent="0.25">
      <c r="A1259" s="218">
        <v>7</v>
      </c>
      <c r="B1259" s="284">
        <v>0.41666700000000001</v>
      </c>
      <c r="C1259" s="97">
        <v>570</v>
      </c>
      <c r="D1259" s="236">
        <v>0</v>
      </c>
      <c r="E1259" s="122">
        <v>3</v>
      </c>
      <c r="F1259" s="122">
        <v>47</v>
      </c>
      <c r="G1259" s="122">
        <v>193</v>
      </c>
      <c r="H1259" s="122">
        <v>290</v>
      </c>
      <c r="I1259" s="122">
        <v>33</v>
      </c>
      <c r="J1259" s="122">
        <v>1</v>
      </c>
      <c r="K1259" s="122">
        <v>1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2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37</v>
      </c>
      <c r="Y1259" s="31">
        <v>6.491228070175438E-2</v>
      </c>
      <c r="Z1259" s="100">
        <v>4</v>
      </c>
      <c r="AA1259" s="31">
        <v>7.0175438596491229E-3</v>
      </c>
      <c r="AB1259" s="100">
        <v>2</v>
      </c>
      <c r="AC1259" s="31">
        <v>3.5087719298245615E-3</v>
      </c>
      <c r="AD1259" s="27">
        <v>25.438263157894728</v>
      </c>
      <c r="AE1259" s="27">
        <v>28.673500000000001</v>
      </c>
      <c r="AF1259" s="27">
        <v>30.642499999999998</v>
      </c>
      <c r="AG1259" s="57"/>
      <c r="AH1259" s="97">
        <v>374</v>
      </c>
      <c r="AI1259" s="236">
        <v>0</v>
      </c>
      <c r="AJ1259" s="122">
        <v>1</v>
      </c>
      <c r="AK1259" s="122">
        <v>7</v>
      </c>
      <c r="AL1259" s="122">
        <v>88</v>
      </c>
      <c r="AM1259" s="122">
        <v>222</v>
      </c>
      <c r="AN1259" s="122">
        <v>51</v>
      </c>
      <c r="AO1259" s="122">
        <v>4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1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56</v>
      </c>
      <c r="BD1259" s="31">
        <v>0.1497326203208556</v>
      </c>
      <c r="BE1259" s="100">
        <v>5</v>
      </c>
      <c r="BF1259" s="31">
        <v>1.3368983957219251E-2</v>
      </c>
      <c r="BG1259" s="100">
        <v>1</v>
      </c>
      <c r="BH1259" s="31">
        <v>2.6737967914438501E-3</v>
      </c>
      <c r="BI1259" s="27">
        <v>27.001122994652416</v>
      </c>
      <c r="BJ1259" s="27">
        <v>30.024999999999999</v>
      </c>
      <c r="BK1259" s="27">
        <v>32.61</v>
      </c>
      <c r="BL1259" s="57"/>
      <c r="BM1259" s="97">
        <v>944</v>
      </c>
      <c r="BN1259" s="473">
        <v>0</v>
      </c>
      <c r="BO1259" s="14">
        <v>4</v>
      </c>
      <c r="BP1259" s="14">
        <v>54</v>
      </c>
      <c r="BQ1259" s="14">
        <v>281</v>
      </c>
      <c r="BR1259" s="14">
        <v>512</v>
      </c>
      <c r="BS1259" s="14">
        <v>84</v>
      </c>
      <c r="BT1259" s="14">
        <v>5</v>
      </c>
      <c r="BU1259" s="14">
        <v>1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3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93</v>
      </c>
      <c r="CI1259" s="31">
        <v>9.8516949152542374E-2</v>
      </c>
      <c r="CJ1259" s="100">
        <v>9</v>
      </c>
      <c r="CK1259" s="31">
        <v>9.5338983050847464E-3</v>
      </c>
      <c r="CL1259" s="100">
        <v>3</v>
      </c>
      <c r="CM1259" s="31">
        <v>3.1779661016949155E-3</v>
      </c>
      <c r="CN1259" s="27">
        <v>26.05744703389826</v>
      </c>
      <c r="CO1259" s="27">
        <v>29.26</v>
      </c>
      <c r="CP1259" s="27">
        <v>31.9</v>
      </c>
      <c r="CQ1259" s="57"/>
    </row>
    <row r="1260" spans="1:95" x14ac:dyDescent="0.25">
      <c r="A1260" s="218">
        <v>7</v>
      </c>
      <c r="B1260" s="284">
        <v>0.45833299999999999</v>
      </c>
      <c r="C1260" s="97">
        <v>534</v>
      </c>
      <c r="D1260" s="236">
        <v>0</v>
      </c>
      <c r="E1260" s="122">
        <v>0</v>
      </c>
      <c r="F1260" s="122">
        <v>18</v>
      </c>
      <c r="G1260" s="122">
        <v>195</v>
      </c>
      <c r="H1260" s="122">
        <v>254</v>
      </c>
      <c r="I1260" s="122">
        <v>60</v>
      </c>
      <c r="J1260" s="122">
        <v>5</v>
      </c>
      <c r="K1260" s="122">
        <v>1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67</v>
      </c>
      <c r="Y1260" s="31">
        <v>0.12546816479400749</v>
      </c>
      <c r="Z1260" s="100">
        <v>7</v>
      </c>
      <c r="AA1260" s="31">
        <v>1.3108614232209739E-2</v>
      </c>
      <c r="AB1260" s="100">
        <v>1</v>
      </c>
      <c r="AC1260" s="31">
        <v>1.8726591760299626E-3</v>
      </c>
      <c r="AD1260" s="27">
        <v>25.954325842696644</v>
      </c>
      <c r="AE1260" s="27">
        <v>29.455000000000002</v>
      </c>
      <c r="AF1260" s="27">
        <v>32.042499999999997</v>
      </c>
      <c r="AG1260" s="57"/>
      <c r="AH1260" s="97">
        <v>428</v>
      </c>
      <c r="AI1260" s="236">
        <v>0</v>
      </c>
      <c r="AJ1260" s="122">
        <v>1</v>
      </c>
      <c r="AK1260" s="122">
        <v>4</v>
      </c>
      <c r="AL1260" s="122">
        <v>74</v>
      </c>
      <c r="AM1260" s="122">
        <v>267</v>
      </c>
      <c r="AN1260" s="122">
        <v>79</v>
      </c>
      <c r="AO1260" s="122">
        <v>3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81</v>
      </c>
      <c r="BD1260" s="31">
        <v>0.18925233644859812</v>
      </c>
      <c r="BE1260" s="100">
        <v>3</v>
      </c>
      <c r="BF1260" s="31">
        <v>7.0093457943925233E-3</v>
      </c>
      <c r="BG1260" s="100">
        <v>0</v>
      </c>
      <c r="BH1260" s="31">
        <v>0</v>
      </c>
      <c r="BI1260" s="27">
        <v>27.334602803738285</v>
      </c>
      <c r="BJ1260" s="27">
        <v>30.37</v>
      </c>
      <c r="BK1260" s="27">
        <v>32.656500000000001</v>
      </c>
      <c r="BL1260" s="57"/>
      <c r="BM1260" s="97">
        <v>962</v>
      </c>
      <c r="BN1260" s="473">
        <v>0</v>
      </c>
      <c r="BO1260" s="14">
        <v>1</v>
      </c>
      <c r="BP1260" s="14">
        <v>22</v>
      </c>
      <c r="BQ1260" s="14">
        <v>269</v>
      </c>
      <c r="BR1260" s="14">
        <v>521</v>
      </c>
      <c r="BS1260" s="14">
        <v>139</v>
      </c>
      <c r="BT1260" s="14">
        <v>8</v>
      </c>
      <c r="BU1260" s="14">
        <v>1</v>
      </c>
      <c r="BV1260" s="14">
        <v>1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148</v>
      </c>
      <c r="CI1260" s="31">
        <v>0.15384615384615385</v>
      </c>
      <c r="CJ1260" s="100">
        <v>10</v>
      </c>
      <c r="CK1260" s="31">
        <v>1.0395010395010396E-2</v>
      </c>
      <c r="CL1260" s="100">
        <v>1</v>
      </c>
      <c r="CM1260" s="31">
        <v>1.0395010395010396E-3</v>
      </c>
      <c r="CN1260" s="27">
        <v>26.568419958419955</v>
      </c>
      <c r="CO1260" s="27">
        <v>30.045500000000001</v>
      </c>
      <c r="CP1260" s="27">
        <v>32.445499999999974</v>
      </c>
      <c r="CQ1260" s="57"/>
    </row>
    <row r="1261" spans="1:95" x14ac:dyDescent="0.25">
      <c r="A1261" s="218">
        <v>7</v>
      </c>
      <c r="B1261" s="284">
        <v>0.5</v>
      </c>
      <c r="C1261" s="97">
        <v>512</v>
      </c>
      <c r="D1261" s="236">
        <v>1</v>
      </c>
      <c r="E1261" s="122">
        <v>17</v>
      </c>
      <c r="F1261" s="122">
        <v>25</v>
      </c>
      <c r="G1261" s="122">
        <v>157</v>
      </c>
      <c r="H1261" s="122">
        <v>272</v>
      </c>
      <c r="I1261" s="122">
        <v>36</v>
      </c>
      <c r="J1261" s="122">
        <v>4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39</v>
      </c>
      <c r="Y1261" s="31">
        <v>7.6171875E-2</v>
      </c>
      <c r="Z1261" s="100">
        <v>4</v>
      </c>
      <c r="AA1261" s="31">
        <v>7.8125E-3</v>
      </c>
      <c r="AB1261" s="100">
        <v>0</v>
      </c>
      <c r="AC1261" s="31">
        <v>0</v>
      </c>
      <c r="AD1261" s="27">
        <v>25.478183593750011</v>
      </c>
      <c r="AE1261" s="27">
        <v>28.942500000000003</v>
      </c>
      <c r="AF1261" s="27">
        <v>31.163499999999999</v>
      </c>
      <c r="AG1261" s="57"/>
      <c r="AH1261" s="97">
        <v>580</v>
      </c>
      <c r="AI1261" s="236">
        <v>0</v>
      </c>
      <c r="AJ1261" s="122">
        <v>4</v>
      </c>
      <c r="AK1261" s="122">
        <v>24</v>
      </c>
      <c r="AL1261" s="122">
        <v>216</v>
      </c>
      <c r="AM1261" s="122">
        <v>283</v>
      </c>
      <c r="AN1261" s="122">
        <v>49</v>
      </c>
      <c r="AO1261" s="122">
        <v>4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53</v>
      </c>
      <c r="BD1261" s="31">
        <v>9.1379310344827588E-2</v>
      </c>
      <c r="BE1261" s="100">
        <v>4</v>
      </c>
      <c r="BF1261" s="31">
        <v>6.8965517241379309E-3</v>
      </c>
      <c r="BG1261" s="100">
        <v>0</v>
      </c>
      <c r="BH1261" s="31">
        <v>0</v>
      </c>
      <c r="BI1261" s="27">
        <v>25.653155172413797</v>
      </c>
      <c r="BJ1261" s="27">
        <v>28.852499999999999</v>
      </c>
      <c r="BK1261" s="27">
        <v>31.036999999999995</v>
      </c>
      <c r="BL1261" s="57"/>
      <c r="BM1261" s="97">
        <v>1092</v>
      </c>
      <c r="BN1261" s="473">
        <v>1</v>
      </c>
      <c r="BO1261" s="14">
        <v>21</v>
      </c>
      <c r="BP1261" s="14">
        <v>49</v>
      </c>
      <c r="BQ1261" s="14">
        <v>373</v>
      </c>
      <c r="BR1261" s="14">
        <v>555</v>
      </c>
      <c r="BS1261" s="14">
        <v>85</v>
      </c>
      <c r="BT1261" s="14">
        <v>8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92</v>
      </c>
      <c r="CI1261" s="31">
        <v>8.4249084249084255E-2</v>
      </c>
      <c r="CJ1261" s="100">
        <v>8</v>
      </c>
      <c r="CK1261" s="31">
        <v>7.326007326007326E-3</v>
      </c>
      <c r="CL1261" s="100">
        <v>0</v>
      </c>
      <c r="CM1261" s="31">
        <v>0</v>
      </c>
      <c r="CN1261" s="27">
        <v>25.571117216117223</v>
      </c>
      <c r="CO1261" s="27">
        <v>28.861499999999999</v>
      </c>
      <c r="CP1261" s="27">
        <v>31.043499999999998</v>
      </c>
      <c r="CQ1261" s="57"/>
    </row>
    <row r="1262" spans="1:95" x14ac:dyDescent="0.25">
      <c r="A1262" s="218">
        <v>7</v>
      </c>
      <c r="B1262" s="284">
        <v>0.54166700000000001</v>
      </c>
      <c r="C1262" s="97">
        <v>518</v>
      </c>
      <c r="D1262" s="236">
        <v>0</v>
      </c>
      <c r="E1262" s="122">
        <v>1</v>
      </c>
      <c r="F1262" s="122">
        <v>13</v>
      </c>
      <c r="G1262" s="122">
        <v>164</v>
      </c>
      <c r="H1262" s="122">
        <v>289</v>
      </c>
      <c r="I1262" s="122">
        <v>45</v>
      </c>
      <c r="J1262" s="122">
        <v>6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50</v>
      </c>
      <c r="Y1262" s="31">
        <v>9.6525096525096526E-2</v>
      </c>
      <c r="Z1262" s="100">
        <v>6</v>
      </c>
      <c r="AA1262" s="31">
        <v>1.1583011583011582E-2</v>
      </c>
      <c r="AB1262" s="100">
        <v>0</v>
      </c>
      <c r="AC1262" s="31">
        <v>0</v>
      </c>
      <c r="AD1262" s="27">
        <v>26.228108108108131</v>
      </c>
      <c r="AE1262" s="27">
        <v>29.09</v>
      </c>
      <c r="AF1262" s="27">
        <v>31.62</v>
      </c>
      <c r="AG1262" s="57"/>
      <c r="AH1262" s="97">
        <v>554</v>
      </c>
      <c r="AI1262" s="236">
        <v>1</v>
      </c>
      <c r="AJ1262" s="122">
        <v>10</v>
      </c>
      <c r="AK1262" s="122">
        <v>40</v>
      </c>
      <c r="AL1262" s="122">
        <v>222</v>
      </c>
      <c r="AM1262" s="122">
        <v>236</v>
      </c>
      <c r="AN1262" s="122">
        <v>41</v>
      </c>
      <c r="AO1262" s="122">
        <v>3</v>
      </c>
      <c r="AP1262" s="122">
        <v>0</v>
      </c>
      <c r="AQ1262" s="122">
        <v>1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44</v>
      </c>
      <c r="BD1262" s="31">
        <v>7.9422382671480149E-2</v>
      </c>
      <c r="BE1262" s="100">
        <v>4</v>
      </c>
      <c r="BF1262" s="31">
        <v>7.2202166064981952E-3</v>
      </c>
      <c r="BG1262" s="100">
        <v>1</v>
      </c>
      <c r="BH1262" s="31">
        <v>1.8050541516245488E-3</v>
      </c>
      <c r="BI1262" s="27">
        <v>24.958664259927787</v>
      </c>
      <c r="BJ1262" s="27">
        <v>28.335000000000001</v>
      </c>
      <c r="BK1262" s="27">
        <v>31.327500000000001</v>
      </c>
      <c r="BL1262" s="57"/>
      <c r="BM1262" s="97">
        <v>1072</v>
      </c>
      <c r="BN1262" s="473">
        <v>1</v>
      </c>
      <c r="BO1262" s="14">
        <v>11</v>
      </c>
      <c r="BP1262" s="14">
        <v>53</v>
      </c>
      <c r="BQ1262" s="14">
        <v>386</v>
      </c>
      <c r="BR1262" s="14">
        <v>525</v>
      </c>
      <c r="BS1262" s="14">
        <v>86</v>
      </c>
      <c r="BT1262" s="14">
        <v>9</v>
      </c>
      <c r="BU1262" s="14">
        <v>0</v>
      </c>
      <c r="BV1262" s="14">
        <v>1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94</v>
      </c>
      <c r="CI1262" s="31">
        <v>8.7686567164179108E-2</v>
      </c>
      <c r="CJ1262" s="100">
        <v>10</v>
      </c>
      <c r="CK1262" s="31">
        <v>9.3283582089552231E-3</v>
      </c>
      <c r="CL1262" s="100">
        <v>1</v>
      </c>
      <c r="CM1262" s="31">
        <v>9.3283582089552237E-4</v>
      </c>
      <c r="CN1262" s="27">
        <v>25.572070895522394</v>
      </c>
      <c r="CO1262" s="27">
        <v>28.77</v>
      </c>
      <c r="CP1262" s="27">
        <v>31.427499999999995</v>
      </c>
      <c r="CQ1262" s="57"/>
    </row>
    <row r="1263" spans="1:95" x14ac:dyDescent="0.25">
      <c r="A1263" s="218">
        <v>7</v>
      </c>
      <c r="B1263" s="284">
        <v>0.58333299999999999</v>
      </c>
      <c r="C1263" s="97">
        <v>484</v>
      </c>
      <c r="D1263" s="236">
        <v>1</v>
      </c>
      <c r="E1263" s="122">
        <v>0</v>
      </c>
      <c r="F1263" s="122">
        <v>15</v>
      </c>
      <c r="G1263" s="122">
        <v>123</v>
      </c>
      <c r="H1263" s="122">
        <v>254</v>
      </c>
      <c r="I1263" s="122">
        <v>80</v>
      </c>
      <c r="J1263" s="122">
        <v>10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90</v>
      </c>
      <c r="Y1263" s="31">
        <v>0.18595041322314049</v>
      </c>
      <c r="Z1263" s="100">
        <v>11</v>
      </c>
      <c r="AA1263" s="31">
        <v>2.2727272727272728E-2</v>
      </c>
      <c r="AB1263" s="100">
        <v>0</v>
      </c>
      <c r="AC1263" s="31">
        <v>0</v>
      </c>
      <c r="AD1263" s="27">
        <v>26.906095041322278</v>
      </c>
      <c r="AE1263" s="27">
        <v>30.544999999999998</v>
      </c>
      <c r="AF1263" s="27">
        <v>33.684999999999995</v>
      </c>
      <c r="AG1263" s="57"/>
      <c r="AH1263" s="97">
        <v>501</v>
      </c>
      <c r="AI1263" s="236">
        <v>1</v>
      </c>
      <c r="AJ1263" s="122">
        <v>5</v>
      </c>
      <c r="AK1263" s="122">
        <v>16</v>
      </c>
      <c r="AL1263" s="122">
        <v>84</v>
      </c>
      <c r="AM1263" s="122">
        <v>282</v>
      </c>
      <c r="AN1263" s="122">
        <v>102</v>
      </c>
      <c r="AO1263" s="122">
        <v>10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113</v>
      </c>
      <c r="BD1263" s="31">
        <v>0.22554890219560877</v>
      </c>
      <c r="BE1263" s="100">
        <v>11</v>
      </c>
      <c r="BF1263" s="31">
        <v>2.1956087824351298E-2</v>
      </c>
      <c r="BG1263" s="100">
        <v>0</v>
      </c>
      <c r="BH1263" s="31">
        <v>0</v>
      </c>
      <c r="BI1263" s="27">
        <v>27.367225548902219</v>
      </c>
      <c r="BJ1263" s="27">
        <v>31.04</v>
      </c>
      <c r="BK1263" s="27">
        <v>33.04</v>
      </c>
      <c r="BL1263" s="57"/>
      <c r="BM1263" s="97">
        <v>985</v>
      </c>
      <c r="BN1263" s="473">
        <v>2</v>
      </c>
      <c r="BO1263" s="14">
        <v>5</v>
      </c>
      <c r="BP1263" s="14">
        <v>31</v>
      </c>
      <c r="BQ1263" s="14">
        <v>207</v>
      </c>
      <c r="BR1263" s="14">
        <v>536</v>
      </c>
      <c r="BS1263" s="14">
        <v>182</v>
      </c>
      <c r="BT1263" s="14">
        <v>20</v>
      </c>
      <c r="BU1263" s="14">
        <v>2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203</v>
      </c>
      <c r="CI1263" s="31">
        <v>0.20609137055837565</v>
      </c>
      <c r="CJ1263" s="100">
        <v>22</v>
      </c>
      <c r="CK1263" s="31">
        <v>2.2335025380710659E-2</v>
      </c>
      <c r="CL1263" s="100">
        <v>0</v>
      </c>
      <c r="CM1263" s="31">
        <v>0</v>
      </c>
      <c r="CN1263" s="27">
        <v>27.140639593908656</v>
      </c>
      <c r="CO1263" s="27">
        <v>30.863</v>
      </c>
      <c r="CP1263" s="27">
        <v>33.191000000000003</v>
      </c>
      <c r="CQ1263" s="57"/>
    </row>
    <row r="1264" spans="1:95" x14ac:dyDescent="0.25">
      <c r="A1264" s="218">
        <v>7</v>
      </c>
      <c r="B1264" s="284">
        <v>0.625</v>
      </c>
      <c r="C1264" s="97">
        <v>431</v>
      </c>
      <c r="D1264" s="236">
        <v>0</v>
      </c>
      <c r="E1264" s="122">
        <v>2</v>
      </c>
      <c r="F1264" s="122">
        <v>13</v>
      </c>
      <c r="G1264" s="122">
        <v>103</v>
      </c>
      <c r="H1264" s="122">
        <v>226</v>
      </c>
      <c r="I1264" s="122">
        <v>74</v>
      </c>
      <c r="J1264" s="122">
        <v>12</v>
      </c>
      <c r="K1264" s="122">
        <v>1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87</v>
      </c>
      <c r="Y1264" s="31">
        <v>0.20185614849187936</v>
      </c>
      <c r="Z1264" s="100">
        <v>13</v>
      </c>
      <c r="AA1264" s="31">
        <v>3.0162412993039442E-2</v>
      </c>
      <c r="AB1264" s="100">
        <v>0</v>
      </c>
      <c r="AC1264" s="31">
        <v>0</v>
      </c>
      <c r="AD1264" s="27">
        <v>27.085800464037131</v>
      </c>
      <c r="AE1264" s="27">
        <v>30.834</v>
      </c>
      <c r="AF1264" s="27">
        <v>33.605999999999995</v>
      </c>
      <c r="AG1264" s="57"/>
      <c r="AH1264" s="97">
        <v>586</v>
      </c>
      <c r="AI1264" s="236">
        <v>1</v>
      </c>
      <c r="AJ1264" s="122">
        <v>7</v>
      </c>
      <c r="AK1264" s="122">
        <v>15</v>
      </c>
      <c r="AL1264" s="122">
        <v>146</v>
      </c>
      <c r="AM1264" s="122">
        <v>332</v>
      </c>
      <c r="AN1264" s="122">
        <v>80</v>
      </c>
      <c r="AO1264" s="122">
        <v>5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83</v>
      </c>
      <c r="BD1264" s="31">
        <v>0.14163822525597269</v>
      </c>
      <c r="BE1264" s="100">
        <v>5</v>
      </c>
      <c r="BF1264" s="31">
        <v>8.5324232081911266E-3</v>
      </c>
      <c r="BG1264" s="100">
        <v>0</v>
      </c>
      <c r="BH1264" s="31">
        <v>0</v>
      </c>
      <c r="BI1264" s="27">
        <v>26.431262798634819</v>
      </c>
      <c r="BJ1264" s="27">
        <v>29.888500000000001</v>
      </c>
      <c r="BK1264" s="27">
        <v>31.792999999999999</v>
      </c>
      <c r="BL1264" s="57"/>
      <c r="BM1264" s="97">
        <v>1017</v>
      </c>
      <c r="BN1264" s="473">
        <v>1</v>
      </c>
      <c r="BO1264" s="14">
        <v>9</v>
      </c>
      <c r="BP1264" s="14">
        <v>28</v>
      </c>
      <c r="BQ1264" s="14">
        <v>249</v>
      </c>
      <c r="BR1264" s="14">
        <v>558</v>
      </c>
      <c r="BS1264" s="14">
        <v>154</v>
      </c>
      <c r="BT1264" s="14">
        <v>17</v>
      </c>
      <c r="BU1264" s="14">
        <v>1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170</v>
      </c>
      <c r="CI1264" s="31">
        <v>0.16715830875122911</v>
      </c>
      <c r="CJ1264" s="100">
        <v>18</v>
      </c>
      <c r="CK1264" s="31">
        <v>1.7699115044247787E-2</v>
      </c>
      <c r="CL1264" s="100">
        <v>0</v>
      </c>
      <c r="CM1264" s="31">
        <v>0</v>
      </c>
      <c r="CN1264" s="27">
        <v>26.70865290068831</v>
      </c>
      <c r="CO1264" s="27">
        <v>30.183</v>
      </c>
      <c r="CP1264" s="27">
        <v>32.688999999999993</v>
      </c>
      <c r="CQ1264" s="57"/>
    </row>
    <row r="1265" spans="1:95" x14ac:dyDescent="0.25">
      <c r="A1265" s="218">
        <v>7</v>
      </c>
      <c r="B1265" s="284">
        <v>0.66666700000000001</v>
      </c>
      <c r="C1265" s="97">
        <v>390</v>
      </c>
      <c r="D1265" s="236">
        <v>0</v>
      </c>
      <c r="E1265" s="122">
        <v>1</v>
      </c>
      <c r="F1265" s="122">
        <v>15</v>
      </c>
      <c r="G1265" s="122">
        <v>75</v>
      </c>
      <c r="H1265" s="122">
        <v>207</v>
      </c>
      <c r="I1265" s="122">
        <v>81</v>
      </c>
      <c r="J1265" s="122">
        <v>9</v>
      </c>
      <c r="K1265" s="122">
        <v>1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92</v>
      </c>
      <c r="Y1265" s="31">
        <v>0.23589743589743589</v>
      </c>
      <c r="Z1265" s="100">
        <v>11</v>
      </c>
      <c r="AA1265" s="31">
        <v>2.8205128205128206E-2</v>
      </c>
      <c r="AB1265" s="100">
        <v>1</v>
      </c>
      <c r="AC1265" s="31">
        <v>2.5641025641025641E-3</v>
      </c>
      <c r="AD1265" s="27">
        <v>27.460615384615384</v>
      </c>
      <c r="AE1265" s="27">
        <v>31.196999999999999</v>
      </c>
      <c r="AF1265" s="27">
        <v>33.814499999999995</v>
      </c>
      <c r="AG1265" s="57"/>
      <c r="AH1265" s="97">
        <v>586</v>
      </c>
      <c r="AI1265" s="236">
        <v>0</v>
      </c>
      <c r="AJ1265" s="122">
        <v>7</v>
      </c>
      <c r="AK1265" s="122">
        <v>36</v>
      </c>
      <c r="AL1265" s="122">
        <v>142</v>
      </c>
      <c r="AM1265" s="122">
        <v>314</v>
      </c>
      <c r="AN1265" s="122">
        <v>76</v>
      </c>
      <c r="AO1265" s="122">
        <v>10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87</v>
      </c>
      <c r="BD1265" s="31">
        <v>0.14846416382252559</v>
      </c>
      <c r="BE1265" s="100">
        <v>11</v>
      </c>
      <c r="BF1265" s="31">
        <v>1.877133105802048E-2</v>
      </c>
      <c r="BG1265" s="100">
        <v>0</v>
      </c>
      <c r="BH1265" s="31">
        <v>0</v>
      </c>
      <c r="BI1265" s="27">
        <v>26.203447098976099</v>
      </c>
      <c r="BJ1265" s="27">
        <v>29.979500000000002</v>
      </c>
      <c r="BK1265" s="27">
        <v>32.308500000000002</v>
      </c>
      <c r="BL1265" s="57"/>
      <c r="BM1265" s="97">
        <v>976</v>
      </c>
      <c r="BN1265" s="473">
        <v>0</v>
      </c>
      <c r="BO1265" s="14">
        <v>8</v>
      </c>
      <c r="BP1265" s="14">
        <v>51</v>
      </c>
      <c r="BQ1265" s="14">
        <v>217</v>
      </c>
      <c r="BR1265" s="14">
        <v>521</v>
      </c>
      <c r="BS1265" s="14">
        <v>157</v>
      </c>
      <c r="BT1265" s="14">
        <v>19</v>
      </c>
      <c r="BU1265" s="14">
        <v>2</v>
      </c>
      <c r="BV1265" s="14">
        <v>1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179</v>
      </c>
      <c r="CI1265" s="31">
        <v>0.18340163934426229</v>
      </c>
      <c r="CJ1265" s="100">
        <v>22</v>
      </c>
      <c r="CK1265" s="31">
        <v>2.2540983606557378E-2</v>
      </c>
      <c r="CL1265" s="100">
        <v>1</v>
      </c>
      <c r="CM1265" s="31">
        <v>1.0245901639344263E-3</v>
      </c>
      <c r="CN1265" s="27">
        <v>26.70579918032788</v>
      </c>
      <c r="CO1265" s="27">
        <v>30.432499999999997</v>
      </c>
      <c r="CP1265" s="27">
        <v>33.2515</v>
      </c>
      <c r="CQ1265" s="57"/>
    </row>
    <row r="1266" spans="1:95" x14ac:dyDescent="0.25">
      <c r="A1266" s="218">
        <v>7</v>
      </c>
      <c r="B1266" s="284">
        <v>0.70833299999999999</v>
      </c>
      <c r="C1266" s="97">
        <v>397</v>
      </c>
      <c r="D1266" s="236">
        <v>1</v>
      </c>
      <c r="E1266" s="122">
        <v>1</v>
      </c>
      <c r="F1266" s="122">
        <v>2</v>
      </c>
      <c r="G1266" s="122">
        <v>106</v>
      </c>
      <c r="H1266" s="122">
        <v>224</v>
      </c>
      <c r="I1266" s="122">
        <v>54</v>
      </c>
      <c r="J1266" s="122">
        <v>8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63</v>
      </c>
      <c r="Y1266" s="31">
        <v>0.15869017632241814</v>
      </c>
      <c r="Z1266" s="100">
        <v>9</v>
      </c>
      <c r="AA1266" s="31">
        <v>2.2670025188916875E-2</v>
      </c>
      <c r="AB1266" s="100">
        <v>0</v>
      </c>
      <c r="AC1266" s="31">
        <v>0</v>
      </c>
      <c r="AD1266" s="27">
        <v>26.959168765743048</v>
      </c>
      <c r="AE1266" s="27">
        <v>30.216000000000001</v>
      </c>
      <c r="AF1266" s="27">
        <v>32.581999999999994</v>
      </c>
      <c r="AG1266" s="57"/>
      <c r="AH1266" s="97">
        <v>490</v>
      </c>
      <c r="AI1266" s="236">
        <v>1</v>
      </c>
      <c r="AJ1266" s="122">
        <v>1</v>
      </c>
      <c r="AK1266" s="122">
        <v>19</v>
      </c>
      <c r="AL1266" s="122">
        <v>111</v>
      </c>
      <c r="AM1266" s="122">
        <v>278</v>
      </c>
      <c r="AN1266" s="122">
        <v>72</v>
      </c>
      <c r="AO1266" s="122">
        <v>6</v>
      </c>
      <c r="AP1266" s="122">
        <v>2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80</v>
      </c>
      <c r="BD1266" s="31">
        <v>0.16326530612244897</v>
      </c>
      <c r="BE1266" s="100">
        <v>8</v>
      </c>
      <c r="BF1266" s="31">
        <v>1.6326530612244899E-2</v>
      </c>
      <c r="BG1266" s="100">
        <v>0</v>
      </c>
      <c r="BH1266" s="31">
        <v>0</v>
      </c>
      <c r="BI1266" s="27">
        <v>26.884530612244916</v>
      </c>
      <c r="BJ1266" s="27">
        <v>30.354999999999997</v>
      </c>
      <c r="BK1266" s="27">
        <v>32.53</v>
      </c>
      <c r="BL1266" s="57"/>
      <c r="BM1266" s="97">
        <v>887</v>
      </c>
      <c r="BN1266" s="473">
        <v>2</v>
      </c>
      <c r="BO1266" s="14">
        <v>2</v>
      </c>
      <c r="BP1266" s="14">
        <v>21</v>
      </c>
      <c r="BQ1266" s="14">
        <v>217</v>
      </c>
      <c r="BR1266" s="14">
        <v>502</v>
      </c>
      <c r="BS1266" s="14">
        <v>126</v>
      </c>
      <c r="BT1266" s="14">
        <v>14</v>
      </c>
      <c r="BU1266" s="14">
        <v>3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143</v>
      </c>
      <c r="CI1266" s="31">
        <v>0.16121758737316799</v>
      </c>
      <c r="CJ1266" s="100">
        <v>17</v>
      </c>
      <c r="CK1266" s="31">
        <v>1.9165727170236752E-2</v>
      </c>
      <c r="CL1266" s="100">
        <v>0</v>
      </c>
      <c r="CM1266" s="31">
        <v>0</v>
      </c>
      <c r="CN1266" s="27">
        <v>26.917936865839909</v>
      </c>
      <c r="CO1266" s="27">
        <v>30.257999999999999</v>
      </c>
      <c r="CP1266" s="27">
        <v>32.54</v>
      </c>
      <c r="CQ1266" s="57"/>
    </row>
    <row r="1267" spans="1:95" x14ac:dyDescent="0.25">
      <c r="A1267" s="218">
        <v>7</v>
      </c>
      <c r="B1267" s="284">
        <v>0.75</v>
      </c>
      <c r="C1267" s="97">
        <v>318</v>
      </c>
      <c r="D1267" s="236">
        <v>0</v>
      </c>
      <c r="E1267" s="122">
        <v>1</v>
      </c>
      <c r="F1267" s="122">
        <v>7</v>
      </c>
      <c r="G1267" s="122">
        <v>113</v>
      </c>
      <c r="H1267" s="122">
        <v>150</v>
      </c>
      <c r="I1267" s="122">
        <v>43</v>
      </c>
      <c r="J1267" s="122">
        <v>3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46</v>
      </c>
      <c r="Y1267" s="31">
        <v>0.14465408805031446</v>
      </c>
      <c r="Z1267" s="100">
        <v>4</v>
      </c>
      <c r="AA1267" s="31">
        <v>1.2578616352201259E-2</v>
      </c>
      <c r="AB1267" s="100">
        <v>0</v>
      </c>
      <c r="AC1267" s="31">
        <v>0</v>
      </c>
      <c r="AD1267" s="27">
        <v>26.202704402515732</v>
      </c>
      <c r="AE1267" s="27">
        <v>29.906499999999998</v>
      </c>
      <c r="AF1267" s="27">
        <v>32.230999999999995</v>
      </c>
      <c r="AG1267" s="57"/>
      <c r="AH1267" s="97">
        <v>385</v>
      </c>
      <c r="AI1267" s="236">
        <v>0</v>
      </c>
      <c r="AJ1267" s="122">
        <v>8</v>
      </c>
      <c r="AK1267" s="122">
        <v>12</v>
      </c>
      <c r="AL1267" s="122">
        <v>88</v>
      </c>
      <c r="AM1267" s="122">
        <v>204</v>
      </c>
      <c r="AN1267" s="122">
        <v>61</v>
      </c>
      <c r="AO1267" s="122">
        <v>11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73</v>
      </c>
      <c r="BD1267" s="31">
        <v>0.18961038961038962</v>
      </c>
      <c r="BE1267" s="100">
        <v>12</v>
      </c>
      <c r="BF1267" s="31">
        <v>3.1168831168831169E-2</v>
      </c>
      <c r="BG1267" s="100">
        <v>0</v>
      </c>
      <c r="BH1267" s="31">
        <v>0</v>
      </c>
      <c r="BI1267" s="27">
        <v>26.742701298701299</v>
      </c>
      <c r="BJ1267" s="27">
        <v>30.88</v>
      </c>
      <c r="BK1267" s="27">
        <v>33.837999999999994</v>
      </c>
      <c r="BL1267" s="57"/>
      <c r="BM1267" s="97">
        <v>703</v>
      </c>
      <c r="BN1267" s="473">
        <v>0</v>
      </c>
      <c r="BO1267" s="14">
        <v>9</v>
      </c>
      <c r="BP1267" s="14">
        <v>19</v>
      </c>
      <c r="BQ1267" s="14">
        <v>201</v>
      </c>
      <c r="BR1267" s="14">
        <v>354</v>
      </c>
      <c r="BS1267" s="14">
        <v>104</v>
      </c>
      <c r="BT1267" s="14">
        <v>14</v>
      </c>
      <c r="BU1267" s="14">
        <v>2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119</v>
      </c>
      <c r="CI1267" s="31">
        <v>0.16927453769559034</v>
      </c>
      <c r="CJ1267" s="100">
        <v>16</v>
      </c>
      <c r="CK1267" s="31">
        <v>2.2759601706970129E-2</v>
      </c>
      <c r="CL1267" s="100">
        <v>0</v>
      </c>
      <c r="CM1267" s="31">
        <v>0</v>
      </c>
      <c r="CN1267" s="27">
        <v>26.498435277382665</v>
      </c>
      <c r="CO1267" s="27">
        <v>30.547999999999998</v>
      </c>
      <c r="CP1267" s="27">
        <v>33.286000000000001</v>
      </c>
      <c r="CQ1267" s="57"/>
    </row>
    <row r="1268" spans="1:95" x14ac:dyDescent="0.25">
      <c r="A1268" s="218">
        <v>7</v>
      </c>
      <c r="B1268" s="284">
        <v>0.79166700000000001</v>
      </c>
      <c r="C1268" s="97">
        <v>225</v>
      </c>
      <c r="D1268" s="236">
        <v>0</v>
      </c>
      <c r="E1268" s="122">
        <v>0</v>
      </c>
      <c r="F1268" s="122">
        <v>12</v>
      </c>
      <c r="G1268" s="122">
        <v>72</v>
      </c>
      <c r="H1268" s="122">
        <v>103</v>
      </c>
      <c r="I1268" s="122">
        <v>27</v>
      </c>
      <c r="J1268" s="122">
        <v>9</v>
      </c>
      <c r="K1268" s="122">
        <v>2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38</v>
      </c>
      <c r="Y1268" s="31">
        <v>0.16888888888888889</v>
      </c>
      <c r="Z1268" s="100">
        <v>11</v>
      </c>
      <c r="AA1268" s="31">
        <v>4.8888888888888891E-2</v>
      </c>
      <c r="AB1268" s="100">
        <v>0</v>
      </c>
      <c r="AC1268" s="31">
        <v>0</v>
      </c>
      <c r="AD1268" s="27">
        <v>26.365955555555569</v>
      </c>
      <c r="AE1268" s="27">
        <v>30.36</v>
      </c>
      <c r="AF1268" s="27">
        <v>35.620999999999967</v>
      </c>
      <c r="AG1268" s="57"/>
      <c r="AH1268" s="97">
        <v>313</v>
      </c>
      <c r="AI1268" s="236">
        <v>0</v>
      </c>
      <c r="AJ1268" s="122">
        <v>2</v>
      </c>
      <c r="AK1268" s="122">
        <v>10</v>
      </c>
      <c r="AL1268" s="122">
        <v>85</v>
      </c>
      <c r="AM1268" s="122">
        <v>154</v>
      </c>
      <c r="AN1268" s="122">
        <v>50</v>
      </c>
      <c r="AO1268" s="122">
        <v>11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62</v>
      </c>
      <c r="BD1268" s="31">
        <v>0.19808306709265175</v>
      </c>
      <c r="BE1268" s="100">
        <v>12</v>
      </c>
      <c r="BF1268" s="31">
        <v>3.8338658146964855E-2</v>
      </c>
      <c r="BG1268" s="100">
        <v>0</v>
      </c>
      <c r="BH1268" s="31">
        <v>0</v>
      </c>
      <c r="BI1268" s="27">
        <v>26.828658146964852</v>
      </c>
      <c r="BJ1268" s="27">
        <v>31.20999999999999</v>
      </c>
      <c r="BK1268" s="27">
        <v>34.316000000000003</v>
      </c>
      <c r="BL1268" s="57"/>
      <c r="BM1268" s="97">
        <v>538</v>
      </c>
      <c r="BN1268" s="473">
        <v>0</v>
      </c>
      <c r="BO1268" s="14">
        <v>2</v>
      </c>
      <c r="BP1268" s="14">
        <v>22</v>
      </c>
      <c r="BQ1268" s="14">
        <v>157</v>
      </c>
      <c r="BR1268" s="14">
        <v>257</v>
      </c>
      <c r="BS1268" s="14">
        <v>77</v>
      </c>
      <c r="BT1268" s="14">
        <v>20</v>
      </c>
      <c r="BU1268" s="14">
        <v>3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100</v>
      </c>
      <c r="CI1268" s="31">
        <v>0.18587360594795538</v>
      </c>
      <c r="CJ1268" s="100">
        <v>23</v>
      </c>
      <c r="CK1268" s="31">
        <v>4.2750929368029739E-2</v>
      </c>
      <c r="CL1268" s="100">
        <v>0</v>
      </c>
      <c r="CM1268" s="31">
        <v>0</v>
      </c>
      <c r="CN1268" s="27">
        <v>26.635148698884766</v>
      </c>
      <c r="CO1268" s="27">
        <v>30.5045</v>
      </c>
      <c r="CP1268" s="27">
        <v>34.311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133</v>
      </c>
      <c r="D1269" s="236">
        <v>0</v>
      </c>
      <c r="E1269" s="122">
        <v>3</v>
      </c>
      <c r="F1269" s="122">
        <v>3</v>
      </c>
      <c r="G1269" s="122">
        <v>31</v>
      </c>
      <c r="H1269" s="122">
        <v>67</v>
      </c>
      <c r="I1269" s="122">
        <v>21</v>
      </c>
      <c r="J1269" s="122">
        <v>5</v>
      </c>
      <c r="K1269" s="122">
        <v>2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29</v>
      </c>
      <c r="Y1269" s="31">
        <v>0.21804511278195488</v>
      </c>
      <c r="Z1269" s="100">
        <v>8</v>
      </c>
      <c r="AA1269" s="31">
        <v>6.0150375939849621E-2</v>
      </c>
      <c r="AB1269" s="100">
        <v>1</v>
      </c>
      <c r="AC1269" s="31">
        <v>7.5187969924812026E-3</v>
      </c>
      <c r="AD1269" s="27">
        <v>27.241578947368421</v>
      </c>
      <c r="AE1269" s="27">
        <v>30.879000000000001</v>
      </c>
      <c r="AF1269" s="27">
        <v>36.091000000000001</v>
      </c>
      <c r="AG1269" s="57"/>
      <c r="AH1269" s="97">
        <v>214</v>
      </c>
      <c r="AI1269" s="236">
        <v>0</v>
      </c>
      <c r="AJ1269" s="122">
        <v>0</v>
      </c>
      <c r="AK1269" s="122">
        <v>2</v>
      </c>
      <c r="AL1269" s="122">
        <v>50</v>
      </c>
      <c r="AM1269" s="122">
        <v>110</v>
      </c>
      <c r="AN1269" s="122">
        <v>38</v>
      </c>
      <c r="AO1269" s="122">
        <v>13</v>
      </c>
      <c r="AP1269" s="122">
        <v>0</v>
      </c>
      <c r="AQ1269" s="122">
        <v>0</v>
      </c>
      <c r="AR1269" s="122">
        <v>1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52</v>
      </c>
      <c r="BD1269" s="31">
        <v>0.24299065420560748</v>
      </c>
      <c r="BE1269" s="100">
        <v>14</v>
      </c>
      <c r="BF1269" s="31">
        <v>6.5420560747663545E-2</v>
      </c>
      <c r="BG1269" s="100">
        <v>1</v>
      </c>
      <c r="BH1269" s="31">
        <v>4.6728971962616819E-3</v>
      </c>
      <c r="BI1269" s="27">
        <v>27.855700934579467</v>
      </c>
      <c r="BJ1269" s="27">
        <v>31.295000000000002</v>
      </c>
      <c r="BK1269" s="27">
        <v>35.9375</v>
      </c>
      <c r="BL1269" s="57"/>
      <c r="BM1269" s="97">
        <v>347</v>
      </c>
      <c r="BN1269" s="473">
        <v>0</v>
      </c>
      <c r="BO1269" s="14">
        <v>3</v>
      </c>
      <c r="BP1269" s="14">
        <v>5</v>
      </c>
      <c r="BQ1269" s="14">
        <v>81</v>
      </c>
      <c r="BR1269" s="14">
        <v>177</v>
      </c>
      <c r="BS1269" s="14">
        <v>59</v>
      </c>
      <c r="BT1269" s="14">
        <v>18</v>
      </c>
      <c r="BU1269" s="14">
        <v>2</v>
      </c>
      <c r="BV1269" s="14">
        <v>1</v>
      </c>
      <c r="BW1269" s="14">
        <v>1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81</v>
      </c>
      <c r="CI1269" s="31">
        <v>0.2334293948126801</v>
      </c>
      <c r="CJ1269" s="100">
        <v>22</v>
      </c>
      <c r="CK1269" s="31">
        <v>6.3400576368876083E-2</v>
      </c>
      <c r="CL1269" s="100">
        <v>2</v>
      </c>
      <c r="CM1269" s="31">
        <v>5.763688760806916E-3</v>
      </c>
      <c r="CN1269" s="27">
        <v>27.620317002881833</v>
      </c>
      <c r="CO1269" s="27">
        <v>31.220000000000002</v>
      </c>
      <c r="CP1269" s="27">
        <v>35.923999999999992</v>
      </c>
      <c r="CQ1269" s="57"/>
    </row>
    <row r="1270" spans="1:95" x14ac:dyDescent="0.25">
      <c r="A1270" s="218">
        <v>7</v>
      </c>
      <c r="B1270" s="284">
        <v>0.875</v>
      </c>
      <c r="C1270" s="97">
        <v>102</v>
      </c>
      <c r="D1270" s="236">
        <v>0</v>
      </c>
      <c r="E1270" s="122">
        <v>1</v>
      </c>
      <c r="F1270" s="122">
        <v>1</v>
      </c>
      <c r="G1270" s="122">
        <v>10</v>
      </c>
      <c r="H1270" s="122">
        <v>55</v>
      </c>
      <c r="I1270" s="122">
        <v>23</v>
      </c>
      <c r="J1270" s="122">
        <v>7</v>
      </c>
      <c r="K1270" s="122">
        <v>4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35</v>
      </c>
      <c r="Y1270" s="31">
        <v>0.34313725490196079</v>
      </c>
      <c r="Z1270" s="100">
        <v>12</v>
      </c>
      <c r="AA1270" s="31">
        <v>0.11764705882352941</v>
      </c>
      <c r="AB1270" s="100">
        <v>1</v>
      </c>
      <c r="AC1270" s="31">
        <v>9.8039215686274508E-3</v>
      </c>
      <c r="AD1270" s="27">
        <v>29.429313725490196</v>
      </c>
      <c r="AE1270" s="27">
        <v>33.384</v>
      </c>
      <c r="AF1270" s="27">
        <v>40.364999999999995</v>
      </c>
      <c r="AG1270" s="57"/>
      <c r="AH1270" s="97">
        <v>160</v>
      </c>
      <c r="AI1270" s="236">
        <v>0</v>
      </c>
      <c r="AJ1270" s="122">
        <v>0</v>
      </c>
      <c r="AK1270" s="122">
        <v>1</v>
      </c>
      <c r="AL1270" s="122">
        <v>22</v>
      </c>
      <c r="AM1270" s="122">
        <v>77</v>
      </c>
      <c r="AN1270" s="122">
        <v>46</v>
      </c>
      <c r="AO1270" s="122">
        <v>13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60</v>
      </c>
      <c r="BD1270" s="31">
        <v>0.375</v>
      </c>
      <c r="BE1270" s="100">
        <v>14</v>
      </c>
      <c r="BF1270" s="31">
        <v>8.7499999999999994E-2</v>
      </c>
      <c r="BG1270" s="100">
        <v>0</v>
      </c>
      <c r="BH1270" s="31">
        <v>0</v>
      </c>
      <c r="BI1270" s="27">
        <v>29.094875000000002</v>
      </c>
      <c r="BJ1270" s="27">
        <v>32.57</v>
      </c>
      <c r="BK1270" s="27">
        <v>37.568499999999993</v>
      </c>
      <c r="BL1270" s="57"/>
      <c r="BM1270" s="97">
        <v>262</v>
      </c>
      <c r="BN1270" s="473">
        <v>0</v>
      </c>
      <c r="BO1270" s="14">
        <v>1</v>
      </c>
      <c r="BP1270" s="14">
        <v>2</v>
      </c>
      <c r="BQ1270" s="14">
        <v>32</v>
      </c>
      <c r="BR1270" s="14">
        <v>132</v>
      </c>
      <c r="BS1270" s="14">
        <v>69</v>
      </c>
      <c r="BT1270" s="14">
        <v>20</v>
      </c>
      <c r="BU1270" s="14">
        <v>5</v>
      </c>
      <c r="BV1270" s="14">
        <v>1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95</v>
      </c>
      <c r="CI1270" s="31">
        <v>0.36259541984732824</v>
      </c>
      <c r="CJ1270" s="100">
        <v>26</v>
      </c>
      <c r="CK1270" s="31">
        <v>9.9236641221374045E-2</v>
      </c>
      <c r="CL1270" s="100">
        <v>1</v>
      </c>
      <c r="CM1270" s="31">
        <v>3.8167938931297708E-3</v>
      </c>
      <c r="CN1270" s="27">
        <v>29.225076335877862</v>
      </c>
      <c r="CO1270" s="27">
        <v>32.841000000000001</v>
      </c>
      <c r="CP1270" s="27">
        <v>38.043999999999997</v>
      </c>
      <c r="CQ1270" s="57"/>
    </row>
    <row r="1271" spans="1:95" x14ac:dyDescent="0.25">
      <c r="A1271" s="218">
        <v>7</v>
      </c>
      <c r="B1271" s="284">
        <v>0.91666700000000001</v>
      </c>
      <c r="C1271" s="97">
        <v>64</v>
      </c>
      <c r="D1271" s="236">
        <v>0</v>
      </c>
      <c r="E1271" s="122">
        <v>0</v>
      </c>
      <c r="F1271" s="122">
        <v>1</v>
      </c>
      <c r="G1271" s="122">
        <v>12</v>
      </c>
      <c r="H1271" s="122">
        <v>28</v>
      </c>
      <c r="I1271" s="122">
        <v>13</v>
      </c>
      <c r="J1271" s="122">
        <v>7</v>
      </c>
      <c r="K1271" s="122">
        <v>2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1</v>
      </c>
      <c r="X1271" s="100">
        <v>23</v>
      </c>
      <c r="Y1271" s="31">
        <v>0.359375</v>
      </c>
      <c r="Z1271" s="100">
        <v>10</v>
      </c>
      <c r="AA1271" s="31">
        <v>0.15625</v>
      </c>
      <c r="AB1271" s="100">
        <v>1</v>
      </c>
      <c r="AC1271" s="31">
        <v>1.5625E-2</v>
      </c>
      <c r="AD1271" s="27">
        <v>30.314218749999998</v>
      </c>
      <c r="AE1271" s="27">
        <v>35.332499999999996</v>
      </c>
      <c r="AF1271" s="27">
        <v>40.297499999999999</v>
      </c>
      <c r="AG1271" s="57"/>
      <c r="AH1271" s="97">
        <v>148</v>
      </c>
      <c r="AI1271" s="236">
        <v>0</v>
      </c>
      <c r="AJ1271" s="122">
        <v>0</v>
      </c>
      <c r="AK1271" s="122">
        <v>1</v>
      </c>
      <c r="AL1271" s="122">
        <v>8</v>
      </c>
      <c r="AM1271" s="122">
        <v>77</v>
      </c>
      <c r="AN1271" s="122">
        <v>48</v>
      </c>
      <c r="AO1271" s="122">
        <v>13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61</v>
      </c>
      <c r="BD1271" s="31">
        <v>0.41216216216216217</v>
      </c>
      <c r="BE1271" s="100">
        <v>14</v>
      </c>
      <c r="BF1271" s="31">
        <v>9.45945945945946E-2</v>
      </c>
      <c r="BG1271" s="100">
        <v>0</v>
      </c>
      <c r="BH1271" s="31">
        <v>0</v>
      </c>
      <c r="BI1271" s="27">
        <v>29.612364864864873</v>
      </c>
      <c r="BJ1271" s="27">
        <v>33.422499999999999</v>
      </c>
      <c r="BK1271" s="27">
        <v>36.473999999999997</v>
      </c>
      <c r="BL1271" s="57"/>
      <c r="BM1271" s="97">
        <v>212</v>
      </c>
      <c r="BN1271" s="473">
        <v>0</v>
      </c>
      <c r="BO1271" s="14">
        <v>0</v>
      </c>
      <c r="BP1271" s="14">
        <v>2</v>
      </c>
      <c r="BQ1271" s="14">
        <v>20</v>
      </c>
      <c r="BR1271" s="14">
        <v>105</v>
      </c>
      <c r="BS1271" s="14">
        <v>61</v>
      </c>
      <c r="BT1271" s="14">
        <v>20</v>
      </c>
      <c r="BU1271" s="14">
        <v>3</v>
      </c>
      <c r="BV1271" s="14">
        <v>0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1</v>
      </c>
      <c r="CH1271" s="100">
        <v>84</v>
      </c>
      <c r="CI1271" s="31">
        <v>0.39622641509433965</v>
      </c>
      <c r="CJ1271" s="100">
        <v>24</v>
      </c>
      <c r="CK1271" s="31">
        <v>0.11320754716981132</v>
      </c>
      <c r="CL1271" s="100">
        <v>1</v>
      </c>
      <c r="CM1271" s="31">
        <v>4.7169811320754715E-3</v>
      </c>
      <c r="CN1271" s="27">
        <v>29.824245283018858</v>
      </c>
      <c r="CO1271" s="27">
        <v>33.869</v>
      </c>
      <c r="CP1271" s="27">
        <v>37.226999999999997</v>
      </c>
      <c r="CQ1271" s="57"/>
    </row>
    <row r="1272" spans="1:95" x14ac:dyDescent="0.25">
      <c r="A1272" s="218">
        <v>7</v>
      </c>
      <c r="B1272" s="284">
        <v>0.95833299999999999</v>
      </c>
      <c r="C1272" s="98">
        <v>32</v>
      </c>
      <c r="D1272" s="295">
        <v>0</v>
      </c>
      <c r="E1272" s="296">
        <v>0</v>
      </c>
      <c r="F1272" s="296">
        <v>0</v>
      </c>
      <c r="G1272" s="296">
        <v>2</v>
      </c>
      <c r="H1272" s="296">
        <v>2</v>
      </c>
      <c r="I1272" s="296">
        <v>15</v>
      </c>
      <c r="J1272" s="296">
        <v>7</v>
      </c>
      <c r="K1272" s="296">
        <v>2</v>
      </c>
      <c r="L1272" s="296">
        <v>1</v>
      </c>
      <c r="M1272" s="296">
        <v>2</v>
      </c>
      <c r="N1272" s="296">
        <v>1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28</v>
      </c>
      <c r="Y1272" s="300">
        <v>0.875</v>
      </c>
      <c r="Z1272" s="301">
        <v>13</v>
      </c>
      <c r="AA1272" s="300">
        <v>0.40625</v>
      </c>
      <c r="AB1272" s="301">
        <v>4</v>
      </c>
      <c r="AC1272" s="300">
        <v>0.125</v>
      </c>
      <c r="AD1272" s="124">
        <v>35.666562500000005</v>
      </c>
      <c r="AE1272" s="124">
        <v>43.233500000000006</v>
      </c>
      <c r="AF1272" s="124">
        <v>53.285999999999994</v>
      </c>
      <c r="AG1272" s="57"/>
      <c r="AH1272" s="98">
        <v>58</v>
      </c>
      <c r="AI1272" s="295">
        <v>0</v>
      </c>
      <c r="AJ1272" s="296">
        <v>0</v>
      </c>
      <c r="AK1272" s="296">
        <v>0</v>
      </c>
      <c r="AL1272" s="296">
        <v>2</v>
      </c>
      <c r="AM1272" s="296">
        <v>27</v>
      </c>
      <c r="AN1272" s="296">
        <v>20</v>
      </c>
      <c r="AO1272" s="296">
        <v>5</v>
      </c>
      <c r="AP1272" s="296">
        <v>1</v>
      </c>
      <c r="AQ1272" s="296">
        <v>2</v>
      </c>
      <c r="AR1272" s="296">
        <v>1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29</v>
      </c>
      <c r="BD1272" s="300">
        <v>0.5</v>
      </c>
      <c r="BE1272" s="301">
        <v>9</v>
      </c>
      <c r="BF1272" s="300">
        <v>0.15517241379310345</v>
      </c>
      <c r="BG1272" s="301">
        <v>3</v>
      </c>
      <c r="BH1272" s="300">
        <v>5.1724137931034482E-2</v>
      </c>
      <c r="BI1272" s="124">
        <v>31.015517241379307</v>
      </c>
      <c r="BJ1272" s="124">
        <v>35.471000000000004</v>
      </c>
      <c r="BK1272" s="124">
        <v>45.996499999999997</v>
      </c>
      <c r="BL1272" s="57"/>
      <c r="BM1272" s="98">
        <v>90</v>
      </c>
      <c r="BN1272" s="475">
        <v>0</v>
      </c>
      <c r="BO1272" s="15">
        <v>0</v>
      </c>
      <c r="BP1272" s="15">
        <v>0</v>
      </c>
      <c r="BQ1272" s="15">
        <v>4</v>
      </c>
      <c r="BR1272" s="15">
        <v>29</v>
      </c>
      <c r="BS1272" s="15">
        <v>35</v>
      </c>
      <c r="BT1272" s="15">
        <v>12</v>
      </c>
      <c r="BU1272" s="15">
        <v>3</v>
      </c>
      <c r="BV1272" s="15">
        <v>3</v>
      </c>
      <c r="BW1272" s="15">
        <v>3</v>
      </c>
      <c r="BX1272" s="15">
        <v>1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57</v>
      </c>
      <c r="CI1272" s="300">
        <v>0.6333333333333333</v>
      </c>
      <c r="CJ1272" s="301">
        <v>22</v>
      </c>
      <c r="CK1272" s="300">
        <v>0.24444444444444444</v>
      </c>
      <c r="CL1272" s="301">
        <v>7</v>
      </c>
      <c r="CM1272" s="300">
        <v>7.7777777777777779E-2</v>
      </c>
      <c r="CN1272" s="124">
        <v>32.669222222222217</v>
      </c>
      <c r="CO1272" s="124">
        <v>38.865499999999997</v>
      </c>
      <c r="CP1272" s="124">
        <v>48.38300000000001</v>
      </c>
      <c r="CQ1272" s="57"/>
    </row>
    <row r="1273" spans="1:95" x14ac:dyDescent="0.25">
      <c r="A1273" s="218"/>
      <c r="B1273" s="383" t="s">
        <v>35</v>
      </c>
      <c r="C1273" s="384">
        <v>4899</v>
      </c>
      <c r="D1273" s="385">
        <v>3</v>
      </c>
      <c r="E1273" s="385">
        <v>26</v>
      </c>
      <c r="F1273" s="385">
        <v>171</v>
      </c>
      <c r="G1273" s="385">
        <v>1414</v>
      </c>
      <c r="H1273" s="385">
        <v>2522</v>
      </c>
      <c r="I1273" s="385">
        <v>665</v>
      </c>
      <c r="J1273" s="385">
        <v>82</v>
      </c>
      <c r="K1273" s="385">
        <v>10</v>
      </c>
      <c r="L1273" s="385">
        <v>4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2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758</v>
      </c>
      <c r="Y1273" s="403">
        <v>0.15472545417432129</v>
      </c>
      <c r="Z1273" s="387">
        <v>98</v>
      </c>
      <c r="AA1273" s="403">
        <v>2.0004082465809349E-2</v>
      </c>
      <c r="AB1273" s="387">
        <v>6</v>
      </c>
      <c r="AC1273" s="403">
        <v>1.224739742804654E-3</v>
      </c>
      <c r="AD1273" s="404">
        <v>26.529146764645827</v>
      </c>
      <c r="AE1273" s="404">
        <v>30.08</v>
      </c>
      <c r="AF1273" s="404">
        <v>32.96</v>
      </c>
      <c r="AG1273" s="16"/>
      <c r="AH1273" s="387">
        <v>4949</v>
      </c>
      <c r="AI1273" s="385">
        <v>4</v>
      </c>
      <c r="AJ1273" s="385">
        <v>45</v>
      </c>
      <c r="AK1273" s="385">
        <v>180</v>
      </c>
      <c r="AL1273" s="385">
        <v>1219</v>
      </c>
      <c r="AM1273" s="385">
        <v>2688</v>
      </c>
      <c r="AN1273" s="385">
        <v>720</v>
      </c>
      <c r="AO1273" s="385">
        <v>83</v>
      </c>
      <c r="AP1273" s="385">
        <v>5</v>
      </c>
      <c r="AQ1273" s="385">
        <v>2</v>
      </c>
      <c r="AR1273" s="385">
        <v>2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1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809</v>
      </c>
      <c r="BD1273" s="403">
        <v>0.16346736714487775</v>
      </c>
      <c r="BE1273" s="387">
        <v>93</v>
      </c>
      <c r="BF1273" s="403">
        <v>1.8791675085875936E-2</v>
      </c>
      <c r="BG1273" s="387">
        <v>5</v>
      </c>
      <c r="BH1273" s="403">
        <v>1.0103051121438675E-3</v>
      </c>
      <c r="BI1273" s="404">
        <v>26.63964639321069</v>
      </c>
      <c r="BJ1273" s="404">
        <v>30.2</v>
      </c>
      <c r="BK1273" s="404">
        <v>32.71</v>
      </c>
      <c r="BL1273" s="16"/>
      <c r="BM1273" s="387">
        <v>9848</v>
      </c>
      <c r="BN1273" s="385">
        <v>7</v>
      </c>
      <c r="BO1273" s="385">
        <v>71</v>
      </c>
      <c r="BP1273" s="385">
        <v>351</v>
      </c>
      <c r="BQ1273" s="385">
        <v>2633</v>
      </c>
      <c r="BR1273" s="385">
        <v>5210</v>
      </c>
      <c r="BS1273" s="385">
        <v>1385</v>
      </c>
      <c r="BT1273" s="385">
        <v>165</v>
      </c>
      <c r="BU1273" s="385">
        <v>15</v>
      </c>
      <c r="BV1273" s="385">
        <v>6</v>
      </c>
      <c r="BW1273" s="385">
        <v>2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3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1567</v>
      </c>
      <c r="CI1273" s="358">
        <v>0.15911860276198214</v>
      </c>
      <c r="CJ1273" s="332">
        <v>191</v>
      </c>
      <c r="CK1273" s="358">
        <v>1.939480097481722E-2</v>
      </c>
      <c r="CL1273" s="332">
        <v>11</v>
      </c>
      <c r="CM1273" s="358">
        <v>1.1169780666125102E-3</v>
      </c>
      <c r="CN1273" s="359">
        <v>26.584677091795339</v>
      </c>
      <c r="CO1273" s="359">
        <v>30.15</v>
      </c>
      <c r="CP1273" s="359">
        <v>32.86549999999999</v>
      </c>
      <c r="CQ1273" s="57"/>
    </row>
    <row r="1274" spans="1:95" x14ac:dyDescent="0.25">
      <c r="A1274" s="218"/>
      <c r="B1274" s="388" t="s">
        <v>36</v>
      </c>
      <c r="C1274" s="389">
        <v>5419</v>
      </c>
      <c r="D1274" s="390">
        <v>3</v>
      </c>
      <c r="E1274" s="390">
        <v>30</v>
      </c>
      <c r="F1274" s="390">
        <v>187</v>
      </c>
      <c r="G1274" s="390">
        <v>1534</v>
      </c>
      <c r="H1274" s="390">
        <v>2768</v>
      </c>
      <c r="I1274" s="390">
        <v>751</v>
      </c>
      <c r="J1274" s="390">
        <v>111</v>
      </c>
      <c r="K1274" s="390">
        <v>24</v>
      </c>
      <c r="L1274" s="390">
        <v>9</v>
      </c>
      <c r="M1274" s="390">
        <v>0</v>
      </c>
      <c r="N1274" s="390">
        <v>0</v>
      </c>
      <c r="O1274" s="390">
        <v>0</v>
      </c>
      <c r="P1274" s="390">
        <v>0</v>
      </c>
      <c r="Q1274" s="390">
        <v>0</v>
      </c>
      <c r="R1274" s="390">
        <v>2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892</v>
      </c>
      <c r="Y1274" s="405">
        <v>0.16460601587008672</v>
      </c>
      <c r="Z1274" s="392">
        <v>146</v>
      </c>
      <c r="AA1274" s="405">
        <v>2.6942240265731686E-2</v>
      </c>
      <c r="AB1274" s="392">
        <v>11</v>
      </c>
      <c r="AC1274" s="405">
        <v>2.0298948145414282E-3</v>
      </c>
      <c r="AD1274" s="406">
        <v>26.653856800147629</v>
      </c>
      <c r="AE1274" s="406">
        <v>30.24</v>
      </c>
      <c r="AF1274" s="406">
        <v>33.26</v>
      </c>
      <c r="AG1274" s="16"/>
      <c r="AH1274" s="392">
        <v>5675</v>
      </c>
      <c r="AI1274" s="390">
        <v>4</v>
      </c>
      <c r="AJ1274" s="390">
        <v>47</v>
      </c>
      <c r="AK1274" s="390">
        <v>194</v>
      </c>
      <c r="AL1274" s="390">
        <v>1378</v>
      </c>
      <c r="AM1274" s="390">
        <v>3050</v>
      </c>
      <c r="AN1274" s="390">
        <v>863</v>
      </c>
      <c r="AO1274" s="390">
        <v>124</v>
      </c>
      <c r="AP1274" s="390">
        <v>8</v>
      </c>
      <c r="AQ1274" s="390">
        <v>2</v>
      </c>
      <c r="AR1274" s="390">
        <v>3</v>
      </c>
      <c r="AS1274" s="390">
        <v>1</v>
      </c>
      <c r="AT1274" s="390">
        <v>0</v>
      </c>
      <c r="AU1274" s="390">
        <v>0</v>
      </c>
      <c r="AV1274" s="390">
        <v>0</v>
      </c>
      <c r="AW1274" s="390">
        <v>1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998</v>
      </c>
      <c r="BD1274" s="405">
        <v>0.17585903083700441</v>
      </c>
      <c r="BE1274" s="392">
        <v>139</v>
      </c>
      <c r="BF1274" s="405">
        <v>2.4493392070484583E-2</v>
      </c>
      <c r="BG1274" s="392">
        <v>7</v>
      </c>
      <c r="BH1274" s="405">
        <v>1.2334801762114538E-3</v>
      </c>
      <c r="BI1274" s="406">
        <v>26.792123348017533</v>
      </c>
      <c r="BJ1274" s="406">
        <v>30.415999999999997</v>
      </c>
      <c r="BK1274" s="406">
        <v>33.131999999999998</v>
      </c>
      <c r="BL1274" s="16"/>
      <c r="BM1274" s="392">
        <v>11094</v>
      </c>
      <c r="BN1274" s="390">
        <v>7</v>
      </c>
      <c r="BO1274" s="390">
        <v>77</v>
      </c>
      <c r="BP1274" s="390">
        <v>381</v>
      </c>
      <c r="BQ1274" s="390">
        <v>2912</v>
      </c>
      <c r="BR1274" s="390">
        <v>5818</v>
      </c>
      <c r="BS1274" s="390">
        <v>1614</v>
      </c>
      <c r="BT1274" s="390">
        <v>235</v>
      </c>
      <c r="BU1274" s="390">
        <v>32</v>
      </c>
      <c r="BV1274" s="390">
        <v>11</v>
      </c>
      <c r="BW1274" s="390">
        <v>3</v>
      </c>
      <c r="BX1274" s="390">
        <v>1</v>
      </c>
      <c r="BY1274" s="390">
        <v>0</v>
      </c>
      <c r="BZ1274" s="390">
        <v>0</v>
      </c>
      <c r="CA1274" s="390">
        <v>0</v>
      </c>
      <c r="CB1274" s="390">
        <v>3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1890</v>
      </c>
      <c r="CI1274" s="360">
        <v>0.17036235803136832</v>
      </c>
      <c r="CJ1274" s="339">
        <v>285</v>
      </c>
      <c r="CK1274" s="360">
        <v>2.5689561925365062E-2</v>
      </c>
      <c r="CL1274" s="339">
        <v>18</v>
      </c>
      <c r="CM1274" s="360">
        <v>1.6224986479177934E-3</v>
      </c>
      <c r="CN1274" s="361">
        <v>26.724585361456747</v>
      </c>
      <c r="CO1274" s="361">
        <v>30.34</v>
      </c>
      <c r="CP1274" s="361">
        <v>33.204999999999998</v>
      </c>
      <c r="CQ1274" s="57"/>
    </row>
    <row r="1275" spans="1:95" x14ac:dyDescent="0.25">
      <c r="A1275" s="218"/>
      <c r="B1275" s="393" t="s">
        <v>37</v>
      </c>
      <c r="C1275" s="394">
        <v>5515</v>
      </c>
      <c r="D1275" s="395">
        <v>3</v>
      </c>
      <c r="E1275" s="395">
        <v>30</v>
      </c>
      <c r="F1275" s="395">
        <v>188</v>
      </c>
      <c r="G1275" s="395">
        <v>1548</v>
      </c>
      <c r="H1275" s="395">
        <v>2798</v>
      </c>
      <c r="I1275" s="395">
        <v>779</v>
      </c>
      <c r="J1275" s="395">
        <v>125</v>
      </c>
      <c r="K1275" s="395">
        <v>28</v>
      </c>
      <c r="L1275" s="395">
        <v>10</v>
      </c>
      <c r="M1275" s="395">
        <v>2</v>
      </c>
      <c r="N1275" s="395">
        <v>1</v>
      </c>
      <c r="O1275" s="395">
        <v>0</v>
      </c>
      <c r="P1275" s="395">
        <v>0</v>
      </c>
      <c r="Q1275" s="395">
        <v>0</v>
      </c>
      <c r="R1275" s="395">
        <v>2</v>
      </c>
      <c r="S1275" s="395">
        <v>0</v>
      </c>
      <c r="T1275" s="395">
        <v>0</v>
      </c>
      <c r="U1275" s="395">
        <v>0</v>
      </c>
      <c r="V1275" s="395">
        <v>0</v>
      </c>
      <c r="W1275" s="396">
        <v>1</v>
      </c>
      <c r="X1275" s="397">
        <v>943</v>
      </c>
      <c r="Y1275" s="407">
        <v>0.17098821396192204</v>
      </c>
      <c r="Z1275" s="397">
        <v>169</v>
      </c>
      <c r="AA1275" s="407">
        <v>3.0643699002719856E-2</v>
      </c>
      <c r="AB1275" s="397">
        <v>16</v>
      </c>
      <c r="AC1275" s="407">
        <v>2.9011786038077971E-3</v>
      </c>
      <c r="AD1275" s="408">
        <v>26.696582163049424</v>
      </c>
      <c r="AE1275" s="408">
        <v>30.293999999999997</v>
      </c>
      <c r="AF1275" s="408">
        <v>33.378</v>
      </c>
      <c r="AG1275" s="16"/>
      <c r="AH1275" s="397">
        <v>5881</v>
      </c>
      <c r="AI1275" s="395">
        <v>4</v>
      </c>
      <c r="AJ1275" s="395">
        <v>47</v>
      </c>
      <c r="AK1275" s="395">
        <v>195</v>
      </c>
      <c r="AL1275" s="395">
        <v>1388</v>
      </c>
      <c r="AM1275" s="395">
        <v>3154</v>
      </c>
      <c r="AN1275" s="395">
        <v>931</v>
      </c>
      <c r="AO1275" s="395">
        <v>142</v>
      </c>
      <c r="AP1275" s="395">
        <v>10</v>
      </c>
      <c r="AQ1275" s="395">
        <v>4</v>
      </c>
      <c r="AR1275" s="395">
        <v>4</v>
      </c>
      <c r="AS1275" s="395">
        <v>1</v>
      </c>
      <c r="AT1275" s="395">
        <v>0</v>
      </c>
      <c r="AU1275" s="395">
        <v>0</v>
      </c>
      <c r="AV1275" s="395">
        <v>0</v>
      </c>
      <c r="AW1275" s="395">
        <v>1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1088</v>
      </c>
      <c r="BD1275" s="407">
        <v>0.18500255058663492</v>
      </c>
      <c r="BE1275" s="397">
        <v>162</v>
      </c>
      <c r="BF1275" s="407">
        <v>2.7546335657201156E-2</v>
      </c>
      <c r="BG1275" s="397">
        <v>10</v>
      </c>
      <c r="BH1275" s="407">
        <v>1.7003910899506887E-3</v>
      </c>
      <c r="BI1275" s="408">
        <v>26.863803881160813</v>
      </c>
      <c r="BJ1275" s="408">
        <v>30.51</v>
      </c>
      <c r="BK1275" s="408">
        <v>33.322000000000003</v>
      </c>
      <c r="BL1275" s="16"/>
      <c r="BM1275" s="397">
        <v>11396</v>
      </c>
      <c r="BN1275" s="395">
        <v>7</v>
      </c>
      <c r="BO1275" s="395">
        <v>77</v>
      </c>
      <c r="BP1275" s="395">
        <v>383</v>
      </c>
      <c r="BQ1275" s="395">
        <v>2936</v>
      </c>
      <c r="BR1275" s="395">
        <v>5952</v>
      </c>
      <c r="BS1275" s="395">
        <v>1710</v>
      </c>
      <c r="BT1275" s="395">
        <v>267</v>
      </c>
      <c r="BU1275" s="395">
        <v>38</v>
      </c>
      <c r="BV1275" s="395">
        <v>14</v>
      </c>
      <c r="BW1275" s="395">
        <v>6</v>
      </c>
      <c r="BX1275" s="395">
        <v>2</v>
      </c>
      <c r="BY1275" s="395">
        <v>0</v>
      </c>
      <c r="BZ1275" s="395">
        <v>0</v>
      </c>
      <c r="CA1275" s="395">
        <v>0</v>
      </c>
      <c r="CB1275" s="395">
        <v>3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1</v>
      </c>
      <c r="CH1275" s="344">
        <v>2031</v>
      </c>
      <c r="CI1275" s="362">
        <v>0.17822042822042822</v>
      </c>
      <c r="CJ1275" s="344">
        <v>331</v>
      </c>
      <c r="CK1275" s="362">
        <v>2.9045279045279045E-2</v>
      </c>
      <c r="CL1275" s="344">
        <v>26</v>
      </c>
      <c r="CM1275" s="362">
        <v>2.2815022815022815E-3</v>
      </c>
      <c r="CN1275" s="363">
        <v>26.782707411993737</v>
      </c>
      <c r="CO1275" s="363">
        <v>30.41</v>
      </c>
      <c r="CP1275" s="363">
        <v>33.340000000000003</v>
      </c>
      <c r="CQ1275" s="57"/>
    </row>
    <row r="1276" spans="1:95" x14ac:dyDescent="0.25">
      <c r="A1276" s="218"/>
      <c r="B1276" s="398" t="s">
        <v>38</v>
      </c>
      <c r="C1276" s="399">
        <v>5752</v>
      </c>
      <c r="D1276" s="400">
        <v>3</v>
      </c>
      <c r="E1276" s="400">
        <v>31</v>
      </c>
      <c r="F1276" s="400">
        <v>189</v>
      </c>
      <c r="G1276" s="400">
        <v>1570</v>
      </c>
      <c r="H1276" s="400">
        <v>2881</v>
      </c>
      <c r="I1276" s="400">
        <v>849</v>
      </c>
      <c r="J1276" s="400">
        <v>164</v>
      </c>
      <c r="K1276" s="400">
        <v>40</v>
      </c>
      <c r="L1276" s="400">
        <v>18</v>
      </c>
      <c r="M1276" s="400">
        <v>3</v>
      </c>
      <c r="N1276" s="400">
        <v>1</v>
      </c>
      <c r="O1276" s="400">
        <v>0</v>
      </c>
      <c r="P1276" s="400">
        <v>0</v>
      </c>
      <c r="Q1276" s="400">
        <v>0</v>
      </c>
      <c r="R1276" s="400">
        <v>2</v>
      </c>
      <c r="S1276" s="400">
        <v>0</v>
      </c>
      <c r="T1276" s="400">
        <v>0</v>
      </c>
      <c r="U1276" s="400">
        <v>0</v>
      </c>
      <c r="V1276" s="400">
        <v>0</v>
      </c>
      <c r="W1276" s="401">
        <v>1</v>
      </c>
      <c r="X1276" s="402">
        <v>1073</v>
      </c>
      <c r="Y1276" s="409">
        <v>0.18654381084840055</v>
      </c>
      <c r="Z1276" s="402">
        <v>229</v>
      </c>
      <c r="AA1276" s="409">
        <v>3.9812239221140473E-2</v>
      </c>
      <c r="AB1276" s="402">
        <v>25</v>
      </c>
      <c r="AC1276" s="409">
        <v>4.3463143254520165E-3</v>
      </c>
      <c r="AD1276" s="410">
        <v>26.94765646731571</v>
      </c>
      <c r="AE1276" s="410">
        <v>30.620500000000003</v>
      </c>
      <c r="AF1276" s="410">
        <v>34.229999999999997</v>
      </c>
      <c r="AG1276" s="16"/>
      <c r="AH1276" s="402">
        <v>6186</v>
      </c>
      <c r="AI1276" s="400">
        <v>5</v>
      </c>
      <c r="AJ1276" s="400">
        <v>47</v>
      </c>
      <c r="AK1276" s="400">
        <v>200</v>
      </c>
      <c r="AL1276" s="400">
        <v>1410</v>
      </c>
      <c r="AM1276" s="400">
        <v>3262</v>
      </c>
      <c r="AN1276" s="400">
        <v>1023</v>
      </c>
      <c r="AO1276" s="400">
        <v>190</v>
      </c>
      <c r="AP1276" s="400">
        <v>28</v>
      </c>
      <c r="AQ1276" s="400">
        <v>11</v>
      </c>
      <c r="AR1276" s="400">
        <v>7</v>
      </c>
      <c r="AS1276" s="400">
        <v>2</v>
      </c>
      <c r="AT1276" s="400">
        <v>0</v>
      </c>
      <c r="AU1276" s="400">
        <v>0</v>
      </c>
      <c r="AV1276" s="400">
        <v>0</v>
      </c>
      <c r="AW1276" s="400">
        <v>1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1256</v>
      </c>
      <c r="BD1276" s="409">
        <v>0.20303912059489168</v>
      </c>
      <c r="BE1276" s="402">
        <v>239</v>
      </c>
      <c r="BF1276" s="409">
        <v>3.8635628839314581E-2</v>
      </c>
      <c r="BG1276" s="402">
        <v>21</v>
      </c>
      <c r="BH1276" s="409">
        <v>3.3947623666343357E-3</v>
      </c>
      <c r="BI1276" s="410">
        <v>27.147483026188091</v>
      </c>
      <c r="BJ1276" s="410">
        <v>30.889499999999998</v>
      </c>
      <c r="BK1276" s="410">
        <v>34.052999999999997</v>
      </c>
      <c r="BL1276" s="16"/>
      <c r="BM1276" s="402">
        <v>11938</v>
      </c>
      <c r="BN1276" s="400">
        <v>8</v>
      </c>
      <c r="BO1276" s="400">
        <v>78</v>
      </c>
      <c r="BP1276" s="400">
        <v>389</v>
      </c>
      <c r="BQ1276" s="400">
        <v>2980</v>
      </c>
      <c r="BR1276" s="400">
        <v>6143</v>
      </c>
      <c r="BS1276" s="400">
        <v>1872</v>
      </c>
      <c r="BT1276" s="400">
        <v>354</v>
      </c>
      <c r="BU1276" s="400">
        <v>68</v>
      </c>
      <c r="BV1276" s="400">
        <v>29</v>
      </c>
      <c r="BW1276" s="400">
        <v>10</v>
      </c>
      <c r="BX1276" s="400">
        <v>3</v>
      </c>
      <c r="BY1276" s="400">
        <v>0</v>
      </c>
      <c r="BZ1276" s="400">
        <v>0</v>
      </c>
      <c r="CA1276" s="400">
        <v>0</v>
      </c>
      <c r="CB1276" s="400">
        <v>3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1</v>
      </c>
      <c r="CH1276" s="349">
        <v>2329</v>
      </c>
      <c r="CI1276" s="364">
        <v>0.19509130507622718</v>
      </c>
      <c r="CJ1276" s="349">
        <v>468</v>
      </c>
      <c r="CK1276" s="364">
        <v>3.9202546490199365E-2</v>
      </c>
      <c r="CL1276" s="349">
        <v>46</v>
      </c>
      <c r="CM1276" s="364">
        <v>3.8532417490366897E-3</v>
      </c>
      <c r="CN1276" s="365">
        <v>27.051202043893596</v>
      </c>
      <c r="CO1276" s="365">
        <v>30.77</v>
      </c>
      <c r="CP1276" s="365">
        <v>34.140499999999996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16.799999999999997</v>
      </c>
      <c r="D1279" s="292">
        <v>0</v>
      </c>
      <c r="E1279" s="89">
        <v>0</v>
      </c>
      <c r="F1279" s="89">
        <v>0.4</v>
      </c>
      <c r="G1279" s="89">
        <v>2.4</v>
      </c>
      <c r="H1279" s="89">
        <v>3.8</v>
      </c>
      <c r="I1279" s="89">
        <v>5.2</v>
      </c>
      <c r="J1279" s="89">
        <v>2.2000000000000002</v>
      </c>
      <c r="K1279" s="89">
        <v>1.2</v>
      </c>
      <c r="L1279" s="89">
        <v>1.2</v>
      </c>
      <c r="M1279" s="89">
        <v>0.2</v>
      </c>
      <c r="N1279" s="89">
        <v>0</v>
      </c>
      <c r="O1279" s="89">
        <v>0.2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10.199999999999999</v>
      </c>
      <c r="Y1279" s="30">
        <v>0.60714285714285721</v>
      </c>
      <c r="Z1279" s="293">
        <v>5</v>
      </c>
      <c r="AA1279" s="30">
        <v>0.29761904761904767</v>
      </c>
      <c r="AB1279" s="293">
        <v>1.6</v>
      </c>
      <c r="AC1279" s="30">
        <v>9.5238095238095261E-2</v>
      </c>
      <c r="AD1279" s="25">
        <v>32.770714285714284</v>
      </c>
      <c r="AE1279" s="25">
        <v>43.077500000000001</v>
      </c>
      <c r="AF1279" s="25">
        <v>48.037499999999994</v>
      </c>
      <c r="AG1279" s="57"/>
      <c r="AH1279" s="96">
        <v>35.800000000000004</v>
      </c>
      <c r="AI1279" s="292">
        <v>0</v>
      </c>
      <c r="AJ1279" s="89">
        <v>0.2</v>
      </c>
      <c r="AK1279" s="89">
        <v>0.6</v>
      </c>
      <c r="AL1279" s="89">
        <v>3.8</v>
      </c>
      <c r="AM1279" s="89">
        <v>12.4</v>
      </c>
      <c r="AN1279" s="89">
        <v>10.8</v>
      </c>
      <c r="AO1279" s="89">
        <v>4.8</v>
      </c>
      <c r="AP1279" s="89">
        <v>2</v>
      </c>
      <c r="AQ1279" s="89">
        <v>0.6</v>
      </c>
      <c r="AR1279" s="89">
        <v>0.4</v>
      </c>
      <c r="AS1279" s="89">
        <v>0</v>
      </c>
      <c r="AT1279" s="89">
        <v>0.2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18.8</v>
      </c>
      <c r="BD1279" s="30">
        <v>0.52513966480446927</v>
      </c>
      <c r="BE1279" s="293">
        <v>8</v>
      </c>
      <c r="BF1279" s="30">
        <v>0.22346368715083798</v>
      </c>
      <c r="BG1279" s="293">
        <v>1.2</v>
      </c>
      <c r="BH1279" s="30">
        <v>3.3519553072625691E-2</v>
      </c>
      <c r="BI1279" s="25">
        <v>31.2891620111732</v>
      </c>
      <c r="BJ1279" s="25">
        <v>37.25</v>
      </c>
      <c r="BK1279" s="25">
        <v>43.12</v>
      </c>
      <c r="BL1279" s="57"/>
      <c r="BM1279" s="96">
        <v>52.6</v>
      </c>
      <c r="BN1279" s="292">
        <v>0</v>
      </c>
      <c r="BO1279" s="89">
        <v>0.2</v>
      </c>
      <c r="BP1279" s="89">
        <v>1</v>
      </c>
      <c r="BQ1279" s="89">
        <v>6.2</v>
      </c>
      <c r="BR1279" s="89">
        <v>16.2</v>
      </c>
      <c r="BS1279" s="89">
        <v>16</v>
      </c>
      <c r="BT1279" s="89">
        <v>7</v>
      </c>
      <c r="BU1279" s="89">
        <v>3.2</v>
      </c>
      <c r="BV1279" s="89">
        <v>1.8</v>
      </c>
      <c r="BW1279" s="89">
        <v>0.6</v>
      </c>
      <c r="BX1279" s="89">
        <v>0</v>
      </c>
      <c r="BY1279" s="89">
        <v>0.4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29</v>
      </c>
      <c r="CI1279" s="30">
        <v>0.55133079847908739</v>
      </c>
      <c r="CJ1279" s="293">
        <v>13</v>
      </c>
      <c r="CK1279" s="30">
        <v>0.24714828897338403</v>
      </c>
      <c r="CL1279" s="293">
        <v>2.8</v>
      </c>
      <c r="CM1279" s="30">
        <v>5.3231939163498096E-2</v>
      </c>
      <c r="CN1279" s="25">
        <v>31.76235741444869</v>
      </c>
      <c r="CO1279" s="25">
        <v>37.589999999999996</v>
      </c>
      <c r="CP1279" s="25">
        <v>46.35199999999999</v>
      </c>
      <c r="CQ1279" s="57"/>
    </row>
    <row r="1280" spans="1:95" x14ac:dyDescent="0.25">
      <c r="A1280" s="218"/>
      <c r="B1280" s="284">
        <v>4.1667000000000003E-2</v>
      </c>
      <c r="C1280" s="97">
        <v>11.4</v>
      </c>
      <c r="D1280" s="236">
        <v>0</v>
      </c>
      <c r="E1280" s="122">
        <v>0</v>
      </c>
      <c r="F1280" s="122">
        <v>0.2</v>
      </c>
      <c r="G1280" s="122">
        <v>1</v>
      </c>
      <c r="H1280" s="122">
        <v>3.2</v>
      </c>
      <c r="I1280" s="122">
        <v>3.8</v>
      </c>
      <c r="J1280" s="122">
        <v>1.4</v>
      </c>
      <c r="K1280" s="122">
        <v>0.8</v>
      </c>
      <c r="L1280" s="122">
        <v>0.4</v>
      </c>
      <c r="M1280" s="122">
        <v>0.4</v>
      </c>
      <c r="N1280" s="122">
        <v>0</v>
      </c>
      <c r="O1280" s="122">
        <v>0</v>
      </c>
      <c r="P1280" s="122">
        <v>0.2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6.8</v>
      </c>
      <c r="Y1280" s="31">
        <v>0.59649122807017541</v>
      </c>
      <c r="Z1280" s="294">
        <v>3.2</v>
      </c>
      <c r="AA1280" s="31">
        <v>0.2807017543859649</v>
      </c>
      <c r="AB1280" s="294">
        <v>1</v>
      </c>
      <c r="AC1280" s="31">
        <v>8.771929824561403E-2</v>
      </c>
      <c r="AD1280" s="27">
        <v>33.337543859649116</v>
      </c>
      <c r="AE1280" s="27">
        <v>41.158999999999992</v>
      </c>
      <c r="AF1280" s="27">
        <v>50.671999999999976</v>
      </c>
      <c r="AG1280" s="57"/>
      <c r="AH1280" s="97">
        <v>23.599999999999998</v>
      </c>
      <c r="AI1280" s="236">
        <v>0</v>
      </c>
      <c r="AJ1280" s="122">
        <v>0</v>
      </c>
      <c r="AK1280" s="122">
        <v>0.4</v>
      </c>
      <c r="AL1280" s="122">
        <v>0.6</v>
      </c>
      <c r="AM1280" s="122">
        <v>4.4000000000000004</v>
      </c>
      <c r="AN1280" s="122">
        <v>8</v>
      </c>
      <c r="AO1280" s="122">
        <v>7.4</v>
      </c>
      <c r="AP1280" s="122">
        <v>2.4</v>
      </c>
      <c r="AQ1280" s="122">
        <v>0.2</v>
      </c>
      <c r="AR1280" s="122">
        <v>0.2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18.2</v>
      </c>
      <c r="BD1280" s="31">
        <v>0.77118644067796616</v>
      </c>
      <c r="BE1280" s="294">
        <v>10.199999999999999</v>
      </c>
      <c r="BF1280" s="31">
        <v>0.43220338983050849</v>
      </c>
      <c r="BG1280" s="294">
        <v>0.4</v>
      </c>
      <c r="BH1280" s="31">
        <v>1.6949152542372885E-2</v>
      </c>
      <c r="BI1280" s="27">
        <v>33.977203389830514</v>
      </c>
      <c r="BJ1280" s="27">
        <v>39.119999999999997</v>
      </c>
      <c r="BK1280" s="27">
        <v>42.553999999999995</v>
      </c>
      <c r="BL1280" s="57"/>
      <c r="BM1280" s="97">
        <v>35.000000000000007</v>
      </c>
      <c r="BN1280" s="236">
        <v>0</v>
      </c>
      <c r="BO1280" s="122">
        <v>0</v>
      </c>
      <c r="BP1280" s="122">
        <v>0.6</v>
      </c>
      <c r="BQ1280" s="122">
        <v>1.6</v>
      </c>
      <c r="BR1280" s="122">
        <v>7.6</v>
      </c>
      <c r="BS1280" s="122">
        <v>11.8</v>
      </c>
      <c r="BT1280" s="122">
        <v>8.8000000000000007</v>
      </c>
      <c r="BU1280" s="122">
        <v>3.2</v>
      </c>
      <c r="BV1280" s="122">
        <v>0.6</v>
      </c>
      <c r="BW1280" s="122">
        <v>0.6</v>
      </c>
      <c r="BX1280" s="122">
        <v>0</v>
      </c>
      <c r="BY1280" s="122">
        <v>0</v>
      </c>
      <c r="BZ1280" s="122">
        <v>0.2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25</v>
      </c>
      <c r="CI1280" s="31">
        <v>0.71428571428571419</v>
      </c>
      <c r="CJ1280" s="294">
        <v>13.4</v>
      </c>
      <c r="CK1280" s="31">
        <v>0.38285714285714278</v>
      </c>
      <c r="CL1280" s="294">
        <v>1.4</v>
      </c>
      <c r="CM1280" s="31">
        <v>3.9999999999999987E-2</v>
      </c>
      <c r="CN1280" s="27">
        <v>33.768857142857136</v>
      </c>
      <c r="CO1280" s="27">
        <v>39.372</v>
      </c>
      <c r="CP1280" s="27">
        <v>43.99199999999999</v>
      </c>
      <c r="CQ1280" s="57"/>
    </row>
    <row r="1281" spans="1:95" x14ac:dyDescent="0.25">
      <c r="A1281" s="218"/>
      <c r="B1281" s="284">
        <v>8.3333000000000004E-2</v>
      </c>
      <c r="C1281" s="97">
        <v>6</v>
      </c>
      <c r="D1281" s="236">
        <v>0</v>
      </c>
      <c r="E1281" s="122">
        <v>0</v>
      </c>
      <c r="F1281" s="122">
        <v>0.4</v>
      </c>
      <c r="G1281" s="122">
        <v>0</v>
      </c>
      <c r="H1281" s="122">
        <v>1.4</v>
      </c>
      <c r="I1281" s="122">
        <v>1.6</v>
      </c>
      <c r="J1281" s="122">
        <v>1.2</v>
      </c>
      <c r="K1281" s="122">
        <v>1</v>
      </c>
      <c r="L1281" s="122">
        <v>0.4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4.2</v>
      </c>
      <c r="Y1281" s="31">
        <v>0.70000000000000007</v>
      </c>
      <c r="Z1281" s="294">
        <v>2.6</v>
      </c>
      <c r="AA1281" s="31">
        <v>0.43333333333333335</v>
      </c>
      <c r="AB1281" s="294">
        <v>0.4</v>
      </c>
      <c r="AC1281" s="31">
        <v>6.6666666666666666E-2</v>
      </c>
      <c r="AD1281" s="27">
        <v>33.958333333333336</v>
      </c>
      <c r="AE1281" s="27">
        <v>42.389000000000003</v>
      </c>
      <c r="AF1281" s="27">
        <v>47.105999999999995</v>
      </c>
      <c r="AG1281" s="57"/>
      <c r="AH1281" s="97">
        <v>12</v>
      </c>
      <c r="AI1281" s="236">
        <v>0</v>
      </c>
      <c r="AJ1281" s="122">
        <v>0</v>
      </c>
      <c r="AK1281" s="122">
        <v>0</v>
      </c>
      <c r="AL1281" s="122">
        <v>0.8</v>
      </c>
      <c r="AM1281" s="122">
        <v>2.4</v>
      </c>
      <c r="AN1281" s="122">
        <v>2.6</v>
      </c>
      <c r="AO1281" s="122">
        <v>3.2</v>
      </c>
      <c r="AP1281" s="122">
        <v>1.4</v>
      </c>
      <c r="AQ1281" s="122">
        <v>1</v>
      </c>
      <c r="AR1281" s="122">
        <v>0.6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8.8000000000000007</v>
      </c>
      <c r="BD1281" s="31">
        <v>0.73333333333333339</v>
      </c>
      <c r="BE1281" s="294">
        <v>6.2</v>
      </c>
      <c r="BF1281" s="31">
        <v>0.51666666666666672</v>
      </c>
      <c r="BG1281" s="294">
        <v>1.6</v>
      </c>
      <c r="BH1281" s="31">
        <v>0.13333333333333333</v>
      </c>
      <c r="BI1281" s="27">
        <v>35.70783333333334</v>
      </c>
      <c r="BJ1281" s="27">
        <v>43.039000000000001</v>
      </c>
      <c r="BK1281" s="27">
        <v>52.119499999999988</v>
      </c>
      <c r="BL1281" s="57"/>
      <c r="BM1281" s="97">
        <v>18</v>
      </c>
      <c r="BN1281" s="236">
        <v>0</v>
      </c>
      <c r="BO1281" s="122">
        <v>0</v>
      </c>
      <c r="BP1281" s="122">
        <v>0.4</v>
      </c>
      <c r="BQ1281" s="122">
        <v>0.8</v>
      </c>
      <c r="BR1281" s="122">
        <v>3.8</v>
      </c>
      <c r="BS1281" s="122">
        <v>4.2</v>
      </c>
      <c r="BT1281" s="122">
        <v>4.4000000000000004</v>
      </c>
      <c r="BU1281" s="122">
        <v>2.4</v>
      </c>
      <c r="BV1281" s="122">
        <v>1.4</v>
      </c>
      <c r="BW1281" s="122">
        <v>0.6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13</v>
      </c>
      <c r="CI1281" s="31">
        <v>0.72222222222222221</v>
      </c>
      <c r="CJ1281" s="294">
        <v>8.8000000000000007</v>
      </c>
      <c r="CK1281" s="31">
        <v>0.48888888888888893</v>
      </c>
      <c r="CL1281" s="294">
        <v>2</v>
      </c>
      <c r="CM1281" s="31">
        <v>0.1111111111111111</v>
      </c>
      <c r="CN1281" s="27">
        <v>35.124666666666663</v>
      </c>
      <c r="CO1281" s="27">
        <v>42.948</v>
      </c>
      <c r="CP1281" s="27">
        <v>49.1175</v>
      </c>
      <c r="CQ1281" s="57"/>
    </row>
    <row r="1282" spans="1:95" x14ac:dyDescent="0.25">
      <c r="A1282" s="218"/>
      <c r="B1282" s="284">
        <v>0.125</v>
      </c>
      <c r="C1282" s="97">
        <v>17</v>
      </c>
      <c r="D1282" s="236">
        <v>0</v>
      </c>
      <c r="E1282" s="122">
        <v>0</v>
      </c>
      <c r="F1282" s="122">
        <v>0</v>
      </c>
      <c r="G1282" s="122">
        <v>2.4</v>
      </c>
      <c r="H1282" s="122">
        <v>4.8</v>
      </c>
      <c r="I1282" s="122">
        <v>2.8</v>
      </c>
      <c r="J1282" s="122">
        <v>5.2</v>
      </c>
      <c r="K1282" s="122">
        <v>1</v>
      </c>
      <c r="L1282" s="122">
        <v>0.6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9.8000000000000007</v>
      </c>
      <c r="Y1282" s="31">
        <v>0.57647058823529418</v>
      </c>
      <c r="Z1282" s="294">
        <v>7</v>
      </c>
      <c r="AA1282" s="31">
        <v>0.41176470588235292</v>
      </c>
      <c r="AB1282" s="294">
        <v>0.8</v>
      </c>
      <c r="AC1282" s="31">
        <v>4.7058823529411764E-2</v>
      </c>
      <c r="AD1282" s="27">
        <v>32.798235294117639</v>
      </c>
      <c r="AE1282" s="27">
        <v>39.213999999999999</v>
      </c>
      <c r="AF1282" s="27">
        <v>45.636000000000003</v>
      </c>
      <c r="AG1282" s="57"/>
      <c r="AH1282" s="97">
        <v>17.8</v>
      </c>
      <c r="AI1282" s="236">
        <v>0</v>
      </c>
      <c r="AJ1282" s="122">
        <v>0</v>
      </c>
      <c r="AK1282" s="122">
        <v>0</v>
      </c>
      <c r="AL1282" s="122">
        <v>2.2000000000000002</v>
      </c>
      <c r="AM1282" s="122">
        <v>4.2</v>
      </c>
      <c r="AN1282" s="122">
        <v>5.4</v>
      </c>
      <c r="AO1282" s="122">
        <v>3.6</v>
      </c>
      <c r="AP1282" s="122">
        <v>1.2</v>
      </c>
      <c r="AQ1282" s="122">
        <v>1</v>
      </c>
      <c r="AR1282" s="122">
        <v>0</v>
      </c>
      <c r="AS1282" s="122">
        <v>0.2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11.4</v>
      </c>
      <c r="BD1282" s="31">
        <v>0.6404494382022472</v>
      </c>
      <c r="BE1282" s="294">
        <v>6</v>
      </c>
      <c r="BF1282" s="31">
        <v>0.33707865168539325</v>
      </c>
      <c r="BG1282" s="294">
        <v>1.2</v>
      </c>
      <c r="BH1282" s="31">
        <v>6.741573033707865E-2</v>
      </c>
      <c r="BI1282" s="27">
        <v>33.175842696629225</v>
      </c>
      <c r="BJ1282" s="27">
        <v>38.47</v>
      </c>
      <c r="BK1282" s="27">
        <v>47.25</v>
      </c>
      <c r="BL1282" s="57"/>
      <c r="BM1282" s="97">
        <v>34.800000000000004</v>
      </c>
      <c r="BN1282" s="236">
        <v>0</v>
      </c>
      <c r="BO1282" s="122">
        <v>0</v>
      </c>
      <c r="BP1282" s="122">
        <v>0</v>
      </c>
      <c r="BQ1282" s="122">
        <v>4.5999999999999996</v>
      </c>
      <c r="BR1282" s="122">
        <v>9</v>
      </c>
      <c r="BS1282" s="122">
        <v>8.1999999999999993</v>
      </c>
      <c r="BT1282" s="122">
        <v>8.8000000000000007</v>
      </c>
      <c r="BU1282" s="122">
        <v>2.2000000000000002</v>
      </c>
      <c r="BV1282" s="122">
        <v>1.6</v>
      </c>
      <c r="BW1282" s="122">
        <v>0.2</v>
      </c>
      <c r="BX1282" s="122">
        <v>0.2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21.2</v>
      </c>
      <c r="CI1282" s="31">
        <v>0.6091954022988505</v>
      </c>
      <c r="CJ1282" s="294">
        <v>13</v>
      </c>
      <c r="CK1282" s="31">
        <v>0.37356321839080453</v>
      </c>
      <c r="CL1282" s="294">
        <v>2</v>
      </c>
      <c r="CM1282" s="31">
        <v>5.7471264367816084E-2</v>
      </c>
      <c r="CN1282" s="27">
        <v>32.991379310344826</v>
      </c>
      <c r="CO1282" s="27">
        <v>39.0625</v>
      </c>
      <c r="CP1282" s="27">
        <v>46.747500000000002</v>
      </c>
      <c r="CQ1282" s="57"/>
    </row>
    <row r="1283" spans="1:95" x14ac:dyDescent="0.25">
      <c r="A1283" s="218"/>
      <c r="B1283" s="284">
        <v>0.16666700000000001</v>
      </c>
      <c r="C1283" s="97">
        <v>45.6</v>
      </c>
      <c r="D1283" s="236">
        <v>0</v>
      </c>
      <c r="E1283" s="122">
        <v>0</v>
      </c>
      <c r="F1283" s="122">
        <v>0</v>
      </c>
      <c r="G1283" s="122">
        <v>1</v>
      </c>
      <c r="H1283" s="122">
        <v>12</v>
      </c>
      <c r="I1283" s="122">
        <v>19.600000000000001</v>
      </c>
      <c r="J1283" s="122">
        <v>8.6</v>
      </c>
      <c r="K1283" s="122">
        <v>3.4</v>
      </c>
      <c r="L1283" s="122">
        <v>0</v>
      </c>
      <c r="M1283" s="122">
        <v>0.8</v>
      </c>
      <c r="N1283" s="122">
        <v>0.2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32.6</v>
      </c>
      <c r="Y1283" s="31">
        <v>0.71491228070175439</v>
      </c>
      <c r="Z1283" s="294">
        <v>13</v>
      </c>
      <c r="AA1283" s="31">
        <v>0.28508771929824561</v>
      </c>
      <c r="AB1283" s="294">
        <v>1</v>
      </c>
      <c r="AC1283" s="31">
        <v>2.1929824561403508E-2</v>
      </c>
      <c r="AD1283" s="27">
        <v>33.22421052631578</v>
      </c>
      <c r="AE1283" s="27">
        <v>38.110999999999997</v>
      </c>
      <c r="AF1283" s="27">
        <v>43.579499999999982</v>
      </c>
      <c r="AG1283" s="57"/>
      <c r="AH1283" s="97">
        <v>20.399999999999999</v>
      </c>
      <c r="AI1283" s="236">
        <v>0</v>
      </c>
      <c r="AJ1283" s="122">
        <v>0</v>
      </c>
      <c r="AK1283" s="122">
        <v>0.8</v>
      </c>
      <c r="AL1283" s="122">
        <v>1</v>
      </c>
      <c r="AM1283" s="122">
        <v>4.8</v>
      </c>
      <c r="AN1283" s="122">
        <v>5.8</v>
      </c>
      <c r="AO1283" s="122">
        <v>5.2</v>
      </c>
      <c r="AP1283" s="122">
        <v>2</v>
      </c>
      <c r="AQ1283" s="122">
        <v>0.6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13.8</v>
      </c>
      <c r="BD1283" s="31">
        <v>0.67647058823529416</v>
      </c>
      <c r="BE1283" s="294">
        <v>8</v>
      </c>
      <c r="BF1283" s="31">
        <v>0.39215686274509809</v>
      </c>
      <c r="BG1283" s="294">
        <v>0.8</v>
      </c>
      <c r="BH1283" s="31">
        <v>3.921568627450981E-2</v>
      </c>
      <c r="BI1283" s="27">
        <v>33.024411764705896</v>
      </c>
      <c r="BJ1283" s="27">
        <v>39.558499999999995</v>
      </c>
      <c r="BK1283" s="27">
        <v>43.11</v>
      </c>
      <c r="BL1283" s="57"/>
      <c r="BM1283" s="97">
        <v>66</v>
      </c>
      <c r="BN1283" s="236">
        <v>0</v>
      </c>
      <c r="BO1283" s="122">
        <v>0</v>
      </c>
      <c r="BP1283" s="122">
        <v>0.8</v>
      </c>
      <c r="BQ1283" s="122">
        <v>2</v>
      </c>
      <c r="BR1283" s="122">
        <v>16.8</v>
      </c>
      <c r="BS1283" s="122">
        <v>25.4</v>
      </c>
      <c r="BT1283" s="122">
        <v>13.8</v>
      </c>
      <c r="BU1283" s="122">
        <v>5.4</v>
      </c>
      <c r="BV1283" s="122">
        <v>0.6</v>
      </c>
      <c r="BW1283" s="122">
        <v>1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46.4</v>
      </c>
      <c r="CI1283" s="31">
        <v>0.70303030303030301</v>
      </c>
      <c r="CJ1283" s="294">
        <v>21</v>
      </c>
      <c r="CK1283" s="31">
        <v>0.31818181818181818</v>
      </c>
      <c r="CL1283" s="294">
        <v>1.8</v>
      </c>
      <c r="CM1283" s="31">
        <v>2.7272727272727275E-2</v>
      </c>
      <c r="CN1283" s="27">
        <v>33.162454545454516</v>
      </c>
      <c r="CO1283" s="27">
        <v>38.544499999999999</v>
      </c>
      <c r="CP1283" s="27">
        <v>43.078999999999994</v>
      </c>
      <c r="CQ1283" s="57"/>
    </row>
    <row r="1284" spans="1:95" x14ac:dyDescent="0.25">
      <c r="A1284" s="218"/>
      <c r="B1284" s="284">
        <v>0.20833299999999999</v>
      </c>
      <c r="C1284" s="97">
        <v>143.4</v>
      </c>
      <c r="D1284" s="236">
        <v>0</v>
      </c>
      <c r="E1284" s="122">
        <v>0.4</v>
      </c>
      <c r="F1284" s="122">
        <v>0.4</v>
      </c>
      <c r="G1284" s="122">
        <v>10.6</v>
      </c>
      <c r="H1284" s="122">
        <v>50.8</v>
      </c>
      <c r="I1284" s="122">
        <v>55.8</v>
      </c>
      <c r="J1284" s="122">
        <v>18.2</v>
      </c>
      <c r="K1284" s="122">
        <v>4.8</v>
      </c>
      <c r="L1284" s="122">
        <v>1.8</v>
      </c>
      <c r="M1284" s="122">
        <v>0.4</v>
      </c>
      <c r="N1284" s="122">
        <v>0.2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81</v>
      </c>
      <c r="Y1284" s="31">
        <v>0.56485355648535562</v>
      </c>
      <c r="Z1284" s="294">
        <v>25.4</v>
      </c>
      <c r="AA1284" s="31">
        <v>0.17712691771269176</v>
      </c>
      <c r="AB1284" s="294">
        <v>2.4</v>
      </c>
      <c r="AC1284" s="31">
        <v>1.6736401673640166E-2</v>
      </c>
      <c r="AD1284" s="27">
        <v>31.204072524407202</v>
      </c>
      <c r="AE1284" s="27">
        <v>35.869</v>
      </c>
      <c r="AF1284" s="27">
        <v>40.021000000000001</v>
      </c>
      <c r="AG1284" s="57"/>
      <c r="AH1284" s="97">
        <v>49.000000000000007</v>
      </c>
      <c r="AI1284" s="236">
        <v>0.2</v>
      </c>
      <c r="AJ1284" s="122">
        <v>0</v>
      </c>
      <c r="AK1284" s="122">
        <v>0</v>
      </c>
      <c r="AL1284" s="122">
        <v>3</v>
      </c>
      <c r="AM1284" s="122">
        <v>18.8</v>
      </c>
      <c r="AN1284" s="122">
        <v>16</v>
      </c>
      <c r="AO1284" s="122">
        <v>7.2</v>
      </c>
      <c r="AP1284" s="122">
        <v>1.6</v>
      </c>
      <c r="AQ1284" s="122">
        <v>1.2</v>
      </c>
      <c r="AR1284" s="122">
        <v>0.6</v>
      </c>
      <c r="AS1284" s="122">
        <v>0.4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27</v>
      </c>
      <c r="BD1284" s="31">
        <v>0.55102040816326525</v>
      </c>
      <c r="BE1284" s="294">
        <v>11</v>
      </c>
      <c r="BF1284" s="31">
        <v>0.22448979591836732</v>
      </c>
      <c r="BG1284" s="294">
        <v>2.2000000000000002</v>
      </c>
      <c r="BH1284" s="31">
        <v>4.4897959183673466E-2</v>
      </c>
      <c r="BI1284" s="27">
        <v>31.829428571428576</v>
      </c>
      <c r="BJ1284" s="27">
        <v>37.482999999999997</v>
      </c>
      <c r="BK1284" s="27">
        <v>43.748999999999981</v>
      </c>
      <c r="BL1284" s="57"/>
      <c r="BM1284" s="97">
        <v>192.4</v>
      </c>
      <c r="BN1284" s="236">
        <v>0.2</v>
      </c>
      <c r="BO1284" s="122">
        <v>0.4</v>
      </c>
      <c r="BP1284" s="122">
        <v>0.4</v>
      </c>
      <c r="BQ1284" s="122">
        <v>13.6</v>
      </c>
      <c r="BR1284" s="122">
        <v>69.599999999999994</v>
      </c>
      <c r="BS1284" s="122">
        <v>71.8</v>
      </c>
      <c r="BT1284" s="122">
        <v>25.4</v>
      </c>
      <c r="BU1284" s="122">
        <v>6.4</v>
      </c>
      <c r="BV1284" s="122">
        <v>3</v>
      </c>
      <c r="BW1284" s="122">
        <v>1</v>
      </c>
      <c r="BX1284" s="122">
        <v>0.6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108</v>
      </c>
      <c r="CI1284" s="31">
        <v>0.56133056133056136</v>
      </c>
      <c r="CJ1284" s="294">
        <v>36.4</v>
      </c>
      <c r="CK1284" s="31">
        <v>0.18918918918918917</v>
      </c>
      <c r="CL1284" s="294">
        <v>4.5999999999999996</v>
      </c>
      <c r="CM1284" s="31">
        <v>2.3908523908523906E-2</v>
      </c>
      <c r="CN1284" s="27">
        <v>31.363336798336743</v>
      </c>
      <c r="CO1284" s="27">
        <v>36.166499999999999</v>
      </c>
      <c r="CP1284" s="27">
        <v>41.011999999999986</v>
      </c>
      <c r="CQ1284" s="57"/>
    </row>
    <row r="1285" spans="1:95" x14ac:dyDescent="0.25">
      <c r="A1285" s="218"/>
      <c r="B1285" s="284">
        <v>0.25</v>
      </c>
      <c r="C1285" s="97">
        <v>452.19999999999993</v>
      </c>
      <c r="D1285" s="236">
        <v>0.6</v>
      </c>
      <c r="E1285" s="122">
        <v>1</v>
      </c>
      <c r="F1285" s="122">
        <v>13.2</v>
      </c>
      <c r="G1285" s="122">
        <v>92.6</v>
      </c>
      <c r="H1285" s="122">
        <v>242</v>
      </c>
      <c r="I1285" s="122">
        <v>86</v>
      </c>
      <c r="J1285" s="122">
        <v>14.2</v>
      </c>
      <c r="K1285" s="122">
        <v>2</v>
      </c>
      <c r="L1285" s="122">
        <v>0.4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102.4</v>
      </c>
      <c r="Y1285" s="31">
        <v>0.22644847412649274</v>
      </c>
      <c r="Z1285" s="294">
        <v>16.8</v>
      </c>
      <c r="AA1285" s="31">
        <v>3.7151702786377715E-2</v>
      </c>
      <c r="AB1285" s="294">
        <v>0.6</v>
      </c>
      <c r="AC1285" s="31">
        <v>1.3268465280849183E-3</v>
      </c>
      <c r="AD1285" s="27">
        <v>27.484904909332169</v>
      </c>
      <c r="AE1285" s="27">
        <v>31.154</v>
      </c>
      <c r="AF1285" s="27">
        <v>34.189</v>
      </c>
      <c r="AG1285" s="57"/>
      <c r="AH1285" s="97">
        <v>159.99999999999997</v>
      </c>
      <c r="AI1285" s="236">
        <v>0.2</v>
      </c>
      <c r="AJ1285" s="122">
        <v>0.6</v>
      </c>
      <c r="AK1285" s="122">
        <v>8.4</v>
      </c>
      <c r="AL1285" s="122">
        <v>31</v>
      </c>
      <c r="AM1285" s="122">
        <v>68.8</v>
      </c>
      <c r="AN1285" s="122">
        <v>39</v>
      </c>
      <c r="AO1285" s="122">
        <v>8.6</v>
      </c>
      <c r="AP1285" s="122">
        <v>2.6</v>
      </c>
      <c r="AQ1285" s="122">
        <v>0.6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51</v>
      </c>
      <c r="BD1285" s="31">
        <v>0.31875000000000003</v>
      </c>
      <c r="BE1285" s="294">
        <v>12</v>
      </c>
      <c r="BF1285" s="31">
        <v>7.5000000000000011E-2</v>
      </c>
      <c r="BG1285" s="294">
        <v>0.8</v>
      </c>
      <c r="BH1285" s="31">
        <v>5.000000000000001E-3</v>
      </c>
      <c r="BI1285" s="27">
        <v>27.986699999999988</v>
      </c>
      <c r="BJ1285" s="27">
        <v>32.549999999999997</v>
      </c>
      <c r="BK1285" s="27">
        <v>36.238500000000002</v>
      </c>
      <c r="BL1285" s="57"/>
      <c r="BM1285" s="97">
        <v>612.19999999999993</v>
      </c>
      <c r="BN1285" s="236">
        <v>0.8</v>
      </c>
      <c r="BO1285" s="122">
        <v>1.6</v>
      </c>
      <c r="BP1285" s="122">
        <v>21.6</v>
      </c>
      <c r="BQ1285" s="122">
        <v>123.6</v>
      </c>
      <c r="BR1285" s="122">
        <v>310.8</v>
      </c>
      <c r="BS1285" s="122">
        <v>125</v>
      </c>
      <c r="BT1285" s="122">
        <v>22.8</v>
      </c>
      <c r="BU1285" s="122">
        <v>4.5999999999999996</v>
      </c>
      <c r="BV1285" s="122">
        <v>1</v>
      </c>
      <c r="BW1285" s="122">
        <v>0.4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153.4</v>
      </c>
      <c r="CI1285" s="31">
        <v>0.25057170859196343</v>
      </c>
      <c r="CJ1285" s="294">
        <v>28.8</v>
      </c>
      <c r="CK1285" s="31">
        <v>4.7043449852989229E-2</v>
      </c>
      <c r="CL1285" s="294">
        <v>1.4</v>
      </c>
      <c r="CM1285" s="31">
        <v>2.2868343678536427E-3</v>
      </c>
      <c r="CN1285" s="27">
        <v>27.616050310356041</v>
      </c>
      <c r="CO1285" s="27">
        <v>31.55</v>
      </c>
      <c r="CP1285" s="27">
        <v>34.878000000000007</v>
      </c>
      <c r="CQ1285" s="57"/>
    </row>
    <row r="1286" spans="1:95" x14ac:dyDescent="0.25">
      <c r="A1286" s="218"/>
      <c r="B1286" s="284">
        <v>0.29166700000000001</v>
      </c>
      <c r="C1286" s="97">
        <v>877.40000000000009</v>
      </c>
      <c r="D1286" s="236">
        <v>11</v>
      </c>
      <c r="E1286" s="122">
        <v>35.4</v>
      </c>
      <c r="F1286" s="122">
        <v>166.2</v>
      </c>
      <c r="G1286" s="122">
        <v>452.8</v>
      </c>
      <c r="H1286" s="122">
        <v>198.2</v>
      </c>
      <c r="I1286" s="122">
        <v>11.2</v>
      </c>
      <c r="J1286" s="122">
        <v>2.2000000000000002</v>
      </c>
      <c r="K1286" s="122">
        <v>0.2</v>
      </c>
      <c r="L1286" s="122">
        <v>0</v>
      </c>
      <c r="M1286" s="122">
        <v>0.2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13.8</v>
      </c>
      <c r="Y1286" s="31">
        <v>1.5728288124002735E-2</v>
      </c>
      <c r="Z1286" s="294">
        <v>2.6</v>
      </c>
      <c r="AA1286" s="31">
        <v>2.9633006610439933E-3</v>
      </c>
      <c r="AB1286" s="294">
        <v>0.2</v>
      </c>
      <c r="AC1286" s="31">
        <v>2.279462046956918E-4</v>
      </c>
      <c r="AD1286" s="27">
        <v>22.216667426487373</v>
      </c>
      <c r="AE1286" s="27">
        <v>26.05</v>
      </c>
      <c r="AF1286" s="27">
        <v>27.92</v>
      </c>
      <c r="AG1286" s="57"/>
      <c r="AH1286" s="97">
        <v>484.2</v>
      </c>
      <c r="AI1286" s="236">
        <v>4</v>
      </c>
      <c r="AJ1286" s="122">
        <v>11</v>
      </c>
      <c r="AK1286" s="122">
        <v>37.200000000000003</v>
      </c>
      <c r="AL1286" s="122">
        <v>195</v>
      </c>
      <c r="AM1286" s="122">
        <v>211.8</v>
      </c>
      <c r="AN1286" s="122">
        <v>22</v>
      </c>
      <c r="AO1286" s="122">
        <v>2.8</v>
      </c>
      <c r="AP1286" s="122">
        <v>0.2</v>
      </c>
      <c r="AQ1286" s="122">
        <v>0</v>
      </c>
      <c r="AR1286" s="122">
        <v>0.2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25</v>
      </c>
      <c r="BD1286" s="31">
        <v>5.163155720776539E-2</v>
      </c>
      <c r="BE1286" s="294">
        <v>3.2</v>
      </c>
      <c r="BF1286" s="31">
        <v>6.6088393225939698E-3</v>
      </c>
      <c r="BG1286" s="294">
        <v>0.2</v>
      </c>
      <c r="BH1286" s="31">
        <v>4.1305245766212311E-4</v>
      </c>
      <c r="BI1286" s="27">
        <v>24.529731515902554</v>
      </c>
      <c r="BJ1286" s="27">
        <v>28.146999999999998</v>
      </c>
      <c r="BK1286" s="27">
        <v>30.103000000000005</v>
      </c>
      <c r="BL1286" s="57"/>
      <c r="BM1286" s="97">
        <v>1361.6000000000001</v>
      </c>
      <c r="BN1286" s="236">
        <v>15</v>
      </c>
      <c r="BO1286" s="122">
        <v>46.4</v>
      </c>
      <c r="BP1286" s="122">
        <v>203.4</v>
      </c>
      <c r="BQ1286" s="122">
        <v>647.79999999999995</v>
      </c>
      <c r="BR1286" s="122">
        <v>410</v>
      </c>
      <c r="BS1286" s="122">
        <v>33.200000000000003</v>
      </c>
      <c r="BT1286" s="122">
        <v>5</v>
      </c>
      <c r="BU1286" s="122">
        <v>0.4</v>
      </c>
      <c r="BV1286" s="122">
        <v>0</v>
      </c>
      <c r="BW1286" s="122">
        <v>0.4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38.799999999999997</v>
      </c>
      <c r="CI1286" s="31">
        <v>2.8495887191539362E-2</v>
      </c>
      <c r="CJ1286" s="294">
        <v>5.8</v>
      </c>
      <c r="CK1286" s="31">
        <v>4.2596944770857811E-3</v>
      </c>
      <c r="CL1286" s="294">
        <v>0.4</v>
      </c>
      <c r="CM1286" s="31">
        <v>2.9377203290246768E-4</v>
      </c>
      <c r="CN1286" s="27">
        <v>23.039218566392478</v>
      </c>
      <c r="CO1286" s="27">
        <v>26.9</v>
      </c>
      <c r="CP1286" s="27">
        <v>29.005499999999994</v>
      </c>
      <c r="CQ1286" s="57"/>
    </row>
    <row r="1287" spans="1:95" x14ac:dyDescent="0.25">
      <c r="A1287" s="218"/>
      <c r="B1287" s="284">
        <v>0.33333299999999999</v>
      </c>
      <c r="C1287" s="97">
        <v>675</v>
      </c>
      <c r="D1287" s="236">
        <v>8</v>
      </c>
      <c r="E1287" s="122">
        <v>34.6</v>
      </c>
      <c r="F1287" s="122">
        <v>125.2</v>
      </c>
      <c r="G1287" s="122">
        <v>329.8</v>
      </c>
      <c r="H1287" s="122">
        <v>160.19999999999999</v>
      </c>
      <c r="I1287" s="122">
        <v>14.8</v>
      </c>
      <c r="J1287" s="122">
        <v>1.6</v>
      </c>
      <c r="K1287" s="122">
        <v>0</v>
      </c>
      <c r="L1287" s="122">
        <v>0.2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0.4</v>
      </c>
      <c r="X1287" s="294">
        <v>17</v>
      </c>
      <c r="Y1287" s="31">
        <v>2.5185185185185185E-2</v>
      </c>
      <c r="Z1287" s="294">
        <v>2.4</v>
      </c>
      <c r="AA1287" s="31">
        <v>3.5555555555555553E-3</v>
      </c>
      <c r="AB1287" s="294">
        <v>0.8</v>
      </c>
      <c r="AC1287" s="31">
        <v>1.1851851851851852E-3</v>
      </c>
      <c r="AD1287" s="27">
        <v>22.42092444444442</v>
      </c>
      <c r="AE1287" s="27">
        <v>26.531999999999996</v>
      </c>
      <c r="AF1287" s="27">
        <v>28.933999999999997</v>
      </c>
      <c r="AG1287" s="57"/>
      <c r="AH1287" s="97">
        <v>568.19999999999993</v>
      </c>
      <c r="AI1287" s="236">
        <v>17.8</v>
      </c>
      <c r="AJ1287" s="122">
        <v>36</v>
      </c>
      <c r="AK1287" s="122">
        <v>79.599999999999994</v>
      </c>
      <c r="AL1287" s="122">
        <v>230.8</v>
      </c>
      <c r="AM1287" s="122">
        <v>183.6</v>
      </c>
      <c r="AN1287" s="122">
        <v>17.399999999999999</v>
      </c>
      <c r="AO1287" s="122">
        <v>3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20.2</v>
      </c>
      <c r="BD1287" s="31">
        <v>3.5550862372404089E-2</v>
      </c>
      <c r="BE1287" s="294">
        <v>3</v>
      </c>
      <c r="BF1287" s="31">
        <v>5.2798310454065479E-3</v>
      </c>
      <c r="BG1287" s="294">
        <v>0</v>
      </c>
      <c r="BH1287" s="31">
        <v>0</v>
      </c>
      <c r="BI1287" s="27">
        <v>22.641967617036272</v>
      </c>
      <c r="BJ1287" s="27">
        <v>27.246999999999996</v>
      </c>
      <c r="BK1287" s="27">
        <v>29.339000000000002</v>
      </c>
      <c r="BL1287" s="57"/>
      <c r="BM1287" s="97">
        <v>1243.2</v>
      </c>
      <c r="BN1287" s="236">
        <v>25.8</v>
      </c>
      <c r="BO1287" s="122">
        <v>70.599999999999994</v>
      </c>
      <c r="BP1287" s="122">
        <v>204.8</v>
      </c>
      <c r="BQ1287" s="122">
        <v>560.6</v>
      </c>
      <c r="BR1287" s="122">
        <v>343.8</v>
      </c>
      <c r="BS1287" s="122">
        <v>32.200000000000003</v>
      </c>
      <c r="BT1287" s="122">
        <v>4.5999999999999996</v>
      </c>
      <c r="BU1287" s="122">
        <v>0</v>
      </c>
      <c r="BV1287" s="122">
        <v>0.2</v>
      </c>
      <c r="BW1287" s="122">
        <v>0.2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0.4</v>
      </c>
      <c r="CH1287" s="294">
        <v>37.200000000000003</v>
      </c>
      <c r="CI1287" s="31">
        <v>2.9922779922779925E-2</v>
      </c>
      <c r="CJ1287" s="294">
        <v>5.4</v>
      </c>
      <c r="CK1287" s="31">
        <v>4.3436293436293436E-3</v>
      </c>
      <c r="CL1287" s="294">
        <v>0.8</v>
      </c>
      <c r="CM1287" s="31">
        <v>6.4350064350064348E-4</v>
      </c>
      <c r="CN1287" s="27">
        <v>22.521951415701452</v>
      </c>
      <c r="CO1287" s="27">
        <v>26.96</v>
      </c>
      <c r="CP1287" s="27">
        <v>29.14</v>
      </c>
      <c r="CQ1287" s="57"/>
    </row>
    <row r="1288" spans="1:95" x14ac:dyDescent="0.25">
      <c r="A1288" s="218"/>
      <c r="B1288" s="284">
        <v>0.375</v>
      </c>
      <c r="C1288" s="97">
        <v>667.2</v>
      </c>
      <c r="D1288" s="236">
        <v>12.6</v>
      </c>
      <c r="E1288" s="122">
        <v>31.8</v>
      </c>
      <c r="F1288" s="122">
        <v>89.8</v>
      </c>
      <c r="G1288" s="122">
        <v>312.39999999999998</v>
      </c>
      <c r="H1288" s="122">
        <v>196.6</v>
      </c>
      <c r="I1288" s="122">
        <v>21.8</v>
      </c>
      <c r="J1288" s="122">
        <v>1.6</v>
      </c>
      <c r="K1288" s="122">
        <v>0.2</v>
      </c>
      <c r="L1288" s="122">
        <v>0.2</v>
      </c>
      <c r="M1288" s="122">
        <v>0</v>
      </c>
      <c r="N1288" s="122">
        <v>0</v>
      </c>
      <c r="O1288" s="122">
        <v>0</v>
      </c>
      <c r="P1288" s="122">
        <v>0.2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24</v>
      </c>
      <c r="Y1288" s="31">
        <v>3.5971223021582732E-2</v>
      </c>
      <c r="Z1288" s="294">
        <v>2.2000000000000002</v>
      </c>
      <c r="AA1288" s="31">
        <v>3.2973621103117505E-3</v>
      </c>
      <c r="AB1288" s="294">
        <v>0.4</v>
      </c>
      <c r="AC1288" s="31">
        <v>5.9952038369304552E-4</v>
      </c>
      <c r="AD1288" s="27">
        <v>22.946369904076715</v>
      </c>
      <c r="AE1288" s="27">
        <v>27.12</v>
      </c>
      <c r="AF1288" s="27">
        <v>29.28</v>
      </c>
      <c r="AG1288" s="57"/>
      <c r="AH1288" s="97">
        <v>517.00000000000011</v>
      </c>
      <c r="AI1288" s="236">
        <v>3.6</v>
      </c>
      <c r="AJ1288" s="122">
        <v>5.6</v>
      </c>
      <c r="AK1288" s="122">
        <v>37.799999999999997</v>
      </c>
      <c r="AL1288" s="122">
        <v>210</v>
      </c>
      <c r="AM1288" s="122">
        <v>229.4</v>
      </c>
      <c r="AN1288" s="122">
        <v>28</v>
      </c>
      <c r="AO1288" s="122">
        <v>2.2000000000000002</v>
      </c>
      <c r="AP1288" s="122">
        <v>0.2</v>
      </c>
      <c r="AQ1288" s="122">
        <v>0.2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30.6</v>
      </c>
      <c r="BD1288" s="31">
        <v>5.9187620889748542E-2</v>
      </c>
      <c r="BE1288" s="294">
        <v>2.6</v>
      </c>
      <c r="BF1288" s="31">
        <v>5.0290135396518368E-3</v>
      </c>
      <c r="BG1288" s="294">
        <v>0.2</v>
      </c>
      <c r="BH1288" s="31">
        <v>3.8684719535783359E-4</v>
      </c>
      <c r="BI1288" s="27">
        <v>24.720553191489373</v>
      </c>
      <c r="BJ1288" s="27">
        <v>28.130999999999997</v>
      </c>
      <c r="BK1288" s="27">
        <v>30.237999999999992</v>
      </c>
      <c r="BL1288" s="57"/>
      <c r="BM1288" s="97">
        <v>1184.2</v>
      </c>
      <c r="BN1288" s="236">
        <v>16.2</v>
      </c>
      <c r="BO1288" s="122">
        <v>37.4</v>
      </c>
      <c r="BP1288" s="122">
        <v>127.6</v>
      </c>
      <c r="BQ1288" s="122">
        <v>522.4</v>
      </c>
      <c r="BR1288" s="122">
        <v>426</v>
      </c>
      <c r="BS1288" s="122">
        <v>49.8</v>
      </c>
      <c r="BT1288" s="122">
        <v>3.8</v>
      </c>
      <c r="BU1288" s="122">
        <v>0.4</v>
      </c>
      <c r="BV1288" s="122">
        <v>0.4</v>
      </c>
      <c r="BW1288" s="122">
        <v>0</v>
      </c>
      <c r="BX1288" s="122">
        <v>0</v>
      </c>
      <c r="BY1288" s="122">
        <v>0</v>
      </c>
      <c r="BZ1288" s="122">
        <v>0.2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54.6</v>
      </c>
      <c r="CI1288" s="31">
        <v>4.6107076507346731E-2</v>
      </c>
      <c r="CJ1288" s="294">
        <v>4.8</v>
      </c>
      <c r="CK1288" s="31">
        <v>4.0533693632832293E-3</v>
      </c>
      <c r="CL1288" s="294">
        <v>0.6</v>
      </c>
      <c r="CM1288" s="31">
        <v>5.0667117041040366E-4</v>
      </c>
      <c r="CN1288" s="27">
        <v>23.720945786184824</v>
      </c>
      <c r="CO1288" s="27">
        <v>27.586999999999996</v>
      </c>
      <c r="CP1288" s="27">
        <v>29.76</v>
      </c>
      <c r="CQ1288" s="57"/>
    </row>
    <row r="1289" spans="1:95" x14ac:dyDescent="0.25">
      <c r="A1289" s="218"/>
      <c r="B1289" s="284">
        <v>0.41666700000000001</v>
      </c>
      <c r="C1289" s="97">
        <v>525.6</v>
      </c>
      <c r="D1289" s="236">
        <v>1.4</v>
      </c>
      <c r="E1289" s="122">
        <v>15.8</v>
      </c>
      <c r="F1289" s="122">
        <v>63</v>
      </c>
      <c r="G1289" s="122">
        <v>222.4</v>
      </c>
      <c r="H1289" s="122">
        <v>198.6</v>
      </c>
      <c r="I1289" s="122">
        <v>22</v>
      </c>
      <c r="J1289" s="122">
        <v>1.8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0.2</v>
      </c>
      <c r="R1289" s="122">
        <v>0</v>
      </c>
      <c r="S1289" s="122">
        <v>0</v>
      </c>
      <c r="T1289" s="122">
        <v>0.4</v>
      </c>
      <c r="U1289" s="122">
        <v>0</v>
      </c>
      <c r="V1289" s="122">
        <v>0</v>
      </c>
      <c r="W1289" s="294">
        <v>0</v>
      </c>
      <c r="X1289" s="294">
        <v>24.4</v>
      </c>
      <c r="Y1289" s="31">
        <v>4.6423135464231352E-2</v>
      </c>
      <c r="Z1289" s="294">
        <v>2.4</v>
      </c>
      <c r="AA1289" s="31">
        <v>4.5662100456621002E-3</v>
      </c>
      <c r="AB1289" s="294">
        <v>0.6</v>
      </c>
      <c r="AC1289" s="31">
        <v>1.1415525114155251E-3</v>
      </c>
      <c r="AD1289" s="27">
        <v>23.999330289193281</v>
      </c>
      <c r="AE1289" s="27">
        <v>27.8565</v>
      </c>
      <c r="AF1289" s="27">
        <v>29.900999999999996</v>
      </c>
      <c r="AG1289" s="57"/>
      <c r="AH1289" s="97">
        <v>511</v>
      </c>
      <c r="AI1289" s="236">
        <v>3.6</v>
      </c>
      <c r="AJ1289" s="122">
        <v>19.600000000000001</v>
      </c>
      <c r="AK1289" s="122">
        <v>58.2</v>
      </c>
      <c r="AL1289" s="122">
        <v>195.8</v>
      </c>
      <c r="AM1289" s="122">
        <v>205</v>
      </c>
      <c r="AN1289" s="122">
        <v>26.4</v>
      </c>
      <c r="AO1289" s="122">
        <v>2.2000000000000002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0.2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28.6</v>
      </c>
      <c r="BD1289" s="31">
        <v>5.5968688845401175E-2</v>
      </c>
      <c r="BE1289" s="294">
        <v>2.4</v>
      </c>
      <c r="BF1289" s="31">
        <v>4.6966731898238747E-3</v>
      </c>
      <c r="BG1289" s="294">
        <v>0.2</v>
      </c>
      <c r="BH1289" s="31">
        <v>3.9138943248532291E-4</v>
      </c>
      <c r="BI1289" s="27">
        <v>24.03675146771041</v>
      </c>
      <c r="BJ1289" s="27">
        <v>28.186</v>
      </c>
      <c r="BK1289" s="27">
        <v>30.28</v>
      </c>
      <c r="BL1289" s="57"/>
      <c r="BM1289" s="97">
        <v>1036.6000000000001</v>
      </c>
      <c r="BN1289" s="236">
        <v>5</v>
      </c>
      <c r="BO1289" s="122">
        <v>35.4</v>
      </c>
      <c r="BP1289" s="122">
        <v>121.2</v>
      </c>
      <c r="BQ1289" s="122">
        <v>418.2</v>
      </c>
      <c r="BR1289" s="122">
        <v>403.6</v>
      </c>
      <c r="BS1289" s="122">
        <v>48.4</v>
      </c>
      <c r="BT1289" s="122">
        <v>4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0.4</v>
      </c>
      <c r="CB1289" s="122">
        <v>0</v>
      </c>
      <c r="CC1289" s="122">
        <v>0</v>
      </c>
      <c r="CD1289" s="122">
        <v>0.4</v>
      </c>
      <c r="CE1289" s="122">
        <v>0</v>
      </c>
      <c r="CF1289" s="122">
        <v>0</v>
      </c>
      <c r="CG1289" s="294">
        <v>0</v>
      </c>
      <c r="CH1289" s="294">
        <v>53</v>
      </c>
      <c r="CI1289" s="31">
        <v>5.1128689947906612E-2</v>
      </c>
      <c r="CJ1289" s="294">
        <v>4.8</v>
      </c>
      <c r="CK1289" s="31">
        <v>4.6305228632066361E-3</v>
      </c>
      <c r="CL1289" s="294">
        <v>0.8</v>
      </c>
      <c r="CM1289" s="31">
        <v>7.717538105344395E-4</v>
      </c>
      <c r="CN1289" s="27">
        <v>24.017777349025636</v>
      </c>
      <c r="CO1289" s="27">
        <v>28.02</v>
      </c>
      <c r="CP1289" s="27">
        <v>30.08</v>
      </c>
      <c r="CQ1289" s="57"/>
    </row>
    <row r="1290" spans="1:95" x14ac:dyDescent="0.25">
      <c r="A1290" s="218"/>
      <c r="B1290" s="284">
        <v>0.45833299999999999</v>
      </c>
      <c r="C1290" s="97">
        <v>492.6</v>
      </c>
      <c r="D1290" s="236">
        <v>2</v>
      </c>
      <c r="E1290" s="122">
        <v>8.4</v>
      </c>
      <c r="F1290" s="122">
        <v>50.8</v>
      </c>
      <c r="G1290" s="122">
        <v>189</v>
      </c>
      <c r="H1290" s="122">
        <v>205</v>
      </c>
      <c r="I1290" s="122">
        <v>31.6</v>
      </c>
      <c r="J1290" s="122">
        <v>5.2</v>
      </c>
      <c r="K1290" s="122">
        <v>0.6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36.799999999999997</v>
      </c>
      <c r="Y1290" s="31">
        <v>7.4705643524157525E-2</v>
      </c>
      <c r="Z1290" s="294">
        <v>5.8</v>
      </c>
      <c r="AA1290" s="31">
        <v>1.177425903369874E-2</v>
      </c>
      <c r="AB1290" s="294">
        <v>0</v>
      </c>
      <c r="AC1290" s="31">
        <v>0</v>
      </c>
      <c r="AD1290" s="27">
        <v>24.674949248883472</v>
      </c>
      <c r="AE1290" s="27">
        <v>28.47</v>
      </c>
      <c r="AF1290" s="27">
        <v>30.771999999999991</v>
      </c>
      <c r="AG1290" s="57"/>
      <c r="AH1290" s="97">
        <v>515.20000000000016</v>
      </c>
      <c r="AI1290" s="236">
        <v>2.4</v>
      </c>
      <c r="AJ1290" s="122">
        <v>9.8000000000000007</v>
      </c>
      <c r="AK1290" s="122">
        <v>39.200000000000003</v>
      </c>
      <c r="AL1290" s="122">
        <v>167.8</v>
      </c>
      <c r="AM1290" s="122">
        <v>251</v>
      </c>
      <c r="AN1290" s="122">
        <v>39.799999999999997</v>
      </c>
      <c r="AO1290" s="122">
        <v>4.4000000000000004</v>
      </c>
      <c r="AP1290" s="122">
        <v>0.4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0.2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0.2</v>
      </c>
      <c r="BC1290" s="294">
        <v>45</v>
      </c>
      <c r="BD1290" s="31">
        <v>8.7344720496894387E-2</v>
      </c>
      <c r="BE1290" s="294">
        <v>5.2</v>
      </c>
      <c r="BF1290" s="31">
        <v>1.0093167701863351E-2</v>
      </c>
      <c r="BG1290" s="294">
        <v>0.4</v>
      </c>
      <c r="BH1290" s="31">
        <v>7.7639751552795015E-4</v>
      </c>
      <c r="BI1290" s="27">
        <v>25.266940993788776</v>
      </c>
      <c r="BJ1290" s="27">
        <v>28.834499999999998</v>
      </c>
      <c r="BK1290" s="27">
        <v>31.24</v>
      </c>
      <c r="BL1290" s="57"/>
      <c r="BM1290" s="97">
        <v>1007.8000000000001</v>
      </c>
      <c r="BN1290" s="236">
        <v>4.4000000000000004</v>
      </c>
      <c r="BO1290" s="122">
        <v>18.2</v>
      </c>
      <c r="BP1290" s="122">
        <v>90</v>
      </c>
      <c r="BQ1290" s="122">
        <v>356.8</v>
      </c>
      <c r="BR1290" s="122">
        <v>456</v>
      </c>
      <c r="BS1290" s="122">
        <v>71.400000000000006</v>
      </c>
      <c r="BT1290" s="122">
        <v>9.6</v>
      </c>
      <c r="BU1290" s="122">
        <v>1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0.2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0.2</v>
      </c>
      <c r="CH1290" s="294">
        <v>81.8</v>
      </c>
      <c r="CI1290" s="31">
        <v>8.1166898194086123E-2</v>
      </c>
      <c r="CJ1290" s="294">
        <v>11</v>
      </c>
      <c r="CK1290" s="31">
        <v>1.0914864060329431E-2</v>
      </c>
      <c r="CL1290" s="294">
        <v>0.4</v>
      </c>
      <c r="CM1290" s="31">
        <v>3.9690414764834294E-4</v>
      </c>
      <c r="CN1290" s="27">
        <v>24.977582853740756</v>
      </c>
      <c r="CO1290" s="27">
        <v>28.7</v>
      </c>
      <c r="CP1290" s="27">
        <v>31.02</v>
      </c>
      <c r="CQ1290" s="57"/>
    </row>
    <row r="1291" spans="1:95" x14ac:dyDescent="0.25">
      <c r="A1291" s="218"/>
      <c r="B1291" s="284">
        <v>0.5</v>
      </c>
      <c r="C1291" s="97">
        <v>486.8</v>
      </c>
      <c r="D1291" s="236">
        <v>1</v>
      </c>
      <c r="E1291" s="122">
        <v>6.2</v>
      </c>
      <c r="F1291" s="122">
        <v>27.4</v>
      </c>
      <c r="G1291" s="122">
        <v>170.2</v>
      </c>
      <c r="H1291" s="122">
        <v>231.4</v>
      </c>
      <c r="I1291" s="122">
        <v>44</v>
      </c>
      <c r="J1291" s="122">
        <v>6</v>
      </c>
      <c r="K1291" s="122">
        <v>0.6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50.4</v>
      </c>
      <c r="Y1291" s="31">
        <v>0.10353327855382087</v>
      </c>
      <c r="Z1291" s="294">
        <v>6.4</v>
      </c>
      <c r="AA1291" s="31">
        <v>1.3147082990961382E-2</v>
      </c>
      <c r="AB1291" s="294">
        <v>0</v>
      </c>
      <c r="AC1291" s="31">
        <v>0</v>
      </c>
      <c r="AD1291" s="27">
        <v>25.517834839769876</v>
      </c>
      <c r="AE1291" s="27">
        <v>29.12</v>
      </c>
      <c r="AF1291" s="27">
        <v>31.357500000000002</v>
      </c>
      <c r="AG1291" s="57"/>
      <c r="AH1291" s="97">
        <v>569.60000000000014</v>
      </c>
      <c r="AI1291" s="236">
        <v>3.6</v>
      </c>
      <c r="AJ1291" s="122">
        <v>10</v>
      </c>
      <c r="AK1291" s="122">
        <v>41.8</v>
      </c>
      <c r="AL1291" s="122">
        <v>188.4</v>
      </c>
      <c r="AM1291" s="122">
        <v>277.39999999999998</v>
      </c>
      <c r="AN1291" s="122">
        <v>45.4</v>
      </c>
      <c r="AO1291" s="122">
        <v>2.6</v>
      </c>
      <c r="AP1291" s="122">
        <v>0.2</v>
      </c>
      <c r="AQ1291" s="122">
        <v>0</v>
      </c>
      <c r="AR1291" s="122">
        <v>0.2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47.8</v>
      </c>
      <c r="BD1291" s="31">
        <v>8.3918539325842673E-2</v>
      </c>
      <c r="BE1291" s="294">
        <v>3</v>
      </c>
      <c r="BF1291" s="31">
        <v>5.2668539325842686E-3</v>
      </c>
      <c r="BG1291" s="294">
        <v>0.2</v>
      </c>
      <c r="BH1291" s="31">
        <v>3.5112359550561791E-4</v>
      </c>
      <c r="BI1291" s="27">
        <v>25.176485252809012</v>
      </c>
      <c r="BJ1291" s="27">
        <v>28.96</v>
      </c>
      <c r="BK1291" s="27">
        <v>30.85</v>
      </c>
      <c r="BL1291" s="57"/>
      <c r="BM1291" s="97">
        <v>1056.4000000000001</v>
      </c>
      <c r="BN1291" s="236">
        <v>4.5999999999999996</v>
      </c>
      <c r="BO1291" s="122">
        <v>16.2</v>
      </c>
      <c r="BP1291" s="122">
        <v>69.2</v>
      </c>
      <c r="BQ1291" s="122">
        <v>358.6</v>
      </c>
      <c r="BR1291" s="122">
        <v>508.8</v>
      </c>
      <c r="BS1291" s="122">
        <v>89.4</v>
      </c>
      <c r="BT1291" s="122">
        <v>8.6</v>
      </c>
      <c r="BU1291" s="122">
        <v>0.8</v>
      </c>
      <c r="BV1291" s="122">
        <v>0</v>
      </c>
      <c r="BW1291" s="122">
        <v>0.2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98.2</v>
      </c>
      <c r="CI1291" s="31">
        <v>9.2957213176826953E-2</v>
      </c>
      <c r="CJ1291" s="294">
        <v>9.4</v>
      </c>
      <c r="CK1291" s="31">
        <v>8.8981446421809909E-3</v>
      </c>
      <c r="CL1291" s="294">
        <v>0.2</v>
      </c>
      <c r="CM1291" s="31">
        <v>1.893222264293828E-4</v>
      </c>
      <c r="CN1291" s="27">
        <v>25.333782658084012</v>
      </c>
      <c r="CO1291" s="27">
        <v>29.06</v>
      </c>
      <c r="CP1291" s="27">
        <v>31.08</v>
      </c>
      <c r="CQ1291" s="57"/>
    </row>
    <row r="1292" spans="1:95" x14ac:dyDescent="0.25">
      <c r="A1292" s="218"/>
      <c r="B1292" s="284">
        <v>0.54166700000000001</v>
      </c>
      <c r="C1292" s="97">
        <v>490.99999999999994</v>
      </c>
      <c r="D1292" s="236">
        <v>0.8</v>
      </c>
      <c r="E1292" s="122">
        <v>5.2</v>
      </c>
      <c r="F1292" s="122">
        <v>44.4</v>
      </c>
      <c r="G1292" s="122">
        <v>184.4</v>
      </c>
      <c r="H1292" s="122">
        <v>219.6</v>
      </c>
      <c r="I1292" s="122">
        <v>32.4</v>
      </c>
      <c r="J1292" s="122">
        <v>3.4</v>
      </c>
      <c r="K1292" s="122">
        <v>0.8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36.6</v>
      </c>
      <c r="Y1292" s="31">
        <v>7.4541751527494926E-2</v>
      </c>
      <c r="Z1292" s="294">
        <v>4.2</v>
      </c>
      <c r="AA1292" s="31">
        <v>8.5539714867617113E-3</v>
      </c>
      <c r="AB1292" s="294">
        <v>0</v>
      </c>
      <c r="AC1292" s="31">
        <v>0</v>
      </c>
      <c r="AD1292" s="27">
        <v>24.925226069246452</v>
      </c>
      <c r="AE1292" s="27">
        <v>28.54</v>
      </c>
      <c r="AF1292" s="27">
        <v>30.787999999999993</v>
      </c>
      <c r="AG1292" s="57"/>
      <c r="AH1292" s="97">
        <v>633.80000000000007</v>
      </c>
      <c r="AI1292" s="236">
        <v>10.199999999999999</v>
      </c>
      <c r="AJ1292" s="122">
        <v>25.6</v>
      </c>
      <c r="AK1292" s="122">
        <v>53.6</v>
      </c>
      <c r="AL1292" s="122">
        <v>227.4</v>
      </c>
      <c r="AM1292" s="122">
        <v>269.60000000000002</v>
      </c>
      <c r="AN1292" s="122">
        <v>43.8</v>
      </c>
      <c r="AO1292" s="122">
        <v>3</v>
      </c>
      <c r="AP1292" s="122">
        <v>0.4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0.2</v>
      </c>
      <c r="AZ1292" s="122">
        <v>0</v>
      </c>
      <c r="BA1292" s="122">
        <v>0</v>
      </c>
      <c r="BB1292" s="294">
        <v>0</v>
      </c>
      <c r="BC1292" s="294">
        <v>47.2</v>
      </c>
      <c r="BD1292" s="31">
        <v>7.4471442095298199E-2</v>
      </c>
      <c r="BE1292" s="294">
        <v>3.6</v>
      </c>
      <c r="BF1292" s="31">
        <v>5.6800252445566423E-3</v>
      </c>
      <c r="BG1292" s="294">
        <v>0.2</v>
      </c>
      <c r="BH1292" s="31">
        <v>3.1555695803092454E-4</v>
      </c>
      <c r="BI1292" s="27">
        <v>24.373934995266687</v>
      </c>
      <c r="BJ1292" s="27">
        <v>28.505000000000003</v>
      </c>
      <c r="BK1292" s="27">
        <v>30.8</v>
      </c>
      <c r="BL1292" s="57"/>
      <c r="BM1292" s="97">
        <v>1124.8000000000002</v>
      </c>
      <c r="BN1292" s="236">
        <v>11</v>
      </c>
      <c r="BO1292" s="122">
        <v>30.8</v>
      </c>
      <c r="BP1292" s="122">
        <v>98</v>
      </c>
      <c r="BQ1292" s="122">
        <v>411.8</v>
      </c>
      <c r="BR1292" s="122">
        <v>489.2</v>
      </c>
      <c r="BS1292" s="122">
        <v>76.2</v>
      </c>
      <c r="BT1292" s="122">
        <v>6.4</v>
      </c>
      <c r="BU1292" s="122">
        <v>1.2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0.2</v>
      </c>
      <c r="CE1292" s="122">
        <v>0</v>
      </c>
      <c r="CF1292" s="122">
        <v>0</v>
      </c>
      <c r="CG1292" s="294">
        <v>0</v>
      </c>
      <c r="CH1292" s="294">
        <v>83.8</v>
      </c>
      <c r="CI1292" s="31">
        <v>7.4502133712660012E-2</v>
      </c>
      <c r="CJ1292" s="294">
        <v>7.8</v>
      </c>
      <c r="CK1292" s="31">
        <v>6.9345661450924594E-3</v>
      </c>
      <c r="CL1292" s="294">
        <v>0.2</v>
      </c>
      <c r="CM1292" s="31">
        <v>1.7780938833570411E-4</v>
      </c>
      <c r="CN1292" s="27">
        <v>24.614585704125151</v>
      </c>
      <c r="CO1292" s="27">
        <v>28.52</v>
      </c>
      <c r="CP1292" s="27">
        <v>30.8</v>
      </c>
      <c r="CQ1292" s="57"/>
    </row>
    <row r="1293" spans="1:95" x14ac:dyDescent="0.25">
      <c r="A1293" s="218"/>
      <c r="B1293" s="284">
        <v>0.58333299999999999</v>
      </c>
      <c r="C1293" s="97">
        <v>510.4</v>
      </c>
      <c r="D1293" s="236">
        <v>3.4</v>
      </c>
      <c r="E1293" s="122">
        <v>12.4</v>
      </c>
      <c r="F1293" s="122">
        <v>50.2</v>
      </c>
      <c r="G1293" s="122">
        <v>213.4</v>
      </c>
      <c r="H1293" s="122">
        <v>202.6</v>
      </c>
      <c r="I1293" s="122">
        <v>24.6</v>
      </c>
      <c r="J1293" s="122">
        <v>3.4</v>
      </c>
      <c r="K1293" s="122">
        <v>0.4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28.2</v>
      </c>
      <c r="Y1293" s="31">
        <v>5.5250783699059565E-2</v>
      </c>
      <c r="Z1293" s="294">
        <v>3.8</v>
      </c>
      <c r="AA1293" s="31">
        <v>7.4451410658307208E-3</v>
      </c>
      <c r="AB1293" s="294">
        <v>0</v>
      </c>
      <c r="AC1293" s="31">
        <v>0</v>
      </c>
      <c r="AD1293" s="27">
        <v>24.219220219435702</v>
      </c>
      <c r="AE1293" s="27">
        <v>28.18</v>
      </c>
      <c r="AF1293" s="27">
        <v>30.203499999999998</v>
      </c>
      <c r="AG1293" s="57"/>
      <c r="AH1293" s="97">
        <v>696.6</v>
      </c>
      <c r="AI1293" s="236">
        <v>3.2</v>
      </c>
      <c r="AJ1293" s="122">
        <v>15.2</v>
      </c>
      <c r="AK1293" s="122">
        <v>53</v>
      </c>
      <c r="AL1293" s="122">
        <v>283.60000000000002</v>
      </c>
      <c r="AM1293" s="122">
        <v>299</v>
      </c>
      <c r="AN1293" s="122">
        <v>38.799999999999997</v>
      </c>
      <c r="AO1293" s="122">
        <v>3.6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42.6</v>
      </c>
      <c r="BD1293" s="31">
        <v>6.1154177433247199E-2</v>
      </c>
      <c r="BE1293" s="294">
        <v>3.8</v>
      </c>
      <c r="BF1293" s="31">
        <v>5.4550674705713459E-3</v>
      </c>
      <c r="BG1293" s="294">
        <v>0</v>
      </c>
      <c r="BH1293" s="31">
        <v>0</v>
      </c>
      <c r="BI1293" s="27">
        <v>24.611903531438447</v>
      </c>
      <c r="BJ1293" s="27">
        <v>28.33</v>
      </c>
      <c r="BK1293" s="27">
        <v>30.57</v>
      </c>
      <c r="BL1293" s="57"/>
      <c r="BM1293" s="97">
        <v>1207</v>
      </c>
      <c r="BN1293" s="236">
        <v>6.6</v>
      </c>
      <c r="BO1293" s="122">
        <v>27.6</v>
      </c>
      <c r="BP1293" s="122">
        <v>103.2</v>
      </c>
      <c r="BQ1293" s="122">
        <v>497</v>
      </c>
      <c r="BR1293" s="122">
        <v>501.6</v>
      </c>
      <c r="BS1293" s="122">
        <v>63.4</v>
      </c>
      <c r="BT1293" s="122">
        <v>7</v>
      </c>
      <c r="BU1293" s="122">
        <v>0.6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70.8</v>
      </c>
      <c r="CI1293" s="31">
        <v>5.8657829328914661E-2</v>
      </c>
      <c r="CJ1293" s="294">
        <v>7.6</v>
      </c>
      <c r="CK1293" s="31">
        <v>6.2966031483015737E-3</v>
      </c>
      <c r="CL1293" s="294">
        <v>0</v>
      </c>
      <c r="CM1293" s="31">
        <v>0</v>
      </c>
      <c r="CN1293" s="27">
        <v>24.445850869925419</v>
      </c>
      <c r="CO1293" s="27">
        <v>28.255999999999997</v>
      </c>
      <c r="CP1293" s="27">
        <v>30.331999999999997</v>
      </c>
      <c r="CQ1293" s="57"/>
    </row>
    <row r="1294" spans="1:95" x14ac:dyDescent="0.25">
      <c r="A1294" s="218"/>
      <c r="B1294" s="284">
        <v>0.625</v>
      </c>
      <c r="C1294" s="97">
        <v>525.79999999999995</v>
      </c>
      <c r="D1294" s="236">
        <v>5.4</v>
      </c>
      <c r="E1294" s="122">
        <v>16</v>
      </c>
      <c r="F1294" s="122">
        <v>73</v>
      </c>
      <c r="G1294" s="122">
        <v>253.6</v>
      </c>
      <c r="H1294" s="122">
        <v>158.19999999999999</v>
      </c>
      <c r="I1294" s="122">
        <v>17.8</v>
      </c>
      <c r="J1294" s="122">
        <v>1.4</v>
      </c>
      <c r="K1294" s="122">
        <v>0</v>
      </c>
      <c r="L1294" s="122">
        <v>0</v>
      </c>
      <c r="M1294" s="122">
        <v>0</v>
      </c>
      <c r="N1294" s="122">
        <v>0.4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19.600000000000001</v>
      </c>
      <c r="Y1294" s="31">
        <v>3.7276531000380378E-2</v>
      </c>
      <c r="Z1294" s="294">
        <v>1.8</v>
      </c>
      <c r="AA1294" s="31">
        <v>3.4233548877900346E-3</v>
      </c>
      <c r="AB1294" s="294">
        <v>0.4</v>
      </c>
      <c r="AC1294" s="31">
        <v>7.6074553062000774E-4</v>
      </c>
      <c r="AD1294" s="27">
        <v>23.303153290224444</v>
      </c>
      <c r="AE1294" s="27">
        <v>27.42</v>
      </c>
      <c r="AF1294" s="27">
        <v>29.37</v>
      </c>
      <c r="AG1294" s="57"/>
      <c r="AH1294" s="97">
        <v>781.40000000000009</v>
      </c>
      <c r="AI1294" s="236">
        <v>80.8</v>
      </c>
      <c r="AJ1294" s="122">
        <v>90.8</v>
      </c>
      <c r="AK1294" s="122">
        <v>111.2</v>
      </c>
      <c r="AL1294" s="122">
        <v>284.2</v>
      </c>
      <c r="AM1294" s="122">
        <v>192.4</v>
      </c>
      <c r="AN1294" s="122">
        <v>20.6</v>
      </c>
      <c r="AO1294" s="122">
        <v>1</v>
      </c>
      <c r="AP1294" s="122">
        <v>0.2</v>
      </c>
      <c r="AQ1294" s="122">
        <v>0</v>
      </c>
      <c r="AR1294" s="122">
        <v>0</v>
      </c>
      <c r="AS1294" s="122">
        <v>0.2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22</v>
      </c>
      <c r="BD1294" s="31">
        <v>2.8154594317890962E-2</v>
      </c>
      <c r="BE1294" s="294">
        <v>1.4</v>
      </c>
      <c r="BF1294" s="31">
        <v>1.7916560020476066E-3</v>
      </c>
      <c r="BG1294" s="294">
        <v>0.2</v>
      </c>
      <c r="BH1294" s="31">
        <v>2.5595085743537239E-4</v>
      </c>
      <c r="BI1294" s="27">
        <v>20.511133862298415</v>
      </c>
      <c r="BJ1294" s="27">
        <v>26.587999999999997</v>
      </c>
      <c r="BK1294" s="27">
        <v>28.98</v>
      </c>
      <c r="BL1294" s="57"/>
      <c r="BM1294" s="97">
        <v>1307.2</v>
      </c>
      <c r="BN1294" s="236">
        <v>86.2</v>
      </c>
      <c r="BO1294" s="122">
        <v>106.8</v>
      </c>
      <c r="BP1294" s="122">
        <v>184.2</v>
      </c>
      <c r="BQ1294" s="122">
        <v>537.79999999999995</v>
      </c>
      <c r="BR1294" s="122">
        <v>350.6</v>
      </c>
      <c r="BS1294" s="122">
        <v>38.4</v>
      </c>
      <c r="BT1294" s="122">
        <v>2.4</v>
      </c>
      <c r="BU1294" s="122">
        <v>0.2</v>
      </c>
      <c r="BV1294" s="122">
        <v>0</v>
      </c>
      <c r="BW1294" s="122">
        <v>0</v>
      </c>
      <c r="BX1294" s="122">
        <v>0.6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41.6</v>
      </c>
      <c r="CI1294" s="31">
        <v>3.182374541003672E-2</v>
      </c>
      <c r="CJ1294" s="294">
        <v>3.2</v>
      </c>
      <c r="CK1294" s="31">
        <v>2.447980416156671E-3</v>
      </c>
      <c r="CL1294" s="294">
        <v>0.6</v>
      </c>
      <c r="CM1294" s="31">
        <v>4.5899632802937572E-4</v>
      </c>
      <c r="CN1294" s="27">
        <v>21.634178396572885</v>
      </c>
      <c r="CO1294" s="27">
        <v>26.93</v>
      </c>
      <c r="CP1294" s="27">
        <v>29.16</v>
      </c>
      <c r="CQ1294" s="57"/>
    </row>
    <row r="1295" spans="1:95" x14ac:dyDescent="0.25">
      <c r="A1295" s="218"/>
      <c r="B1295" s="284">
        <v>0.66666700000000001</v>
      </c>
      <c r="C1295" s="97">
        <v>514.20000000000016</v>
      </c>
      <c r="D1295" s="236">
        <v>3</v>
      </c>
      <c r="E1295" s="122">
        <v>12</v>
      </c>
      <c r="F1295" s="122">
        <v>66.400000000000006</v>
      </c>
      <c r="G1295" s="122">
        <v>234.2</v>
      </c>
      <c r="H1295" s="122">
        <v>174.6</v>
      </c>
      <c r="I1295" s="122">
        <v>21.2</v>
      </c>
      <c r="J1295" s="122">
        <v>2.4</v>
      </c>
      <c r="K1295" s="122">
        <v>0.2</v>
      </c>
      <c r="L1295" s="122">
        <v>0</v>
      </c>
      <c r="M1295" s="122">
        <v>0.2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24</v>
      </c>
      <c r="Y1295" s="31">
        <v>4.6674445740956812E-2</v>
      </c>
      <c r="Z1295" s="294">
        <v>2.8</v>
      </c>
      <c r="AA1295" s="31">
        <v>5.4453520031116278E-3</v>
      </c>
      <c r="AB1295" s="294">
        <v>0.2</v>
      </c>
      <c r="AC1295" s="31">
        <v>3.8895371450797345E-4</v>
      </c>
      <c r="AD1295" s="27">
        <v>23.771761960326703</v>
      </c>
      <c r="AE1295" s="27">
        <v>27.63</v>
      </c>
      <c r="AF1295" s="27">
        <v>29.848000000000003</v>
      </c>
      <c r="AG1295" s="57"/>
      <c r="AH1295" s="97">
        <v>911.19999999999993</v>
      </c>
      <c r="AI1295" s="236">
        <v>31</v>
      </c>
      <c r="AJ1295" s="122">
        <v>91</v>
      </c>
      <c r="AK1295" s="122">
        <v>180.4</v>
      </c>
      <c r="AL1295" s="122">
        <v>408.2</v>
      </c>
      <c r="AM1295" s="122">
        <v>185</v>
      </c>
      <c r="AN1295" s="122">
        <v>13.6</v>
      </c>
      <c r="AO1295" s="122">
        <v>1.4</v>
      </c>
      <c r="AP1295" s="122">
        <v>0.4</v>
      </c>
      <c r="AQ1295" s="122">
        <v>0.2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15.4</v>
      </c>
      <c r="BD1295" s="31">
        <v>1.6900790166812996E-2</v>
      </c>
      <c r="BE1295" s="294">
        <v>2</v>
      </c>
      <c r="BF1295" s="31">
        <v>2.1949078138718174E-3</v>
      </c>
      <c r="BG1295" s="294">
        <v>0.2</v>
      </c>
      <c r="BH1295" s="31">
        <v>2.1949078138718177E-4</v>
      </c>
      <c r="BI1295" s="27">
        <v>21.194670763827922</v>
      </c>
      <c r="BJ1295" s="27">
        <v>25.98</v>
      </c>
      <c r="BK1295" s="27">
        <v>28.121499999999997</v>
      </c>
      <c r="BL1295" s="57"/>
      <c r="BM1295" s="97">
        <v>1425.4</v>
      </c>
      <c r="BN1295" s="236">
        <v>34</v>
      </c>
      <c r="BO1295" s="122">
        <v>103</v>
      </c>
      <c r="BP1295" s="122">
        <v>246.8</v>
      </c>
      <c r="BQ1295" s="122">
        <v>642.4</v>
      </c>
      <c r="BR1295" s="122">
        <v>359.6</v>
      </c>
      <c r="BS1295" s="122">
        <v>34.799999999999997</v>
      </c>
      <c r="BT1295" s="122">
        <v>3.8</v>
      </c>
      <c r="BU1295" s="122">
        <v>0.6</v>
      </c>
      <c r="BV1295" s="122">
        <v>0.2</v>
      </c>
      <c r="BW1295" s="122">
        <v>0.2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39.4</v>
      </c>
      <c r="CI1295" s="31">
        <v>2.7641363827697486E-2</v>
      </c>
      <c r="CJ1295" s="294">
        <v>4.8</v>
      </c>
      <c r="CK1295" s="31">
        <v>3.3674757962677141E-3</v>
      </c>
      <c r="CL1295" s="294">
        <v>0.4</v>
      </c>
      <c r="CM1295" s="31">
        <v>2.8062298302230951E-4</v>
      </c>
      <c r="CN1295" s="27">
        <v>22.124332818857827</v>
      </c>
      <c r="CO1295" s="27">
        <v>26.72</v>
      </c>
      <c r="CP1295" s="27">
        <v>29</v>
      </c>
      <c r="CQ1295" s="57"/>
    </row>
    <row r="1296" spans="1:95" x14ac:dyDescent="0.25">
      <c r="A1296" s="218"/>
      <c r="B1296" s="284">
        <v>0.70833299999999999</v>
      </c>
      <c r="C1296" s="97">
        <v>552.6</v>
      </c>
      <c r="D1296" s="236">
        <v>3.8</v>
      </c>
      <c r="E1296" s="122">
        <v>15.8</v>
      </c>
      <c r="F1296" s="122">
        <v>90</v>
      </c>
      <c r="G1296" s="122">
        <v>281</v>
      </c>
      <c r="H1296" s="122">
        <v>144.6</v>
      </c>
      <c r="I1296" s="122">
        <v>14.6</v>
      </c>
      <c r="J1296" s="122">
        <v>1.8</v>
      </c>
      <c r="K1296" s="122">
        <v>0.4</v>
      </c>
      <c r="L1296" s="122">
        <v>0.4</v>
      </c>
      <c r="M1296" s="122">
        <v>0</v>
      </c>
      <c r="N1296" s="122">
        <v>0.2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17</v>
      </c>
      <c r="Y1296" s="31">
        <v>3.076366268548679E-2</v>
      </c>
      <c r="Z1296" s="294">
        <v>2.8</v>
      </c>
      <c r="AA1296" s="31">
        <v>5.0669562070213532E-3</v>
      </c>
      <c r="AB1296" s="294">
        <v>0.6</v>
      </c>
      <c r="AC1296" s="31">
        <v>1.0857763300760042E-3</v>
      </c>
      <c r="AD1296" s="27">
        <v>22.950068765834242</v>
      </c>
      <c r="AE1296" s="27">
        <v>26.554000000000002</v>
      </c>
      <c r="AF1296" s="27">
        <v>29.035999999999994</v>
      </c>
      <c r="AG1296" s="57"/>
      <c r="AH1296" s="97">
        <v>922.80000000000018</v>
      </c>
      <c r="AI1296" s="236">
        <v>42.6</v>
      </c>
      <c r="AJ1296" s="122">
        <v>89</v>
      </c>
      <c r="AK1296" s="122">
        <v>193.8</v>
      </c>
      <c r="AL1296" s="122">
        <v>415.6</v>
      </c>
      <c r="AM1296" s="122">
        <v>166.4</v>
      </c>
      <c r="AN1296" s="122">
        <v>14</v>
      </c>
      <c r="AO1296" s="122">
        <v>0.6</v>
      </c>
      <c r="AP1296" s="122">
        <v>0.2</v>
      </c>
      <c r="AQ1296" s="122">
        <v>0.2</v>
      </c>
      <c r="AR1296" s="122">
        <v>0</v>
      </c>
      <c r="AS1296" s="122">
        <v>0.2</v>
      </c>
      <c r="AT1296" s="122">
        <v>0.2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15.2</v>
      </c>
      <c r="BD1296" s="31">
        <v>1.6471608149111396E-2</v>
      </c>
      <c r="BE1296" s="294">
        <v>1.4</v>
      </c>
      <c r="BF1296" s="31">
        <v>1.5171218032076286E-3</v>
      </c>
      <c r="BG1296" s="294">
        <v>0.6</v>
      </c>
      <c r="BH1296" s="31">
        <v>6.5019505851755506E-4</v>
      </c>
      <c r="BI1296" s="27">
        <v>20.836241872561853</v>
      </c>
      <c r="BJ1296" s="27">
        <v>25.637499999999999</v>
      </c>
      <c r="BK1296" s="27">
        <v>27.66</v>
      </c>
      <c r="BL1296" s="57"/>
      <c r="BM1296" s="97">
        <v>1475.3999999999999</v>
      </c>
      <c r="BN1296" s="236">
        <v>46.4</v>
      </c>
      <c r="BO1296" s="122">
        <v>104.8</v>
      </c>
      <c r="BP1296" s="122">
        <v>283.8</v>
      </c>
      <c r="BQ1296" s="122">
        <v>696.6</v>
      </c>
      <c r="BR1296" s="122">
        <v>311</v>
      </c>
      <c r="BS1296" s="122">
        <v>28.6</v>
      </c>
      <c r="BT1296" s="122">
        <v>2.4</v>
      </c>
      <c r="BU1296" s="122">
        <v>0.6</v>
      </c>
      <c r="BV1296" s="122">
        <v>0.6</v>
      </c>
      <c r="BW1296" s="122">
        <v>0</v>
      </c>
      <c r="BX1296" s="122">
        <v>0.4</v>
      </c>
      <c r="BY1296" s="122">
        <v>0.2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32.200000000000003</v>
      </c>
      <c r="CI1296" s="31">
        <v>2.1824589941710725E-2</v>
      </c>
      <c r="CJ1296" s="294">
        <v>4.2</v>
      </c>
      <c r="CK1296" s="31">
        <v>2.8466856445709642E-3</v>
      </c>
      <c r="CL1296" s="294">
        <v>1.2</v>
      </c>
      <c r="CM1296" s="31">
        <v>8.1333875559170404E-4</v>
      </c>
      <c r="CN1296" s="27">
        <v>21.627959875288091</v>
      </c>
      <c r="CO1296" s="27">
        <v>26.06</v>
      </c>
      <c r="CP1296" s="27">
        <v>28.22</v>
      </c>
      <c r="CQ1296" s="57"/>
    </row>
    <row r="1297" spans="1:95" x14ac:dyDescent="0.25">
      <c r="A1297" s="218"/>
      <c r="B1297" s="284">
        <v>0.75</v>
      </c>
      <c r="C1297" s="97">
        <v>489.79999999999995</v>
      </c>
      <c r="D1297" s="236">
        <v>0.8</v>
      </c>
      <c r="E1297" s="122">
        <v>7</v>
      </c>
      <c r="F1297" s="122">
        <v>61.2</v>
      </c>
      <c r="G1297" s="122">
        <v>263.39999999999998</v>
      </c>
      <c r="H1297" s="122">
        <v>137.80000000000001</v>
      </c>
      <c r="I1297" s="122">
        <v>18.399999999999999</v>
      </c>
      <c r="J1297" s="122">
        <v>1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19.399999999999999</v>
      </c>
      <c r="Y1297" s="31">
        <v>3.9608003266639442E-2</v>
      </c>
      <c r="Z1297" s="294">
        <v>1.2</v>
      </c>
      <c r="AA1297" s="31">
        <v>2.4499795835034709E-3</v>
      </c>
      <c r="AB1297" s="294">
        <v>0</v>
      </c>
      <c r="AC1297" s="31">
        <v>0</v>
      </c>
      <c r="AD1297" s="27">
        <v>23.477823601469979</v>
      </c>
      <c r="AE1297" s="27">
        <v>27.05</v>
      </c>
      <c r="AF1297" s="27">
        <v>29.574999999999999</v>
      </c>
      <c r="AG1297" s="57"/>
      <c r="AH1297" s="97">
        <v>765.2</v>
      </c>
      <c r="AI1297" s="236">
        <v>41.4</v>
      </c>
      <c r="AJ1297" s="122">
        <v>79.2</v>
      </c>
      <c r="AK1297" s="122">
        <v>130.6</v>
      </c>
      <c r="AL1297" s="122">
        <v>313.8</v>
      </c>
      <c r="AM1297" s="122">
        <v>179.2</v>
      </c>
      <c r="AN1297" s="122">
        <v>20</v>
      </c>
      <c r="AO1297" s="122">
        <v>1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20.6</v>
      </c>
      <c r="BD1297" s="31">
        <v>2.6921066387872453E-2</v>
      </c>
      <c r="BE1297" s="294">
        <v>1</v>
      </c>
      <c r="BF1297" s="31">
        <v>1.3068478829064297E-3</v>
      </c>
      <c r="BG1297" s="294">
        <v>0</v>
      </c>
      <c r="BH1297" s="31">
        <v>0</v>
      </c>
      <c r="BI1297" s="27">
        <v>21.238167799268165</v>
      </c>
      <c r="BJ1297" s="27">
        <v>26.37</v>
      </c>
      <c r="BK1297" s="27">
        <v>28.652999999999992</v>
      </c>
      <c r="BL1297" s="57"/>
      <c r="BM1297" s="97">
        <v>1255.0000000000002</v>
      </c>
      <c r="BN1297" s="236">
        <v>42.2</v>
      </c>
      <c r="BO1297" s="122">
        <v>86.2</v>
      </c>
      <c r="BP1297" s="122">
        <v>191.8</v>
      </c>
      <c r="BQ1297" s="122">
        <v>577.20000000000005</v>
      </c>
      <c r="BR1297" s="122">
        <v>317</v>
      </c>
      <c r="BS1297" s="122">
        <v>38.4</v>
      </c>
      <c r="BT1297" s="122">
        <v>2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40</v>
      </c>
      <c r="CI1297" s="31">
        <v>3.1872509960159355E-2</v>
      </c>
      <c r="CJ1297" s="294">
        <v>2.2000000000000002</v>
      </c>
      <c r="CK1297" s="31">
        <v>1.7529880478087648E-3</v>
      </c>
      <c r="CL1297" s="294">
        <v>0</v>
      </c>
      <c r="CM1297" s="31">
        <v>0</v>
      </c>
      <c r="CN1297" s="27">
        <v>22.112258167330694</v>
      </c>
      <c r="CO1297" s="27">
        <v>26.6</v>
      </c>
      <c r="CP1297" s="27">
        <v>29.052</v>
      </c>
      <c r="CQ1297" s="57"/>
    </row>
    <row r="1298" spans="1:95" x14ac:dyDescent="0.25">
      <c r="A1298" s="218"/>
      <c r="B1298" s="284">
        <v>0.79166700000000001</v>
      </c>
      <c r="C1298" s="97">
        <v>361.99999999999994</v>
      </c>
      <c r="D1298" s="236">
        <v>0.4</v>
      </c>
      <c r="E1298" s="122">
        <v>1</v>
      </c>
      <c r="F1298" s="122">
        <v>16.600000000000001</v>
      </c>
      <c r="G1298" s="122">
        <v>144.19999999999999</v>
      </c>
      <c r="H1298" s="122">
        <v>160.6</v>
      </c>
      <c r="I1298" s="122">
        <v>33.200000000000003</v>
      </c>
      <c r="J1298" s="122">
        <v>5</v>
      </c>
      <c r="K1298" s="122">
        <v>0.6</v>
      </c>
      <c r="L1298" s="122">
        <v>0</v>
      </c>
      <c r="M1298" s="122">
        <v>0</v>
      </c>
      <c r="N1298" s="122">
        <v>0</v>
      </c>
      <c r="O1298" s="122">
        <v>0.2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0.2</v>
      </c>
      <c r="X1298" s="294">
        <v>39.200000000000003</v>
      </c>
      <c r="Y1298" s="31">
        <v>0.10828729281767958</v>
      </c>
      <c r="Z1298" s="294">
        <v>6</v>
      </c>
      <c r="AA1298" s="31">
        <v>1.6574585635359119E-2</v>
      </c>
      <c r="AB1298" s="294">
        <v>0.4</v>
      </c>
      <c r="AC1298" s="31">
        <v>1.104972375690608E-3</v>
      </c>
      <c r="AD1298" s="27">
        <v>25.664635359116016</v>
      </c>
      <c r="AE1298" s="27">
        <v>29.163499999999999</v>
      </c>
      <c r="AF1298" s="27">
        <v>31.697999999999993</v>
      </c>
      <c r="AG1298" s="57"/>
      <c r="AH1298" s="97">
        <v>461.4</v>
      </c>
      <c r="AI1298" s="236">
        <v>2.8</v>
      </c>
      <c r="AJ1298" s="122">
        <v>6.2</v>
      </c>
      <c r="AK1298" s="122">
        <v>25.2</v>
      </c>
      <c r="AL1298" s="122">
        <v>140.19999999999999</v>
      </c>
      <c r="AM1298" s="122">
        <v>240.2</v>
      </c>
      <c r="AN1298" s="122">
        <v>42.8</v>
      </c>
      <c r="AO1298" s="122">
        <v>3.2</v>
      </c>
      <c r="AP1298" s="122">
        <v>0.6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46.4</v>
      </c>
      <c r="BD1298" s="31">
        <v>0.10056350238404856</v>
      </c>
      <c r="BE1298" s="294">
        <v>4</v>
      </c>
      <c r="BF1298" s="31">
        <v>8.6692674469007365E-3</v>
      </c>
      <c r="BG1298" s="294">
        <v>0.2</v>
      </c>
      <c r="BH1298" s="31">
        <v>4.3346337234503689E-4</v>
      </c>
      <c r="BI1298" s="27">
        <v>25.613042912873915</v>
      </c>
      <c r="BJ1298" s="27">
        <v>29.145999999999997</v>
      </c>
      <c r="BK1298" s="27">
        <v>31.617999999999999</v>
      </c>
      <c r="BL1298" s="57"/>
      <c r="BM1298" s="97">
        <v>823.4000000000002</v>
      </c>
      <c r="BN1298" s="236">
        <v>3.2</v>
      </c>
      <c r="BO1298" s="122">
        <v>7.2</v>
      </c>
      <c r="BP1298" s="122">
        <v>41.8</v>
      </c>
      <c r="BQ1298" s="122">
        <v>284.39999999999998</v>
      </c>
      <c r="BR1298" s="122">
        <v>400.8</v>
      </c>
      <c r="BS1298" s="122">
        <v>76</v>
      </c>
      <c r="BT1298" s="122">
        <v>8.1999999999999993</v>
      </c>
      <c r="BU1298" s="122">
        <v>1.2</v>
      </c>
      <c r="BV1298" s="122">
        <v>0.2</v>
      </c>
      <c r="BW1298" s="122">
        <v>0</v>
      </c>
      <c r="BX1298" s="122">
        <v>0</v>
      </c>
      <c r="BY1298" s="122">
        <v>0.2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0.2</v>
      </c>
      <c r="CH1298" s="294">
        <v>85.6</v>
      </c>
      <c r="CI1298" s="31">
        <v>0.10395919358756373</v>
      </c>
      <c r="CJ1298" s="294">
        <v>10</v>
      </c>
      <c r="CK1298" s="31">
        <v>1.2144765606023801E-2</v>
      </c>
      <c r="CL1298" s="294">
        <v>0.6</v>
      </c>
      <c r="CM1298" s="31">
        <v>7.2868593636142803E-4</v>
      </c>
      <c r="CN1298" s="27">
        <v>25.635725042506692</v>
      </c>
      <c r="CO1298" s="27">
        <v>29.152999999999995</v>
      </c>
      <c r="CP1298" s="27">
        <v>31.63</v>
      </c>
      <c r="CQ1298" s="57"/>
    </row>
    <row r="1299" spans="1:95" x14ac:dyDescent="0.25">
      <c r="A1299" s="218"/>
      <c r="B1299" s="284">
        <v>0.83333299999999999</v>
      </c>
      <c r="C1299" s="97">
        <v>214.4</v>
      </c>
      <c r="D1299" s="236">
        <v>0.2</v>
      </c>
      <c r="E1299" s="122">
        <v>1.6</v>
      </c>
      <c r="F1299" s="122">
        <v>4.5999999999999996</v>
      </c>
      <c r="G1299" s="122">
        <v>55.8</v>
      </c>
      <c r="H1299" s="122">
        <v>106</v>
      </c>
      <c r="I1299" s="122">
        <v>37</v>
      </c>
      <c r="J1299" s="122">
        <v>7</v>
      </c>
      <c r="K1299" s="122">
        <v>1.4</v>
      </c>
      <c r="L1299" s="122">
        <v>0.4</v>
      </c>
      <c r="M1299" s="122">
        <v>0.4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46</v>
      </c>
      <c r="Y1299" s="31">
        <v>0.21455223880597013</v>
      </c>
      <c r="Z1299" s="294">
        <v>9.1999999999999993</v>
      </c>
      <c r="AA1299" s="31">
        <v>4.2910447761194029E-2</v>
      </c>
      <c r="AB1299" s="294">
        <v>0.8</v>
      </c>
      <c r="AC1299" s="31">
        <v>3.7313432835820895E-3</v>
      </c>
      <c r="AD1299" s="27">
        <v>27.18145522388058</v>
      </c>
      <c r="AE1299" s="27">
        <v>31.160499999999999</v>
      </c>
      <c r="AF1299" s="27">
        <v>34.633499999999998</v>
      </c>
      <c r="AG1299" s="57"/>
      <c r="AH1299" s="97">
        <v>355.00000000000006</v>
      </c>
      <c r="AI1299" s="236">
        <v>0.6</v>
      </c>
      <c r="AJ1299" s="122">
        <v>1.8</v>
      </c>
      <c r="AK1299" s="122">
        <v>9.8000000000000007</v>
      </c>
      <c r="AL1299" s="122">
        <v>71</v>
      </c>
      <c r="AM1299" s="122">
        <v>203.2</v>
      </c>
      <c r="AN1299" s="122">
        <v>58.6</v>
      </c>
      <c r="AO1299" s="122">
        <v>7.6</v>
      </c>
      <c r="AP1299" s="122">
        <v>1.8</v>
      </c>
      <c r="AQ1299" s="122">
        <v>0.6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68.400000000000006</v>
      </c>
      <c r="BD1299" s="31">
        <v>0.19267605633802815</v>
      </c>
      <c r="BE1299" s="294">
        <v>10</v>
      </c>
      <c r="BF1299" s="31">
        <v>2.8169014084507039E-2</v>
      </c>
      <c r="BG1299" s="294">
        <v>0.6</v>
      </c>
      <c r="BH1299" s="31">
        <v>1.6901408450704222E-3</v>
      </c>
      <c r="BI1299" s="27">
        <v>27.225554929577445</v>
      </c>
      <c r="BJ1299" s="27">
        <v>30.76</v>
      </c>
      <c r="BK1299" s="27">
        <v>33.241999999999997</v>
      </c>
      <c r="BL1299" s="57"/>
      <c r="BM1299" s="97">
        <v>569.40000000000009</v>
      </c>
      <c r="BN1299" s="236">
        <v>0.8</v>
      </c>
      <c r="BO1299" s="122">
        <v>3.4</v>
      </c>
      <c r="BP1299" s="122">
        <v>14.4</v>
      </c>
      <c r="BQ1299" s="122">
        <v>126.8</v>
      </c>
      <c r="BR1299" s="122">
        <v>309.2</v>
      </c>
      <c r="BS1299" s="122">
        <v>95.6</v>
      </c>
      <c r="BT1299" s="122">
        <v>14.6</v>
      </c>
      <c r="BU1299" s="122">
        <v>3.2</v>
      </c>
      <c r="BV1299" s="122">
        <v>1</v>
      </c>
      <c r="BW1299" s="122">
        <v>0.4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114.4</v>
      </c>
      <c r="CI1299" s="31">
        <v>0.20091324200913241</v>
      </c>
      <c r="CJ1299" s="294">
        <v>19.2</v>
      </c>
      <c r="CK1299" s="31">
        <v>3.3719704952581656E-2</v>
      </c>
      <c r="CL1299" s="294">
        <v>1.4</v>
      </c>
      <c r="CM1299" s="31">
        <v>2.4587284861257459E-3</v>
      </c>
      <c r="CN1299" s="27">
        <v>27.208949771689539</v>
      </c>
      <c r="CO1299" s="27">
        <v>30.91</v>
      </c>
      <c r="CP1299" s="27">
        <v>33.743999999999993</v>
      </c>
      <c r="CQ1299" s="57"/>
    </row>
    <row r="1300" spans="1:95" x14ac:dyDescent="0.25">
      <c r="A1300" s="218"/>
      <c r="B1300" s="284">
        <v>0.875</v>
      </c>
      <c r="C1300" s="97">
        <v>135</v>
      </c>
      <c r="D1300" s="236">
        <v>0</v>
      </c>
      <c r="E1300" s="122">
        <v>0.4</v>
      </c>
      <c r="F1300" s="122">
        <v>1.8</v>
      </c>
      <c r="G1300" s="122">
        <v>21.2</v>
      </c>
      <c r="H1300" s="122">
        <v>67.599999999999994</v>
      </c>
      <c r="I1300" s="122">
        <v>31.2</v>
      </c>
      <c r="J1300" s="122">
        <v>8.8000000000000007</v>
      </c>
      <c r="K1300" s="122">
        <v>3</v>
      </c>
      <c r="L1300" s="122">
        <v>0.4</v>
      </c>
      <c r="M1300" s="122">
        <v>0.6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44</v>
      </c>
      <c r="Y1300" s="31">
        <v>0.32592592592592595</v>
      </c>
      <c r="Z1300" s="294">
        <v>12.8</v>
      </c>
      <c r="AA1300" s="31">
        <v>9.4814814814814824E-2</v>
      </c>
      <c r="AB1300" s="294">
        <v>1</v>
      </c>
      <c r="AC1300" s="31">
        <v>7.4074074074074077E-3</v>
      </c>
      <c r="AD1300" s="27">
        <v>28.781955555555566</v>
      </c>
      <c r="AE1300" s="27">
        <v>32.869999999999997</v>
      </c>
      <c r="AF1300" s="27">
        <v>38.011999999999993</v>
      </c>
      <c r="AG1300" s="57"/>
      <c r="AH1300" s="97">
        <v>276.2</v>
      </c>
      <c r="AI1300" s="236">
        <v>0</v>
      </c>
      <c r="AJ1300" s="122">
        <v>0.6</v>
      </c>
      <c r="AK1300" s="122">
        <v>6</v>
      </c>
      <c r="AL1300" s="122">
        <v>40.200000000000003</v>
      </c>
      <c r="AM1300" s="122">
        <v>160.19999999999999</v>
      </c>
      <c r="AN1300" s="122">
        <v>59.6</v>
      </c>
      <c r="AO1300" s="122">
        <v>8</v>
      </c>
      <c r="AP1300" s="122">
        <v>1.4</v>
      </c>
      <c r="AQ1300" s="122">
        <v>0.2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68.599999999999994</v>
      </c>
      <c r="BD1300" s="31">
        <v>0.24837074583635046</v>
      </c>
      <c r="BE1300" s="294">
        <v>9.6</v>
      </c>
      <c r="BF1300" s="31">
        <v>3.4757422157856627E-2</v>
      </c>
      <c r="BG1300" s="294">
        <v>0.2</v>
      </c>
      <c r="BH1300" s="31">
        <v>7.2411296162201309E-4</v>
      </c>
      <c r="BI1300" s="27">
        <v>27.939536567704568</v>
      </c>
      <c r="BJ1300" s="27">
        <v>31.38</v>
      </c>
      <c r="BK1300" s="27">
        <v>34.155999999999992</v>
      </c>
      <c r="BL1300" s="57"/>
      <c r="BM1300" s="97">
        <v>411.20000000000005</v>
      </c>
      <c r="BN1300" s="236">
        <v>0</v>
      </c>
      <c r="BO1300" s="122">
        <v>1</v>
      </c>
      <c r="BP1300" s="122">
        <v>7.8</v>
      </c>
      <c r="BQ1300" s="122">
        <v>61.4</v>
      </c>
      <c r="BR1300" s="122">
        <v>227.8</v>
      </c>
      <c r="BS1300" s="122">
        <v>90.8</v>
      </c>
      <c r="BT1300" s="122">
        <v>16.8</v>
      </c>
      <c r="BU1300" s="122">
        <v>4.4000000000000004</v>
      </c>
      <c r="BV1300" s="122">
        <v>0.6</v>
      </c>
      <c r="BW1300" s="122">
        <v>0.6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112.6</v>
      </c>
      <c r="CI1300" s="31">
        <v>0.27383268482490269</v>
      </c>
      <c r="CJ1300" s="294">
        <v>22.4</v>
      </c>
      <c r="CK1300" s="31">
        <v>5.4474708171206219E-2</v>
      </c>
      <c r="CL1300" s="294">
        <v>1.2</v>
      </c>
      <c r="CM1300" s="31">
        <v>2.9182879377431903E-3</v>
      </c>
      <c r="CN1300" s="27">
        <v>28.216108949416324</v>
      </c>
      <c r="CO1300" s="27">
        <v>31.794499999999999</v>
      </c>
      <c r="CP1300" s="27">
        <v>35.302999999999997</v>
      </c>
      <c r="CQ1300" s="57"/>
    </row>
    <row r="1301" spans="1:95" x14ac:dyDescent="0.25">
      <c r="A1301" s="218"/>
      <c r="B1301" s="284">
        <v>0.91666700000000001</v>
      </c>
      <c r="C1301" s="97">
        <v>97</v>
      </c>
      <c r="D1301" s="236">
        <v>0</v>
      </c>
      <c r="E1301" s="122">
        <v>0</v>
      </c>
      <c r="F1301" s="122">
        <v>0.8</v>
      </c>
      <c r="G1301" s="122">
        <v>17</v>
      </c>
      <c r="H1301" s="122">
        <v>46.4</v>
      </c>
      <c r="I1301" s="122">
        <v>23.2</v>
      </c>
      <c r="J1301" s="122">
        <v>6.8</v>
      </c>
      <c r="K1301" s="122">
        <v>1.6</v>
      </c>
      <c r="L1301" s="122">
        <v>0.8</v>
      </c>
      <c r="M1301" s="122">
        <v>0.4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32.799999999999997</v>
      </c>
      <c r="Y1301" s="31">
        <v>0.33814432989690718</v>
      </c>
      <c r="Z1301" s="294">
        <v>9.4</v>
      </c>
      <c r="AA1301" s="31">
        <v>9.6907216494845363E-2</v>
      </c>
      <c r="AB1301" s="294">
        <v>1.2</v>
      </c>
      <c r="AC1301" s="31">
        <v>1.2371134020618556E-2</v>
      </c>
      <c r="AD1301" s="27">
        <v>28.982886597938155</v>
      </c>
      <c r="AE1301" s="27">
        <v>33.107999999999997</v>
      </c>
      <c r="AF1301" s="27">
        <v>37.302</v>
      </c>
      <c r="AG1301" s="57"/>
      <c r="AH1301" s="97">
        <v>236.20000000000002</v>
      </c>
      <c r="AI1301" s="236">
        <v>0</v>
      </c>
      <c r="AJ1301" s="122">
        <v>0.6</v>
      </c>
      <c r="AK1301" s="122">
        <v>2</v>
      </c>
      <c r="AL1301" s="122">
        <v>31.2</v>
      </c>
      <c r="AM1301" s="122">
        <v>129.80000000000001</v>
      </c>
      <c r="AN1301" s="122">
        <v>59.4</v>
      </c>
      <c r="AO1301" s="122">
        <v>9.6</v>
      </c>
      <c r="AP1301" s="122">
        <v>2.2000000000000002</v>
      </c>
      <c r="AQ1301" s="122">
        <v>1</v>
      </c>
      <c r="AR1301" s="122">
        <v>0.4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72.599999999999994</v>
      </c>
      <c r="BD1301" s="31">
        <v>0.30736663844199824</v>
      </c>
      <c r="BE1301" s="294">
        <v>13.2</v>
      </c>
      <c r="BF1301" s="31">
        <v>5.5884843353090595E-2</v>
      </c>
      <c r="BG1301" s="294">
        <v>1.4</v>
      </c>
      <c r="BH1301" s="31">
        <v>5.9271803556308206E-3</v>
      </c>
      <c r="BI1301" s="27">
        <v>28.594741744284491</v>
      </c>
      <c r="BJ1301" s="27">
        <v>32.154999999999994</v>
      </c>
      <c r="BK1301" s="27">
        <v>35.393999999999977</v>
      </c>
      <c r="BL1301" s="57"/>
      <c r="BM1301" s="97">
        <v>333.2</v>
      </c>
      <c r="BN1301" s="236">
        <v>0</v>
      </c>
      <c r="BO1301" s="122">
        <v>0.6</v>
      </c>
      <c r="BP1301" s="122">
        <v>2.8</v>
      </c>
      <c r="BQ1301" s="122">
        <v>48.2</v>
      </c>
      <c r="BR1301" s="122">
        <v>176.2</v>
      </c>
      <c r="BS1301" s="122">
        <v>82.6</v>
      </c>
      <c r="BT1301" s="122">
        <v>16.399999999999999</v>
      </c>
      <c r="BU1301" s="122">
        <v>3.8</v>
      </c>
      <c r="BV1301" s="122">
        <v>1.8</v>
      </c>
      <c r="BW1301" s="122">
        <v>0.8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105.4</v>
      </c>
      <c r="CI1301" s="31">
        <v>0.31632653061224492</v>
      </c>
      <c r="CJ1301" s="294">
        <v>22.6</v>
      </c>
      <c r="CK1301" s="31">
        <v>6.7827130852340947E-2</v>
      </c>
      <c r="CL1301" s="294">
        <v>2.6</v>
      </c>
      <c r="CM1301" s="31">
        <v>7.8031212484994004E-3</v>
      </c>
      <c r="CN1301" s="27">
        <v>28.707737094837977</v>
      </c>
      <c r="CO1301" s="27">
        <v>32.479499999999994</v>
      </c>
      <c r="CP1301" s="27">
        <v>36.185999999999993</v>
      </c>
      <c r="CQ1301" s="57"/>
    </row>
    <row r="1302" spans="1:95" x14ac:dyDescent="0.25">
      <c r="A1302" s="218"/>
      <c r="B1302" s="284">
        <v>0.95833299999999999</v>
      </c>
      <c r="C1302" s="98">
        <v>48.6</v>
      </c>
      <c r="D1302" s="295">
        <v>0</v>
      </c>
      <c r="E1302" s="296">
        <v>0</v>
      </c>
      <c r="F1302" s="296">
        <v>1</v>
      </c>
      <c r="G1302" s="296">
        <v>4</v>
      </c>
      <c r="H1302" s="296">
        <v>18</v>
      </c>
      <c r="I1302" s="296">
        <v>14</v>
      </c>
      <c r="J1302" s="296">
        <v>8.1999999999999993</v>
      </c>
      <c r="K1302" s="296">
        <v>1.8</v>
      </c>
      <c r="L1302" s="296">
        <v>1</v>
      </c>
      <c r="M1302" s="296">
        <v>0.4</v>
      </c>
      <c r="N1302" s="296">
        <v>0.2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25.6</v>
      </c>
      <c r="Y1302" s="300">
        <v>0.52674897119341568</v>
      </c>
      <c r="Z1302" s="297">
        <v>11.6</v>
      </c>
      <c r="AA1302" s="300">
        <v>0.23868312757201646</v>
      </c>
      <c r="AB1302" s="297">
        <v>1.6</v>
      </c>
      <c r="AC1302" s="300">
        <v>3.292181069958848E-2</v>
      </c>
      <c r="AD1302" s="124">
        <v>31.331522633744854</v>
      </c>
      <c r="AE1302" s="124">
        <v>36.841999999999999</v>
      </c>
      <c r="AF1302" s="124">
        <v>43.575999999999979</v>
      </c>
      <c r="AG1302" s="57"/>
      <c r="AH1302" s="98">
        <v>111.40000000000002</v>
      </c>
      <c r="AI1302" s="295">
        <v>0</v>
      </c>
      <c r="AJ1302" s="296">
        <v>0.4</v>
      </c>
      <c r="AK1302" s="296">
        <v>1.4</v>
      </c>
      <c r="AL1302" s="296">
        <v>11.2</v>
      </c>
      <c r="AM1302" s="296">
        <v>49.6</v>
      </c>
      <c r="AN1302" s="296">
        <v>35.200000000000003</v>
      </c>
      <c r="AO1302" s="296">
        <v>9.1999999999999993</v>
      </c>
      <c r="AP1302" s="296">
        <v>2.4</v>
      </c>
      <c r="AQ1302" s="296">
        <v>1.6</v>
      </c>
      <c r="AR1302" s="296">
        <v>0.4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48.6</v>
      </c>
      <c r="BD1302" s="300">
        <v>0.43626570915619384</v>
      </c>
      <c r="BE1302" s="297">
        <v>13.6</v>
      </c>
      <c r="BF1302" s="300">
        <v>0.12208258527827645</v>
      </c>
      <c r="BG1302" s="297">
        <v>2</v>
      </c>
      <c r="BH1302" s="300">
        <v>1.7953321364452421E-2</v>
      </c>
      <c r="BI1302" s="124">
        <v>29.887091561938959</v>
      </c>
      <c r="BJ1302" s="124">
        <v>33.988999999999997</v>
      </c>
      <c r="BK1302" s="124">
        <v>38.787000000000006</v>
      </c>
      <c r="BL1302" s="57"/>
      <c r="BM1302" s="98">
        <v>160</v>
      </c>
      <c r="BN1302" s="295">
        <v>0</v>
      </c>
      <c r="BO1302" s="296">
        <v>0.4</v>
      </c>
      <c r="BP1302" s="296">
        <v>2.4</v>
      </c>
      <c r="BQ1302" s="296">
        <v>15.2</v>
      </c>
      <c r="BR1302" s="296">
        <v>67.599999999999994</v>
      </c>
      <c r="BS1302" s="296">
        <v>49.2</v>
      </c>
      <c r="BT1302" s="296">
        <v>17.399999999999999</v>
      </c>
      <c r="BU1302" s="296">
        <v>4.2</v>
      </c>
      <c r="BV1302" s="296">
        <v>2.6</v>
      </c>
      <c r="BW1302" s="296">
        <v>0.8</v>
      </c>
      <c r="BX1302" s="296">
        <v>0.2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74.2</v>
      </c>
      <c r="CI1302" s="300">
        <v>0.46375</v>
      </c>
      <c r="CJ1302" s="297">
        <v>25.2</v>
      </c>
      <c r="CK1302" s="300">
        <v>0.1575</v>
      </c>
      <c r="CL1302" s="297">
        <v>3.6</v>
      </c>
      <c r="CM1302" s="300">
        <v>2.2499999999999999E-2</v>
      </c>
      <c r="CN1302" s="124">
        <v>30.325837500000006</v>
      </c>
      <c r="CO1302" s="124">
        <v>35.317</v>
      </c>
      <c r="CP1302" s="124">
        <v>39.822499999999991</v>
      </c>
      <c r="CQ1302" s="57"/>
    </row>
    <row r="1303" spans="1:95" x14ac:dyDescent="0.25">
      <c r="A1303" s="218"/>
      <c r="B1303" s="383" t="s">
        <v>35</v>
      </c>
      <c r="C1303" s="384">
        <v>6808.4000000000005</v>
      </c>
      <c r="D1303" s="385">
        <v>53.199999999999989</v>
      </c>
      <c r="E1303" s="385">
        <v>200.6</v>
      </c>
      <c r="F1303" s="385">
        <v>907.6</v>
      </c>
      <c r="G1303" s="385">
        <v>3106.6</v>
      </c>
      <c r="H1303" s="385">
        <v>2227.4</v>
      </c>
      <c r="I1303" s="385">
        <v>274.39999999999998</v>
      </c>
      <c r="J1303" s="385">
        <v>31.799999999999994</v>
      </c>
      <c r="K1303" s="385">
        <v>3.6000000000000005</v>
      </c>
      <c r="L1303" s="385">
        <v>0.8</v>
      </c>
      <c r="M1303" s="385">
        <v>0.60000000000000009</v>
      </c>
      <c r="N1303" s="385">
        <v>0.60000000000000009</v>
      </c>
      <c r="O1303" s="385">
        <v>0</v>
      </c>
      <c r="P1303" s="385">
        <v>0.2</v>
      </c>
      <c r="Q1303" s="385">
        <v>0.2</v>
      </c>
      <c r="R1303" s="385">
        <v>0</v>
      </c>
      <c r="S1303" s="385">
        <v>0</v>
      </c>
      <c r="T1303" s="385">
        <v>0.4</v>
      </c>
      <c r="U1303" s="385">
        <v>0</v>
      </c>
      <c r="V1303" s="385">
        <v>0</v>
      </c>
      <c r="W1303" s="386">
        <v>0.4</v>
      </c>
      <c r="X1303" s="387">
        <v>311.19999999999993</v>
      </c>
      <c r="Y1303" s="403">
        <v>4.570824275894482E-2</v>
      </c>
      <c r="Z1303" s="387">
        <v>38.4</v>
      </c>
      <c r="AA1303" s="403">
        <v>5.6400916514893363E-3</v>
      </c>
      <c r="AB1303" s="387">
        <v>3.2</v>
      </c>
      <c r="AC1303" s="403">
        <v>4.7000763762411138E-4</v>
      </c>
      <c r="AD1303" s="404">
        <v>23.557005463838806</v>
      </c>
      <c r="AE1303" s="404">
        <v>27.55</v>
      </c>
      <c r="AF1303" s="404">
        <v>29.83</v>
      </c>
      <c r="AG1303" s="16"/>
      <c r="AH1303" s="387">
        <v>7876.2000000000016</v>
      </c>
      <c r="AI1303" s="385">
        <v>244.2</v>
      </c>
      <c r="AJ1303" s="385">
        <v>482.79999999999995</v>
      </c>
      <c r="AK1303" s="385">
        <v>1016.4</v>
      </c>
      <c r="AL1303" s="385">
        <v>3120.6000000000004</v>
      </c>
      <c r="AM1303" s="385">
        <v>2649.7999999999997</v>
      </c>
      <c r="AN1303" s="385">
        <v>329.80000000000007</v>
      </c>
      <c r="AO1303" s="385">
        <v>27.8</v>
      </c>
      <c r="AP1303" s="385">
        <v>2.4</v>
      </c>
      <c r="AQ1303" s="385">
        <v>0.60000000000000009</v>
      </c>
      <c r="AR1303" s="385">
        <v>0.4</v>
      </c>
      <c r="AS1303" s="385">
        <v>0.4</v>
      </c>
      <c r="AT1303" s="385">
        <v>0.2</v>
      </c>
      <c r="AU1303" s="385">
        <v>0</v>
      </c>
      <c r="AV1303" s="385">
        <v>0.2</v>
      </c>
      <c r="AW1303" s="385">
        <v>0.2</v>
      </c>
      <c r="AX1303" s="385">
        <v>0</v>
      </c>
      <c r="AY1303" s="385">
        <v>0.2</v>
      </c>
      <c r="AZ1303" s="385">
        <v>0</v>
      </c>
      <c r="BA1303" s="385">
        <v>0</v>
      </c>
      <c r="BB1303" s="386">
        <v>0.2</v>
      </c>
      <c r="BC1303" s="387">
        <v>360.2</v>
      </c>
      <c r="BD1303" s="403">
        <v>4.5732713745207071E-2</v>
      </c>
      <c r="BE1303" s="387">
        <v>32.6</v>
      </c>
      <c r="BF1303" s="403">
        <v>4.1390518270231829E-3</v>
      </c>
      <c r="BG1303" s="387">
        <v>2.4</v>
      </c>
      <c r="BH1303" s="403">
        <v>3.0471547192808705E-4</v>
      </c>
      <c r="BI1303" s="404">
        <v>22.926765191335981</v>
      </c>
      <c r="BJ1303" s="404">
        <v>27.59</v>
      </c>
      <c r="BK1303" s="404">
        <v>29.84</v>
      </c>
      <c r="BL1303" s="16"/>
      <c r="BM1303" s="387">
        <v>14684.600000000002</v>
      </c>
      <c r="BN1303" s="385">
        <v>297.40000000000003</v>
      </c>
      <c r="BO1303" s="385">
        <v>683.40000000000009</v>
      </c>
      <c r="BP1303" s="385">
        <v>1924</v>
      </c>
      <c r="BQ1303" s="385">
        <v>6227.2</v>
      </c>
      <c r="BR1303" s="385">
        <v>4877.2</v>
      </c>
      <c r="BS1303" s="385">
        <v>604.19999999999993</v>
      </c>
      <c r="BT1303" s="385">
        <v>59.599999999999994</v>
      </c>
      <c r="BU1303" s="385">
        <v>5.9999999999999991</v>
      </c>
      <c r="BV1303" s="385">
        <v>1.4</v>
      </c>
      <c r="BW1303" s="385">
        <v>1</v>
      </c>
      <c r="BX1303" s="385">
        <v>1</v>
      </c>
      <c r="BY1303" s="385">
        <v>0.2</v>
      </c>
      <c r="BZ1303" s="385">
        <v>0.2</v>
      </c>
      <c r="CA1303" s="385">
        <v>0.4</v>
      </c>
      <c r="CB1303" s="385">
        <v>0.2</v>
      </c>
      <c r="CC1303" s="385">
        <v>0</v>
      </c>
      <c r="CD1303" s="385">
        <v>0.60000000000000009</v>
      </c>
      <c r="CE1303" s="385">
        <v>0</v>
      </c>
      <c r="CF1303" s="385">
        <v>0</v>
      </c>
      <c r="CG1303" s="386">
        <v>0.60000000000000009</v>
      </c>
      <c r="CH1303" s="332">
        <v>671.4</v>
      </c>
      <c r="CI1303" s="358">
        <v>4.5721367963717084E-2</v>
      </c>
      <c r="CJ1303" s="332">
        <v>71.000000000000014</v>
      </c>
      <c r="CK1303" s="358">
        <v>4.8349972079593587E-3</v>
      </c>
      <c r="CL1303" s="332">
        <v>5.6000000000000014</v>
      </c>
      <c r="CM1303" s="358">
        <v>3.8135189245876638E-4</v>
      </c>
      <c r="CN1303" s="359">
        <v>23.218971167073171</v>
      </c>
      <c r="CO1303" s="359">
        <v>27.57</v>
      </c>
      <c r="CP1303" s="359">
        <v>29.84</v>
      </c>
      <c r="CQ1303" s="57"/>
    </row>
    <row r="1304" spans="1:95" x14ac:dyDescent="0.25">
      <c r="A1304" s="218"/>
      <c r="B1304" s="388" t="s">
        <v>36</v>
      </c>
      <c r="C1304" s="389">
        <v>7972</v>
      </c>
      <c r="D1304" s="390">
        <v>54.399999999999991</v>
      </c>
      <c r="E1304" s="390">
        <v>204.6</v>
      </c>
      <c r="F1304" s="390">
        <v>943.80000000000007</v>
      </c>
      <c r="G1304" s="390">
        <v>3420.3999999999996</v>
      </c>
      <c r="H1304" s="390">
        <v>2803.6</v>
      </c>
      <c r="I1304" s="390">
        <v>461.8</v>
      </c>
      <c r="J1304" s="390">
        <v>66.8</v>
      </c>
      <c r="K1304" s="390">
        <v>10.600000000000001</v>
      </c>
      <c r="L1304" s="390">
        <v>2</v>
      </c>
      <c r="M1304" s="390">
        <v>1.8000000000000003</v>
      </c>
      <c r="N1304" s="390">
        <v>0.60000000000000009</v>
      </c>
      <c r="O1304" s="390">
        <v>0.2</v>
      </c>
      <c r="P1304" s="390">
        <v>0.2</v>
      </c>
      <c r="Q1304" s="390">
        <v>0.2</v>
      </c>
      <c r="R1304" s="390">
        <v>0</v>
      </c>
      <c r="S1304" s="390">
        <v>0</v>
      </c>
      <c r="T1304" s="390">
        <v>0.4</v>
      </c>
      <c r="U1304" s="390">
        <v>0</v>
      </c>
      <c r="V1304" s="390">
        <v>0</v>
      </c>
      <c r="W1304" s="391">
        <v>0.60000000000000009</v>
      </c>
      <c r="X1304" s="392">
        <v>542.79999999999995</v>
      </c>
      <c r="Y1304" s="405">
        <v>6.8088309081786244E-2</v>
      </c>
      <c r="Z1304" s="392">
        <v>83.199999999999989</v>
      </c>
      <c r="AA1304" s="405">
        <v>1.043652784746613E-2</v>
      </c>
      <c r="AB1304" s="392">
        <v>6</v>
      </c>
      <c r="AC1304" s="405">
        <v>7.5263421976919217E-4</v>
      </c>
      <c r="AD1304" s="406">
        <v>24.061472152533849</v>
      </c>
      <c r="AE1304" s="406">
        <v>28.14</v>
      </c>
      <c r="AF1304" s="406">
        <v>30.69</v>
      </c>
      <c r="AG1304" s="16"/>
      <c r="AH1304" s="392">
        <v>9128.8000000000029</v>
      </c>
      <c r="AI1304" s="390">
        <v>247.8</v>
      </c>
      <c r="AJ1304" s="390">
        <v>492</v>
      </c>
      <c r="AK1304" s="390">
        <v>1065.8</v>
      </c>
      <c r="AL1304" s="390">
        <v>3403</v>
      </c>
      <c r="AM1304" s="390">
        <v>3322.1999999999994</v>
      </c>
      <c r="AN1304" s="390">
        <v>529.80000000000007</v>
      </c>
      <c r="AO1304" s="390">
        <v>55.2</v>
      </c>
      <c r="AP1304" s="390">
        <v>8.8000000000000007</v>
      </c>
      <c r="AQ1304" s="390">
        <v>2.2000000000000002</v>
      </c>
      <c r="AR1304" s="390">
        <v>0.60000000000000009</v>
      </c>
      <c r="AS1304" s="390">
        <v>0.4</v>
      </c>
      <c r="AT1304" s="390">
        <v>0.2</v>
      </c>
      <c r="AU1304" s="390">
        <v>0</v>
      </c>
      <c r="AV1304" s="390">
        <v>0.2</v>
      </c>
      <c r="AW1304" s="390">
        <v>0.2</v>
      </c>
      <c r="AX1304" s="390">
        <v>0</v>
      </c>
      <c r="AY1304" s="390">
        <v>0.2</v>
      </c>
      <c r="AZ1304" s="390">
        <v>0</v>
      </c>
      <c r="BA1304" s="390">
        <v>0</v>
      </c>
      <c r="BB1304" s="391">
        <v>0.2</v>
      </c>
      <c r="BC1304" s="392">
        <v>594.6</v>
      </c>
      <c r="BD1304" s="405">
        <v>6.5134519323459802E-2</v>
      </c>
      <c r="BE1304" s="392">
        <v>68.199999999999989</v>
      </c>
      <c r="BF1304" s="405">
        <v>7.4708614494785695E-3</v>
      </c>
      <c r="BG1304" s="392">
        <v>4.2</v>
      </c>
      <c r="BH1304" s="405">
        <v>4.6008237665410559E-4</v>
      </c>
      <c r="BI1304" s="406">
        <v>23.470060687056339</v>
      </c>
      <c r="BJ1304" s="406">
        <v>28.13</v>
      </c>
      <c r="BK1304" s="406">
        <v>30.62</v>
      </c>
      <c r="BL1304" s="16"/>
      <c r="BM1304" s="392">
        <v>17100.8</v>
      </c>
      <c r="BN1304" s="390">
        <v>302.2</v>
      </c>
      <c r="BO1304" s="390">
        <v>696.6</v>
      </c>
      <c r="BP1304" s="390">
        <v>2009.6</v>
      </c>
      <c r="BQ1304" s="390">
        <v>6823.4</v>
      </c>
      <c r="BR1304" s="390">
        <v>6125.8</v>
      </c>
      <c r="BS1304" s="390">
        <v>991.59999999999991</v>
      </c>
      <c r="BT1304" s="390">
        <v>122</v>
      </c>
      <c r="BU1304" s="390">
        <v>19.399999999999999</v>
      </c>
      <c r="BV1304" s="390">
        <v>4.2</v>
      </c>
      <c r="BW1304" s="390">
        <v>2.4</v>
      </c>
      <c r="BX1304" s="390">
        <v>1</v>
      </c>
      <c r="BY1304" s="390">
        <v>0.4</v>
      </c>
      <c r="BZ1304" s="390">
        <v>0.2</v>
      </c>
      <c r="CA1304" s="390">
        <v>0.4</v>
      </c>
      <c r="CB1304" s="390">
        <v>0.2</v>
      </c>
      <c r="CC1304" s="390">
        <v>0</v>
      </c>
      <c r="CD1304" s="390">
        <v>0.60000000000000009</v>
      </c>
      <c r="CE1304" s="390">
        <v>0</v>
      </c>
      <c r="CF1304" s="390">
        <v>0</v>
      </c>
      <c r="CG1304" s="391">
        <v>0.8</v>
      </c>
      <c r="CH1304" s="339">
        <v>1137.3999999999999</v>
      </c>
      <c r="CI1304" s="360">
        <v>6.6511508233532926E-2</v>
      </c>
      <c r="CJ1304" s="339">
        <v>151.4</v>
      </c>
      <c r="CK1304" s="360">
        <v>8.8533869760479052E-3</v>
      </c>
      <c r="CL1304" s="339">
        <v>10.199999999999999</v>
      </c>
      <c r="CM1304" s="360">
        <v>5.9646332335329334E-4</v>
      </c>
      <c r="CN1304" s="361">
        <v>23.745763122193164</v>
      </c>
      <c r="CO1304" s="361">
        <v>28.13</v>
      </c>
      <c r="CP1304" s="361">
        <v>30.64</v>
      </c>
      <c r="CQ1304" s="57"/>
    </row>
    <row r="1305" spans="1:95" x14ac:dyDescent="0.25">
      <c r="A1305" s="218"/>
      <c r="B1305" s="393" t="s">
        <v>37</v>
      </c>
      <c r="C1305" s="394">
        <v>8117.6</v>
      </c>
      <c r="D1305" s="395">
        <v>54.399999999999991</v>
      </c>
      <c r="E1305" s="395">
        <v>204.6</v>
      </c>
      <c r="F1305" s="395">
        <v>945.6</v>
      </c>
      <c r="G1305" s="395">
        <v>3441.3999999999996</v>
      </c>
      <c r="H1305" s="395">
        <v>2868</v>
      </c>
      <c r="I1305" s="395">
        <v>499</v>
      </c>
      <c r="J1305" s="395">
        <v>81.8</v>
      </c>
      <c r="K1305" s="395">
        <v>14.000000000000002</v>
      </c>
      <c r="L1305" s="395">
        <v>3.8</v>
      </c>
      <c r="M1305" s="395">
        <v>2.6</v>
      </c>
      <c r="N1305" s="395">
        <v>0.8</v>
      </c>
      <c r="O1305" s="395">
        <v>0.2</v>
      </c>
      <c r="P1305" s="395">
        <v>0.2</v>
      </c>
      <c r="Q1305" s="395">
        <v>0.2</v>
      </c>
      <c r="R1305" s="395">
        <v>0</v>
      </c>
      <c r="S1305" s="395">
        <v>0</v>
      </c>
      <c r="T1305" s="395">
        <v>0.4</v>
      </c>
      <c r="U1305" s="395">
        <v>0</v>
      </c>
      <c r="V1305" s="395">
        <v>0</v>
      </c>
      <c r="W1305" s="396">
        <v>0.60000000000000009</v>
      </c>
      <c r="X1305" s="397">
        <v>601.19999999999993</v>
      </c>
      <c r="Y1305" s="407">
        <v>7.4061298906080597E-2</v>
      </c>
      <c r="Z1305" s="397">
        <v>104.19999999999999</v>
      </c>
      <c r="AA1305" s="407">
        <v>1.2836306297427809E-2</v>
      </c>
      <c r="AB1305" s="397">
        <v>8.8000000000000007</v>
      </c>
      <c r="AC1305" s="407">
        <v>1.0840642554449591E-3</v>
      </c>
      <c r="AD1305" s="408">
        <v>24.120634031478463</v>
      </c>
      <c r="AE1305" s="408">
        <v>28.14</v>
      </c>
      <c r="AF1305" s="408">
        <v>30.85</v>
      </c>
      <c r="AG1305" s="16"/>
      <c r="AH1305" s="397">
        <v>9476.4000000000033</v>
      </c>
      <c r="AI1305" s="395">
        <v>247.8</v>
      </c>
      <c r="AJ1305" s="395">
        <v>493</v>
      </c>
      <c r="AK1305" s="395">
        <v>1069.2</v>
      </c>
      <c r="AL1305" s="395">
        <v>3445.3999999999996</v>
      </c>
      <c r="AM1305" s="395">
        <v>3501.5999999999995</v>
      </c>
      <c r="AN1305" s="395">
        <v>624.40000000000009</v>
      </c>
      <c r="AO1305" s="395">
        <v>74</v>
      </c>
      <c r="AP1305" s="395">
        <v>13.4</v>
      </c>
      <c r="AQ1305" s="395">
        <v>4.8000000000000007</v>
      </c>
      <c r="AR1305" s="395">
        <v>1.4</v>
      </c>
      <c r="AS1305" s="395">
        <v>0.4</v>
      </c>
      <c r="AT1305" s="395">
        <v>0.2</v>
      </c>
      <c r="AU1305" s="395">
        <v>0</v>
      </c>
      <c r="AV1305" s="395">
        <v>0.2</v>
      </c>
      <c r="AW1305" s="395">
        <v>0.2</v>
      </c>
      <c r="AX1305" s="395">
        <v>0</v>
      </c>
      <c r="AY1305" s="395">
        <v>0.2</v>
      </c>
      <c r="AZ1305" s="395">
        <v>0</v>
      </c>
      <c r="BA1305" s="395">
        <v>0</v>
      </c>
      <c r="BB1305" s="396">
        <v>0.2</v>
      </c>
      <c r="BC1305" s="397">
        <v>715.80000000000007</v>
      </c>
      <c r="BD1305" s="407">
        <v>7.5535013296188405E-2</v>
      </c>
      <c r="BE1305" s="397">
        <v>94.999999999999986</v>
      </c>
      <c r="BF1305" s="407">
        <v>1.0024903971972475E-2</v>
      </c>
      <c r="BG1305" s="397">
        <v>7.6</v>
      </c>
      <c r="BH1305" s="407">
        <v>8.0199231775779801E-4</v>
      </c>
      <c r="BI1305" s="408">
        <v>23.599313187399851</v>
      </c>
      <c r="BJ1305" s="408">
        <v>28.13</v>
      </c>
      <c r="BK1305" s="408">
        <v>30.86</v>
      </c>
      <c r="BL1305" s="16"/>
      <c r="BM1305" s="397">
        <v>17594</v>
      </c>
      <c r="BN1305" s="395">
        <v>302.2</v>
      </c>
      <c r="BO1305" s="395">
        <v>697.6</v>
      </c>
      <c r="BP1305" s="395">
        <v>2014.8</v>
      </c>
      <c r="BQ1305" s="395">
        <v>6886.7999999999993</v>
      </c>
      <c r="BR1305" s="395">
        <v>6369.6</v>
      </c>
      <c r="BS1305" s="395">
        <v>1123.3999999999999</v>
      </c>
      <c r="BT1305" s="395">
        <v>155.80000000000001</v>
      </c>
      <c r="BU1305" s="395">
        <v>27.4</v>
      </c>
      <c r="BV1305" s="395">
        <v>8.6</v>
      </c>
      <c r="BW1305" s="395">
        <v>4</v>
      </c>
      <c r="BX1305" s="395">
        <v>1.2</v>
      </c>
      <c r="BY1305" s="395">
        <v>0.4</v>
      </c>
      <c r="BZ1305" s="395">
        <v>0.2</v>
      </c>
      <c r="CA1305" s="395">
        <v>0.4</v>
      </c>
      <c r="CB1305" s="395">
        <v>0.2</v>
      </c>
      <c r="CC1305" s="395">
        <v>0</v>
      </c>
      <c r="CD1305" s="395">
        <v>0.60000000000000009</v>
      </c>
      <c r="CE1305" s="395">
        <v>0</v>
      </c>
      <c r="CF1305" s="395">
        <v>0</v>
      </c>
      <c r="CG1305" s="396">
        <v>0.8</v>
      </c>
      <c r="CH1305" s="344">
        <v>1317</v>
      </c>
      <c r="CI1305" s="362">
        <v>7.4855064226440837E-2</v>
      </c>
      <c r="CJ1305" s="344">
        <v>199.2</v>
      </c>
      <c r="CK1305" s="362">
        <v>1.1322041605092644E-2</v>
      </c>
      <c r="CL1305" s="344">
        <v>16.399999999999999</v>
      </c>
      <c r="CM1305" s="362">
        <v>9.3213595543935421E-4</v>
      </c>
      <c r="CN1305" s="363">
        <v>23.840596764942099</v>
      </c>
      <c r="CO1305" s="363">
        <v>28.13</v>
      </c>
      <c r="CP1305" s="363">
        <v>30.85</v>
      </c>
      <c r="CQ1305" s="57"/>
    </row>
    <row r="1306" spans="1:95" x14ac:dyDescent="0.25">
      <c r="A1306" s="218"/>
      <c r="B1306" s="398" t="s">
        <v>38</v>
      </c>
      <c r="C1306" s="399">
        <v>8357.8000000000011</v>
      </c>
      <c r="D1306" s="400">
        <v>54.399999999999991</v>
      </c>
      <c r="E1306" s="400">
        <v>205</v>
      </c>
      <c r="F1306" s="400">
        <v>947</v>
      </c>
      <c r="G1306" s="400">
        <v>3458.7999999999997</v>
      </c>
      <c r="H1306" s="400">
        <v>2944</v>
      </c>
      <c r="I1306" s="400">
        <v>587.80000000000018</v>
      </c>
      <c r="J1306" s="400">
        <v>118.60000000000002</v>
      </c>
      <c r="K1306" s="400">
        <v>26.199999999999996</v>
      </c>
      <c r="L1306" s="400">
        <v>8.2000000000000028</v>
      </c>
      <c r="M1306" s="400">
        <v>4.6000000000000014</v>
      </c>
      <c r="N1306" s="400">
        <v>1.2</v>
      </c>
      <c r="O1306" s="400">
        <v>0.4</v>
      </c>
      <c r="P1306" s="400">
        <v>0.4</v>
      </c>
      <c r="Q1306" s="400">
        <v>0.2</v>
      </c>
      <c r="R1306" s="400">
        <v>0</v>
      </c>
      <c r="S1306" s="400">
        <v>0</v>
      </c>
      <c r="T1306" s="400">
        <v>0.4</v>
      </c>
      <c r="U1306" s="400">
        <v>0</v>
      </c>
      <c r="V1306" s="400">
        <v>0</v>
      </c>
      <c r="W1306" s="401">
        <v>0.60000000000000009</v>
      </c>
      <c r="X1306" s="402">
        <v>745.8</v>
      </c>
      <c r="Y1306" s="409">
        <v>8.9234008949723595E-2</v>
      </c>
      <c r="Z1306" s="402">
        <v>160.4</v>
      </c>
      <c r="AA1306" s="409">
        <v>1.9191653305893893E-2</v>
      </c>
      <c r="AB1306" s="402">
        <v>15.999999999999998</v>
      </c>
      <c r="AC1306" s="409">
        <v>1.9143793821340539E-3</v>
      </c>
      <c r="AD1306" s="410">
        <v>24.388440977290635</v>
      </c>
      <c r="AE1306" s="410">
        <v>28.59</v>
      </c>
      <c r="AF1306" s="410">
        <v>31.67</v>
      </c>
      <c r="AG1306" s="16"/>
      <c r="AH1306" s="402">
        <v>9635.0000000000018</v>
      </c>
      <c r="AI1306" s="400">
        <v>248.00000000000003</v>
      </c>
      <c r="AJ1306" s="400">
        <v>493.2</v>
      </c>
      <c r="AK1306" s="400">
        <v>1071</v>
      </c>
      <c r="AL1306" s="400">
        <v>3456.7999999999997</v>
      </c>
      <c r="AM1306" s="400">
        <v>3548.5999999999995</v>
      </c>
      <c r="AN1306" s="400">
        <v>673.00000000000011</v>
      </c>
      <c r="AO1306" s="400">
        <v>105.4</v>
      </c>
      <c r="AP1306" s="400">
        <v>23.999999999999993</v>
      </c>
      <c r="AQ1306" s="400">
        <v>9.4</v>
      </c>
      <c r="AR1306" s="400">
        <v>3.4000000000000004</v>
      </c>
      <c r="AS1306" s="400">
        <v>1</v>
      </c>
      <c r="AT1306" s="400">
        <v>0.4</v>
      </c>
      <c r="AU1306" s="400">
        <v>0</v>
      </c>
      <c r="AV1306" s="400">
        <v>0.2</v>
      </c>
      <c r="AW1306" s="400">
        <v>0.2</v>
      </c>
      <c r="AX1306" s="400">
        <v>0</v>
      </c>
      <c r="AY1306" s="400">
        <v>0.2</v>
      </c>
      <c r="AZ1306" s="400">
        <v>0</v>
      </c>
      <c r="BA1306" s="400">
        <v>0</v>
      </c>
      <c r="BB1306" s="401">
        <v>0.2</v>
      </c>
      <c r="BC1306" s="402">
        <v>813.80000000000007</v>
      </c>
      <c r="BD1306" s="409">
        <v>8.4462895692786713E-2</v>
      </c>
      <c r="BE1306" s="402">
        <v>144.39999999999998</v>
      </c>
      <c r="BF1306" s="409">
        <v>1.4987026466009336E-2</v>
      </c>
      <c r="BG1306" s="402">
        <v>14.999999999999995</v>
      </c>
      <c r="BH1306" s="409">
        <v>1.5568240788790858E-3</v>
      </c>
      <c r="BI1306" s="410">
        <v>23.820588271925249</v>
      </c>
      <c r="BJ1306" s="410">
        <v>28.52</v>
      </c>
      <c r="BK1306" s="410">
        <v>31.42</v>
      </c>
      <c r="BL1306" s="16"/>
      <c r="BM1306" s="402">
        <v>17992.800000000007</v>
      </c>
      <c r="BN1306" s="400">
        <v>302.39999999999998</v>
      </c>
      <c r="BO1306" s="400">
        <v>698.2</v>
      </c>
      <c r="BP1306" s="400">
        <v>2018</v>
      </c>
      <c r="BQ1306" s="400">
        <v>6915.5999999999985</v>
      </c>
      <c r="BR1306" s="400">
        <v>6492.6</v>
      </c>
      <c r="BS1306" s="400">
        <v>1260.7999999999997</v>
      </c>
      <c r="BT1306" s="400">
        <v>224</v>
      </c>
      <c r="BU1306" s="400">
        <v>50.2</v>
      </c>
      <c r="BV1306" s="400">
        <v>17.599999999999998</v>
      </c>
      <c r="BW1306" s="400">
        <v>8.0000000000000018</v>
      </c>
      <c r="BX1306" s="400">
        <v>2.2000000000000002</v>
      </c>
      <c r="BY1306" s="400">
        <v>0.8</v>
      </c>
      <c r="BZ1306" s="400">
        <v>0.4</v>
      </c>
      <c r="CA1306" s="400">
        <v>0.4</v>
      </c>
      <c r="CB1306" s="400">
        <v>0.2</v>
      </c>
      <c r="CC1306" s="400">
        <v>0</v>
      </c>
      <c r="CD1306" s="400">
        <v>0.60000000000000009</v>
      </c>
      <c r="CE1306" s="400">
        <v>0</v>
      </c>
      <c r="CF1306" s="400">
        <v>0</v>
      </c>
      <c r="CG1306" s="401">
        <v>0.8</v>
      </c>
      <c r="CH1306" s="349">
        <v>1559.6</v>
      </c>
      <c r="CI1306" s="364">
        <v>8.6679116090880762E-2</v>
      </c>
      <c r="CJ1306" s="349">
        <v>304.8</v>
      </c>
      <c r="CK1306" s="364">
        <v>1.6940109377084161E-2</v>
      </c>
      <c r="CL1306" s="349">
        <v>31</v>
      </c>
      <c r="CM1306" s="364">
        <v>1.7229113867769325E-3</v>
      </c>
      <c r="CN1306" s="365">
        <v>24.084360410831035</v>
      </c>
      <c r="CO1306" s="365">
        <v>28.55</v>
      </c>
      <c r="CP1306" s="365">
        <v>31.53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30.428571428571427</v>
      </c>
      <c r="D1309" s="292">
        <v>0</v>
      </c>
      <c r="E1309" s="89">
        <v>0</v>
      </c>
      <c r="F1309" s="89">
        <v>0.42857142857142855</v>
      </c>
      <c r="G1309" s="89">
        <v>4.4285714285714288</v>
      </c>
      <c r="H1309" s="89">
        <v>11.571428571428571</v>
      </c>
      <c r="I1309" s="89">
        <v>7.5714285714285712</v>
      </c>
      <c r="J1309" s="89">
        <v>3.1428571428571428</v>
      </c>
      <c r="K1309" s="89">
        <v>2</v>
      </c>
      <c r="L1309" s="89">
        <v>1</v>
      </c>
      <c r="M1309" s="89">
        <v>0.14285714285714285</v>
      </c>
      <c r="N1309" s="89">
        <v>0</v>
      </c>
      <c r="O1309" s="89">
        <v>0.14285714285714285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14</v>
      </c>
      <c r="Y1309" s="30">
        <v>0.46009389671361506</v>
      </c>
      <c r="Z1309" s="293">
        <v>6.4285714285714288</v>
      </c>
      <c r="AA1309" s="30">
        <v>0.21126760563380284</v>
      </c>
      <c r="AB1309" s="293">
        <v>1.2857142857142858</v>
      </c>
      <c r="AC1309" s="30">
        <v>4.225352112676057E-2</v>
      </c>
      <c r="AD1309" s="25">
        <v>30.993802816901393</v>
      </c>
      <c r="AE1309" s="25">
        <v>36.683</v>
      </c>
      <c r="AF1309" s="25">
        <v>44.956000000000003</v>
      </c>
      <c r="AG1309" s="57"/>
      <c r="AH1309" s="96">
        <v>54.428571428571431</v>
      </c>
      <c r="AI1309" s="292">
        <v>0</v>
      </c>
      <c r="AJ1309" s="89">
        <v>0.14285714285714285</v>
      </c>
      <c r="AK1309" s="89">
        <v>1.1428571428571428</v>
      </c>
      <c r="AL1309" s="89">
        <v>6</v>
      </c>
      <c r="AM1309" s="89">
        <v>20.285714285714285</v>
      </c>
      <c r="AN1309" s="89">
        <v>15.857142857142858</v>
      </c>
      <c r="AO1309" s="89">
        <v>7.2857142857142856</v>
      </c>
      <c r="AP1309" s="89">
        <v>2.2857142857142856</v>
      </c>
      <c r="AQ1309" s="89">
        <v>0.7142857142857143</v>
      </c>
      <c r="AR1309" s="89">
        <v>0.5714285714285714</v>
      </c>
      <c r="AS1309" s="89">
        <v>0</v>
      </c>
      <c r="AT1309" s="89">
        <v>0.14285714285714285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26.857142857142858</v>
      </c>
      <c r="BD1309" s="30">
        <v>0.49343832020997375</v>
      </c>
      <c r="BE1309" s="293">
        <v>11</v>
      </c>
      <c r="BF1309" s="30">
        <v>0.20209973753280838</v>
      </c>
      <c r="BG1309" s="293">
        <v>1.4285714285714286</v>
      </c>
      <c r="BH1309" s="30">
        <v>2.6246719160104987E-2</v>
      </c>
      <c r="BI1309" s="25">
        <v>30.849343832020985</v>
      </c>
      <c r="BJ1309" s="25">
        <v>36.680999999999997</v>
      </c>
      <c r="BK1309" s="25">
        <v>42.142999999999994</v>
      </c>
      <c r="BL1309" s="57"/>
      <c r="BM1309" s="96">
        <v>84.857142857142861</v>
      </c>
      <c r="BN1309" s="292">
        <v>0</v>
      </c>
      <c r="BO1309" s="89">
        <v>0.14285714285714285</v>
      </c>
      <c r="BP1309" s="89">
        <v>1.5714285714285714</v>
      </c>
      <c r="BQ1309" s="89">
        <v>10.428571428571429</v>
      </c>
      <c r="BR1309" s="89">
        <v>31.857142857142858</v>
      </c>
      <c r="BS1309" s="89">
        <v>23.428571428571427</v>
      </c>
      <c r="BT1309" s="89">
        <v>10.428571428571429</v>
      </c>
      <c r="BU1309" s="89">
        <v>4.2857142857142856</v>
      </c>
      <c r="BV1309" s="89">
        <v>1.7142857142857142</v>
      </c>
      <c r="BW1309" s="89">
        <v>0.7142857142857143</v>
      </c>
      <c r="BX1309" s="89">
        <v>0</v>
      </c>
      <c r="BY1309" s="89">
        <v>0.2857142857142857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40.857142857142854</v>
      </c>
      <c r="CI1309" s="30">
        <v>0.4814814814814814</v>
      </c>
      <c r="CJ1309" s="293">
        <v>17.428571428571427</v>
      </c>
      <c r="CK1309" s="30">
        <v>0.20538720538720537</v>
      </c>
      <c r="CL1309" s="293">
        <v>2.7142857142857144</v>
      </c>
      <c r="CM1309" s="30">
        <v>3.1986531986531987E-2</v>
      </c>
      <c r="CN1309" s="25">
        <v>30.901144781144762</v>
      </c>
      <c r="CO1309" s="25">
        <v>36.682499999999997</v>
      </c>
      <c r="CP1309" s="25">
        <v>43.215000000000003</v>
      </c>
      <c r="CQ1309" s="57"/>
    </row>
    <row r="1310" spans="1:95" x14ac:dyDescent="0.25">
      <c r="A1310" s="218"/>
      <c r="B1310" s="284">
        <v>4.1667000000000003E-2</v>
      </c>
      <c r="C1310" s="97">
        <v>20</v>
      </c>
      <c r="D1310" s="236">
        <v>0</v>
      </c>
      <c r="E1310" s="122">
        <v>0</v>
      </c>
      <c r="F1310" s="122">
        <v>0.2857142857142857</v>
      </c>
      <c r="G1310" s="122">
        <v>1.5714285714285714</v>
      </c>
      <c r="H1310" s="122">
        <v>5.7142857142857144</v>
      </c>
      <c r="I1310" s="122">
        <v>6.4285714285714288</v>
      </c>
      <c r="J1310" s="122">
        <v>3.5714285714285716</v>
      </c>
      <c r="K1310" s="122">
        <v>1.2857142857142858</v>
      </c>
      <c r="L1310" s="122">
        <v>0.5714285714285714</v>
      </c>
      <c r="M1310" s="122">
        <v>0.42857142857142855</v>
      </c>
      <c r="N1310" s="122">
        <v>0</v>
      </c>
      <c r="O1310" s="122">
        <v>0</v>
      </c>
      <c r="P1310" s="122">
        <v>0.14285714285714285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12.285714285714286</v>
      </c>
      <c r="Y1310" s="31">
        <v>0.61428571428571432</v>
      </c>
      <c r="Z1310" s="294">
        <v>6</v>
      </c>
      <c r="AA1310" s="31">
        <v>0.3</v>
      </c>
      <c r="AB1310" s="294">
        <v>1.1428571428571428</v>
      </c>
      <c r="AC1310" s="31">
        <v>5.7142857142857141E-2</v>
      </c>
      <c r="AD1310" s="27">
        <v>32.718785714285694</v>
      </c>
      <c r="AE1310" s="27">
        <v>39.302</v>
      </c>
      <c r="AF1310" s="27">
        <v>46.715499999999977</v>
      </c>
      <c r="AG1310" s="57"/>
      <c r="AH1310" s="97">
        <v>35.428571428571431</v>
      </c>
      <c r="AI1310" s="236">
        <v>0</v>
      </c>
      <c r="AJ1310" s="122">
        <v>0</v>
      </c>
      <c r="AK1310" s="122">
        <v>0.5714285714285714</v>
      </c>
      <c r="AL1310" s="122">
        <v>1.2857142857142858</v>
      </c>
      <c r="AM1310" s="122">
        <v>10.571428571428571</v>
      </c>
      <c r="AN1310" s="122">
        <v>11.857142857142858</v>
      </c>
      <c r="AO1310" s="122">
        <v>7.8571428571428568</v>
      </c>
      <c r="AP1310" s="122">
        <v>2.4285714285714284</v>
      </c>
      <c r="AQ1310" s="122">
        <v>0.7142857142857143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23</v>
      </c>
      <c r="BD1310" s="31">
        <v>0.64919354838709675</v>
      </c>
      <c r="BE1310" s="294">
        <v>11.142857142857142</v>
      </c>
      <c r="BF1310" s="31">
        <v>0.31451612903225801</v>
      </c>
      <c r="BG1310" s="294">
        <v>0.8571428571428571</v>
      </c>
      <c r="BH1310" s="31">
        <v>2.419354838709677E-2</v>
      </c>
      <c r="BI1310" s="27">
        <v>32.585241935483872</v>
      </c>
      <c r="BJ1310" s="27">
        <v>38.142000000000003</v>
      </c>
      <c r="BK1310" s="27">
        <v>42.993999999999986</v>
      </c>
      <c r="BL1310" s="57"/>
      <c r="BM1310" s="97">
        <v>55.428571428571431</v>
      </c>
      <c r="BN1310" s="236">
        <v>0</v>
      </c>
      <c r="BO1310" s="122">
        <v>0</v>
      </c>
      <c r="BP1310" s="122">
        <v>0.8571428571428571</v>
      </c>
      <c r="BQ1310" s="122">
        <v>2.8571428571428572</v>
      </c>
      <c r="BR1310" s="122">
        <v>16.285714285714285</v>
      </c>
      <c r="BS1310" s="122">
        <v>18.285714285714285</v>
      </c>
      <c r="BT1310" s="122">
        <v>11.428571428571429</v>
      </c>
      <c r="BU1310" s="122">
        <v>3.7142857142857144</v>
      </c>
      <c r="BV1310" s="122">
        <v>1.2857142857142858</v>
      </c>
      <c r="BW1310" s="122">
        <v>0.5714285714285714</v>
      </c>
      <c r="BX1310" s="122">
        <v>0</v>
      </c>
      <c r="BY1310" s="122">
        <v>0</v>
      </c>
      <c r="BZ1310" s="122">
        <v>0.14285714285714285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35.285714285714285</v>
      </c>
      <c r="CI1310" s="31">
        <v>0.63659793814432986</v>
      </c>
      <c r="CJ1310" s="294">
        <v>17.142857142857142</v>
      </c>
      <c r="CK1310" s="31">
        <v>0.30927835051546387</v>
      </c>
      <c r="CL1310" s="294">
        <v>2</v>
      </c>
      <c r="CM1310" s="31">
        <v>3.608247422680412E-2</v>
      </c>
      <c r="CN1310" s="27">
        <v>32.633427835051577</v>
      </c>
      <c r="CO1310" s="27">
        <v>38.458999999999989</v>
      </c>
      <c r="CP1310" s="27">
        <v>44.177999999999976</v>
      </c>
      <c r="CQ1310" s="57"/>
    </row>
    <row r="1311" spans="1:95" x14ac:dyDescent="0.25">
      <c r="A1311" s="218"/>
      <c r="B1311" s="284">
        <v>8.3333000000000004E-2</v>
      </c>
      <c r="C1311" s="97">
        <v>13.285714285714288</v>
      </c>
      <c r="D1311" s="236">
        <v>0</v>
      </c>
      <c r="E1311" s="122">
        <v>0</v>
      </c>
      <c r="F1311" s="122">
        <v>0.2857142857142857</v>
      </c>
      <c r="G1311" s="122">
        <v>0.5714285714285714</v>
      </c>
      <c r="H1311" s="122">
        <v>2.8571428571428572</v>
      </c>
      <c r="I1311" s="122">
        <v>5</v>
      </c>
      <c r="J1311" s="122">
        <v>2.4285714285714284</v>
      </c>
      <c r="K1311" s="122">
        <v>1.2857142857142858</v>
      </c>
      <c r="L1311" s="122">
        <v>0.5714285714285714</v>
      </c>
      <c r="M1311" s="122">
        <v>0</v>
      </c>
      <c r="N1311" s="122">
        <v>0.2857142857142857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9.5714285714285712</v>
      </c>
      <c r="Y1311" s="31">
        <v>0.72043010752688152</v>
      </c>
      <c r="Z1311" s="294">
        <v>4.5714285714285712</v>
      </c>
      <c r="AA1311" s="31">
        <v>0.34408602150537626</v>
      </c>
      <c r="AB1311" s="294">
        <v>0.8571428571428571</v>
      </c>
      <c r="AC1311" s="31">
        <v>6.4516129032258049E-2</v>
      </c>
      <c r="AD1311" s="27">
        <v>33.57451612903224</v>
      </c>
      <c r="AE1311" s="27">
        <v>40.225999999999999</v>
      </c>
      <c r="AF1311" s="27">
        <v>46.481999999999992</v>
      </c>
      <c r="AG1311" s="57"/>
      <c r="AH1311" s="97">
        <v>20.285714285714285</v>
      </c>
      <c r="AI1311" s="236">
        <v>0</v>
      </c>
      <c r="AJ1311" s="122">
        <v>0</v>
      </c>
      <c r="AK1311" s="122">
        <v>0.14285714285714285</v>
      </c>
      <c r="AL1311" s="122">
        <v>0.5714285714285714</v>
      </c>
      <c r="AM1311" s="122">
        <v>4.8571428571428568</v>
      </c>
      <c r="AN1311" s="122">
        <v>5.8571428571428568</v>
      </c>
      <c r="AO1311" s="122">
        <v>4.7142857142857144</v>
      </c>
      <c r="AP1311" s="122">
        <v>2.2857142857142856</v>
      </c>
      <c r="AQ1311" s="122">
        <v>0.8571428571428571</v>
      </c>
      <c r="AR1311" s="122">
        <v>0.5714285714285714</v>
      </c>
      <c r="AS1311" s="122">
        <v>0.14285714285714285</v>
      </c>
      <c r="AT1311" s="122">
        <v>0.2857142857142857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14.714285714285714</v>
      </c>
      <c r="BD1311" s="31">
        <v>0.72535211267605637</v>
      </c>
      <c r="BE1311" s="294">
        <v>8.8571428571428577</v>
      </c>
      <c r="BF1311" s="31">
        <v>0.43661971830985918</v>
      </c>
      <c r="BG1311" s="294">
        <v>1.8571428571428572</v>
      </c>
      <c r="BH1311" s="31">
        <v>9.154929577464789E-2</v>
      </c>
      <c r="BI1311" s="27">
        <v>35.10598591549293</v>
      </c>
      <c r="BJ1311" s="27">
        <v>41.727499999999999</v>
      </c>
      <c r="BK1311" s="27">
        <v>50.387999999999998</v>
      </c>
      <c r="BL1311" s="57"/>
      <c r="BM1311" s="97">
        <v>33.571428571428577</v>
      </c>
      <c r="BN1311" s="236">
        <v>0</v>
      </c>
      <c r="BO1311" s="122">
        <v>0</v>
      </c>
      <c r="BP1311" s="122">
        <v>0.42857142857142855</v>
      </c>
      <c r="BQ1311" s="122">
        <v>1.1428571428571428</v>
      </c>
      <c r="BR1311" s="122">
        <v>7.7142857142857144</v>
      </c>
      <c r="BS1311" s="122">
        <v>10.857142857142858</v>
      </c>
      <c r="BT1311" s="122">
        <v>7.1428571428571432</v>
      </c>
      <c r="BU1311" s="122">
        <v>3.5714285714285716</v>
      </c>
      <c r="BV1311" s="122">
        <v>1.4285714285714286</v>
      </c>
      <c r="BW1311" s="122">
        <v>0.5714285714285714</v>
      </c>
      <c r="BX1311" s="122">
        <v>0.42857142857142855</v>
      </c>
      <c r="BY1311" s="122">
        <v>0.2857142857142857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24.285714285714285</v>
      </c>
      <c r="CI1311" s="31">
        <v>0.72340425531914876</v>
      </c>
      <c r="CJ1311" s="294">
        <v>13.428571428571429</v>
      </c>
      <c r="CK1311" s="31">
        <v>0.39999999999999997</v>
      </c>
      <c r="CL1311" s="294">
        <v>2.7142857142857144</v>
      </c>
      <c r="CM1311" s="31">
        <v>8.0851063829787226E-2</v>
      </c>
      <c r="CN1311" s="27">
        <v>34.499914893617003</v>
      </c>
      <c r="CO1311" s="27">
        <v>41.341999999999999</v>
      </c>
      <c r="CP1311" s="27">
        <v>48.17799999999999</v>
      </c>
      <c r="CQ1311" s="57"/>
    </row>
    <row r="1312" spans="1:95" x14ac:dyDescent="0.25">
      <c r="A1312" s="218"/>
      <c r="B1312" s="284">
        <v>0.125</v>
      </c>
      <c r="C1312" s="97">
        <v>20.428571428571427</v>
      </c>
      <c r="D1312" s="236">
        <v>0</v>
      </c>
      <c r="E1312" s="122">
        <v>0</v>
      </c>
      <c r="F1312" s="122">
        <v>0</v>
      </c>
      <c r="G1312" s="122">
        <v>2.2857142857142856</v>
      </c>
      <c r="H1312" s="122">
        <v>6.1428571428571432</v>
      </c>
      <c r="I1312" s="122">
        <v>4.2857142857142856</v>
      </c>
      <c r="J1312" s="122">
        <v>5.2857142857142856</v>
      </c>
      <c r="K1312" s="122">
        <v>1.2857142857142858</v>
      </c>
      <c r="L1312" s="122">
        <v>1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12</v>
      </c>
      <c r="Y1312" s="31">
        <v>0.58741258741258751</v>
      </c>
      <c r="Z1312" s="294">
        <v>7.7142857142857144</v>
      </c>
      <c r="AA1312" s="31">
        <v>0.37762237762237766</v>
      </c>
      <c r="AB1312" s="294">
        <v>1.1428571428571428</v>
      </c>
      <c r="AC1312" s="31">
        <v>5.5944055944055944E-2</v>
      </c>
      <c r="AD1312" s="27">
        <v>32.729860139860129</v>
      </c>
      <c r="AE1312" s="27">
        <v>39.143999999999998</v>
      </c>
      <c r="AF1312" s="27">
        <v>46.139999999999993</v>
      </c>
      <c r="AG1312" s="57"/>
      <c r="AH1312" s="97">
        <v>21.285714285714281</v>
      </c>
      <c r="AI1312" s="236">
        <v>0</v>
      </c>
      <c r="AJ1312" s="122">
        <v>0</v>
      </c>
      <c r="AK1312" s="122">
        <v>0.2857142857142857</v>
      </c>
      <c r="AL1312" s="122">
        <v>1.7142857142857142</v>
      </c>
      <c r="AM1312" s="122">
        <v>5.5714285714285712</v>
      </c>
      <c r="AN1312" s="122">
        <v>6.7142857142857144</v>
      </c>
      <c r="AO1312" s="122">
        <v>4.1428571428571432</v>
      </c>
      <c r="AP1312" s="122">
        <v>1.2857142857142858</v>
      </c>
      <c r="AQ1312" s="122">
        <v>1.1428571428571428</v>
      </c>
      <c r="AR1312" s="122">
        <v>0.2857142857142857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13.714285714285714</v>
      </c>
      <c r="BD1312" s="31">
        <v>0.64429530201342289</v>
      </c>
      <c r="BE1312" s="294">
        <v>7</v>
      </c>
      <c r="BF1312" s="31">
        <v>0.32885906040268464</v>
      </c>
      <c r="BG1312" s="294">
        <v>1.5714285714285714</v>
      </c>
      <c r="BH1312" s="31">
        <v>7.3825503355704716E-2</v>
      </c>
      <c r="BI1312" s="27">
        <v>33.254093959731549</v>
      </c>
      <c r="BJ1312" s="27">
        <v>39.195</v>
      </c>
      <c r="BK1312" s="27">
        <v>47.25</v>
      </c>
      <c r="BL1312" s="57"/>
      <c r="BM1312" s="97">
        <v>41.714285714285722</v>
      </c>
      <c r="BN1312" s="236">
        <v>0</v>
      </c>
      <c r="BO1312" s="122">
        <v>0</v>
      </c>
      <c r="BP1312" s="122">
        <v>0.2857142857142857</v>
      </c>
      <c r="BQ1312" s="122">
        <v>4</v>
      </c>
      <c r="BR1312" s="122">
        <v>11.714285714285714</v>
      </c>
      <c r="BS1312" s="122">
        <v>11</v>
      </c>
      <c r="BT1312" s="122">
        <v>9.4285714285714288</v>
      </c>
      <c r="BU1312" s="122">
        <v>2.5714285714285716</v>
      </c>
      <c r="BV1312" s="122">
        <v>2.1428571428571428</v>
      </c>
      <c r="BW1312" s="122">
        <v>0.42857142857142855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25.714285714285715</v>
      </c>
      <c r="CI1312" s="31">
        <v>0.61643835616438347</v>
      </c>
      <c r="CJ1312" s="294">
        <v>14.714285714285714</v>
      </c>
      <c r="CK1312" s="31">
        <v>0.35273972602739717</v>
      </c>
      <c r="CL1312" s="294">
        <v>2.7142857142857144</v>
      </c>
      <c r="CM1312" s="31">
        <v>6.5068493150684928E-2</v>
      </c>
      <c r="CN1312" s="27">
        <v>32.997363013698632</v>
      </c>
      <c r="CO1312" s="27">
        <v>39.105499999999999</v>
      </c>
      <c r="CP1312" s="27">
        <v>46.637999999999998</v>
      </c>
      <c r="CQ1312" s="57"/>
    </row>
    <row r="1313" spans="1:95" x14ac:dyDescent="0.25">
      <c r="A1313" s="218"/>
      <c r="B1313" s="284">
        <v>0.16666700000000001</v>
      </c>
      <c r="C1313" s="97">
        <v>39.571428571428569</v>
      </c>
      <c r="D1313" s="236">
        <v>0</v>
      </c>
      <c r="E1313" s="122">
        <v>0</v>
      </c>
      <c r="F1313" s="122">
        <v>0</v>
      </c>
      <c r="G1313" s="122">
        <v>0.8571428571428571</v>
      </c>
      <c r="H1313" s="122">
        <v>10.428571428571429</v>
      </c>
      <c r="I1313" s="122">
        <v>16.142857142857142</v>
      </c>
      <c r="J1313" s="122">
        <v>8.1428571428571423</v>
      </c>
      <c r="K1313" s="122">
        <v>2.7142857142857144</v>
      </c>
      <c r="L1313" s="122">
        <v>0.5714285714285714</v>
      </c>
      <c r="M1313" s="122">
        <v>0.5714285714285714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28.285714285714285</v>
      </c>
      <c r="Y1313" s="31">
        <v>0.71480144404332135</v>
      </c>
      <c r="Z1313" s="294">
        <v>12.142857142857142</v>
      </c>
      <c r="AA1313" s="31">
        <v>0.30685920577617326</v>
      </c>
      <c r="AB1313" s="294">
        <v>1.2857142857142858</v>
      </c>
      <c r="AC1313" s="31">
        <v>3.2490974729241881E-2</v>
      </c>
      <c r="AD1313" s="27">
        <v>33.437509025270742</v>
      </c>
      <c r="AE1313" s="27">
        <v>38.506</v>
      </c>
      <c r="AF1313" s="27">
        <v>44.161999999999992</v>
      </c>
      <c r="AG1313" s="57"/>
      <c r="AH1313" s="97">
        <v>22.285714285714285</v>
      </c>
      <c r="AI1313" s="236">
        <v>0.14285714285714285</v>
      </c>
      <c r="AJ1313" s="122">
        <v>0.14285714285714285</v>
      </c>
      <c r="AK1313" s="122">
        <v>0.7142857142857143</v>
      </c>
      <c r="AL1313" s="122">
        <v>1</v>
      </c>
      <c r="AM1313" s="122">
        <v>5.5714285714285712</v>
      </c>
      <c r="AN1313" s="122">
        <v>6.8571428571428568</v>
      </c>
      <c r="AO1313" s="122">
        <v>5.1428571428571432</v>
      </c>
      <c r="AP1313" s="122">
        <v>1.8571428571428572</v>
      </c>
      <c r="AQ1313" s="122">
        <v>0.7142857142857143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14.571428571428571</v>
      </c>
      <c r="BD1313" s="31">
        <v>0.65384615384615385</v>
      </c>
      <c r="BE1313" s="294">
        <v>7.8571428571428568</v>
      </c>
      <c r="BF1313" s="31">
        <v>0.35256410256410259</v>
      </c>
      <c r="BG1313" s="294">
        <v>0.8571428571428571</v>
      </c>
      <c r="BH1313" s="31">
        <v>3.8461538461538464E-2</v>
      </c>
      <c r="BI1313" s="27">
        <v>32.573012820512808</v>
      </c>
      <c r="BJ1313" s="27">
        <v>39.346000000000004</v>
      </c>
      <c r="BK1313" s="27">
        <v>42.877000000000002</v>
      </c>
      <c r="BL1313" s="57"/>
      <c r="BM1313" s="97">
        <v>61.857142857142861</v>
      </c>
      <c r="BN1313" s="236">
        <v>0.14285714285714285</v>
      </c>
      <c r="BO1313" s="122">
        <v>0.14285714285714285</v>
      </c>
      <c r="BP1313" s="122">
        <v>0.7142857142857143</v>
      </c>
      <c r="BQ1313" s="122">
        <v>1.8571428571428572</v>
      </c>
      <c r="BR1313" s="122">
        <v>16</v>
      </c>
      <c r="BS1313" s="122">
        <v>23</v>
      </c>
      <c r="BT1313" s="122">
        <v>13.285714285714286</v>
      </c>
      <c r="BU1313" s="122">
        <v>4.5714285714285712</v>
      </c>
      <c r="BV1313" s="122">
        <v>1.2857142857142858</v>
      </c>
      <c r="BW1313" s="122">
        <v>0.7142857142857143</v>
      </c>
      <c r="BX1313" s="122">
        <v>0.14285714285714285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42.857142857142854</v>
      </c>
      <c r="CI1313" s="31">
        <v>0.6928406466512701</v>
      </c>
      <c r="CJ1313" s="294">
        <v>20</v>
      </c>
      <c r="CK1313" s="31">
        <v>0.32332563510392609</v>
      </c>
      <c r="CL1313" s="294">
        <v>2.1428571428571428</v>
      </c>
      <c r="CM1313" s="31">
        <v>3.4642032332563508E-2</v>
      </c>
      <c r="CN1313" s="27">
        <v>33.126050808314076</v>
      </c>
      <c r="CO1313" s="27">
        <v>38.777999999999999</v>
      </c>
      <c r="CP1313" s="27">
        <v>44.088000000000001</v>
      </c>
      <c r="CQ1313" s="57"/>
    </row>
    <row r="1314" spans="1:95" x14ac:dyDescent="0.25">
      <c r="A1314" s="218"/>
      <c r="B1314" s="284">
        <v>0.20833299999999999</v>
      </c>
      <c r="C1314" s="97">
        <v>112.85714285714288</v>
      </c>
      <c r="D1314" s="236">
        <v>0</v>
      </c>
      <c r="E1314" s="122">
        <v>0.42857142857142855</v>
      </c>
      <c r="F1314" s="122">
        <v>0.42857142857142855</v>
      </c>
      <c r="G1314" s="122">
        <v>8.2857142857142865</v>
      </c>
      <c r="H1314" s="122">
        <v>39.428571428571431</v>
      </c>
      <c r="I1314" s="122">
        <v>43.142857142857146</v>
      </c>
      <c r="J1314" s="122">
        <v>15.571428571428571</v>
      </c>
      <c r="K1314" s="122">
        <v>3.8571428571428572</v>
      </c>
      <c r="L1314" s="122">
        <v>1.2857142857142858</v>
      </c>
      <c r="M1314" s="122">
        <v>0.2857142857142857</v>
      </c>
      <c r="N1314" s="122">
        <v>0.14285714285714285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64.142857142857139</v>
      </c>
      <c r="Y1314" s="31">
        <v>0.56835443037974676</v>
      </c>
      <c r="Z1314" s="294">
        <v>21.142857142857142</v>
      </c>
      <c r="AA1314" s="31">
        <v>0.18734177215189871</v>
      </c>
      <c r="AB1314" s="294">
        <v>1.7142857142857142</v>
      </c>
      <c r="AC1314" s="31">
        <v>1.5189873417721515E-2</v>
      </c>
      <c r="AD1314" s="27">
        <v>31.23732911392398</v>
      </c>
      <c r="AE1314" s="27">
        <v>36.063500000000005</v>
      </c>
      <c r="AF1314" s="27">
        <v>39.92649999999999</v>
      </c>
      <c r="AG1314" s="57"/>
      <c r="AH1314" s="97">
        <v>40</v>
      </c>
      <c r="AI1314" s="236">
        <v>0.14285714285714285</v>
      </c>
      <c r="AJ1314" s="122">
        <v>0</v>
      </c>
      <c r="AK1314" s="122">
        <v>0.14285714285714285</v>
      </c>
      <c r="AL1314" s="122">
        <v>2.4285714285714284</v>
      </c>
      <c r="AM1314" s="122">
        <v>15.142857142857142</v>
      </c>
      <c r="AN1314" s="122">
        <v>13</v>
      </c>
      <c r="AO1314" s="122">
        <v>5.8571428571428568</v>
      </c>
      <c r="AP1314" s="122">
        <v>1.5714285714285714</v>
      </c>
      <c r="AQ1314" s="122">
        <v>1</v>
      </c>
      <c r="AR1314" s="122">
        <v>0.42857142857142855</v>
      </c>
      <c r="AS1314" s="122">
        <v>0.2857142857142857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22.142857142857142</v>
      </c>
      <c r="BD1314" s="31">
        <v>0.5535714285714286</v>
      </c>
      <c r="BE1314" s="294">
        <v>9.1428571428571423</v>
      </c>
      <c r="BF1314" s="31">
        <v>0.22857142857142856</v>
      </c>
      <c r="BG1314" s="294">
        <v>1.7142857142857142</v>
      </c>
      <c r="BH1314" s="31">
        <v>4.2857142857142858E-2</v>
      </c>
      <c r="BI1314" s="27">
        <v>31.810000000000002</v>
      </c>
      <c r="BJ1314" s="27">
        <v>37.655499999999996</v>
      </c>
      <c r="BK1314" s="27">
        <v>44.276999999999994</v>
      </c>
      <c r="BL1314" s="57"/>
      <c r="BM1314" s="97">
        <v>152.85714285714283</v>
      </c>
      <c r="BN1314" s="236">
        <v>0.14285714285714285</v>
      </c>
      <c r="BO1314" s="122">
        <v>0.42857142857142855</v>
      </c>
      <c r="BP1314" s="122">
        <v>0.5714285714285714</v>
      </c>
      <c r="BQ1314" s="122">
        <v>10.714285714285714</v>
      </c>
      <c r="BR1314" s="122">
        <v>54.571428571428569</v>
      </c>
      <c r="BS1314" s="122">
        <v>56.142857142857146</v>
      </c>
      <c r="BT1314" s="122">
        <v>21.428571428571427</v>
      </c>
      <c r="BU1314" s="122">
        <v>5.4285714285714288</v>
      </c>
      <c r="BV1314" s="122">
        <v>2.2857142857142856</v>
      </c>
      <c r="BW1314" s="122">
        <v>0.7142857142857143</v>
      </c>
      <c r="BX1314" s="122">
        <v>0.42857142857142855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86.285714285714292</v>
      </c>
      <c r="CI1314" s="31">
        <v>0.56448598130841132</v>
      </c>
      <c r="CJ1314" s="294">
        <v>30.285714285714285</v>
      </c>
      <c r="CK1314" s="31">
        <v>0.19813084112149534</v>
      </c>
      <c r="CL1314" s="294">
        <v>3.4285714285714284</v>
      </c>
      <c r="CM1314" s="31">
        <v>2.2429906542056077E-2</v>
      </c>
      <c r="CN1314" s="27">
        <v>31.387186915887803</v>
      </c>
      <c r="CO1314" s="27">
        <v>36.3035</v>
      </c>
      <c r="CP1314" s="27">
        <v>40.854500000000002</v>
      </c>
      <c r="CQ1314" s="57"/>
    </row>
    <row r="1315" spans="1:95" x14ac:dyDescent="0.25">
      <c r="A1315" s="218"/>
      <c r="B1315" s="284">
        <v>0.25</v>
      </c>
      <c r="C1315" s="97">
        <v>353</v>
      </c>
      <c r="D1315" s="236">
        <v>0.5714285714285714</v>
      </c>
      <c r="E1315" s="122">
        <v>0.8571428571428571</v>
      </c>
      <c r="F1315" s="122">
        <v>10.571428571428571</v>
      </c>
      <c r="G1315" s="122">
        <v>69.428571428571431</v>
      </c>
      <c r="H1315" s="122">
        <v>185.42857142857142</v>
      </c>
      <c r="I1315" s="122">
        <v>69.571428571428569</v>
      </c>
      <c r="J1315" s="122">
        <v>13</v>
      </c>
      <c r="K1315" s="122">
        <v>2.4285714285714284</v>
      </c>
      <c r="L1315" s="122">
        <v>1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85.857142857142861</v>
      </c>
      <c r="Y1315" s="31">
        <v>0.24322136786726023</v>
      </c>
      <c r="Z1315" s="294">
        <v>16.571428571428573</v>
      </c>
      <c r="AA1315" s="31">
        <v>4.6944556859571031E-2</v>
      </c>
      <c r="AB1315" s="294">
        <v>1.1428571428571428</v>
      </c>
      <c r="AC1315" s="31">
        <v>3.2375556454876568E-3</v>
      </c>
      <c r="AD1315" s="27">
        <v>27.666131121003609</v>
      </c>
      <c r="AE1315" s="27">
        <v>31.442</v>
      </c>
      <c r="AF1315" s="27">
        <v>34.841999999999999</v>
      </c>
      <c r="AG1315" s="57"/>
      <c r="AH1315" s="97">
        <v>129</v>
      </c>
      <c r="AI1315" s="236">
        <v>0.14285714285714285</v>
      </c>
      <c r="AJ1315" s="122">
        <v>0.7142857142857143</v>
      </c>
      <c r="AK1315" s="122">
        <v>6.8571428571428568</v>
      </c>
      <c r="AL1315" s="122">
        <v>24.428571428571427</v>
      </c>
      <c r="AM1315" s="122">
        <v>54.428571428571431</v>
      </c>
      <c r="AN1315" s="122">
        <v>31.714285714285715</v>
      </c>
      <c r="AO1315" s="122">
        <v>7.7142857142857144</v>
      </c>
      <c r="AP1315" s="122">
        <v>2.1428571428571428</v>
      </c>
      <c r="AQ1315" s="122">
        <v>0.5714285714285714</v>
      </c>
      <c r="AR1315" s="122">
        <v>0.14285714285714285</v>
      </c>
      <c r="AS1315" s="122">
        <v>0.14285714285714285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42.428571428571431</v>
      </c>
      <c r="BD1315" s="31">
        <v>0.32890365448504982</v>
      </c>
      <c r="BE1315" s="294">
        <v>10.714285714285714</v>
      </c>
      <c r="BF1315" s="31">
        <v>8.3056478405315604E-2</v>
      </c>
      <c r="BG1315" s="294">
        <v>0.8571428571428571</v>
      </c>
      <c r="BH1315" s="31">
        <v>6.6445182724252485E-3</v>
      </c>
      <c r="BI1315" s="27">
        <v>28.110786267995575</v>
      </c>
      <c r="BJ1315" s="27">
        <v>32.729999999999997</v>
      </c>
      <c r="BK1315" s="27">
        <v>36.828000000000003</v>
      </c>
      <c r="BL1315" s="57"/>
      <c r="BM1315" s="97">
        <v>482</v>
      </c>
      <c r="BN1315" s="236">
        <v>0.7142857142857143</v>
      </c>
      <c r="BO1315" s="122">
        <v>1.5714285714285714</v>
      </c>
      <c r="BP1315" s="122">
        <v>17.428571428571427</v>
      </c>
      <c r="BQ1315" s="122">
        <v>93.857142857142861</v>
      </c>
      <c r="BR1315" s="122">
        <v>239.85714285714286</v>
      </c>
      <c r="BS1315" s="122">
        <v>101.28571428571429</v>
      </c>
      <c r="BT1315" s="122">
        <v>20.714285714285715</v>
      </c>
      <c r="BU1315" s="122">
        <v>4.5714285714285712</v>
      </c>
      <c r="BV1315" s="122">
        <v>1.5714285714285714</v>
      </c>
      <c r="BW1315" s="122">
        <v>0.2857142857142857</v>
      </c>
      <c r="BX1315" s="122">
        <v>0.14285714285714285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128.28571428571428</v>
      </c>
      <c r="CI1315" s="31">
        <v>0.26615293420272673</v>
      </c>
      <c r="CJ1315" s="294">
        <v>27.285714285714285</v>
      </c>
      <c r="CK1315" s="31">
        <v>5.6609365737996444E-2</v>
      </c>
      <c r="CL1315" s="294">
        <v>2</v>
      </c>
      <c r="CM1315" s="31">
        <v>4.1493775933609959E-3</v>
      </c>
      <c r="CN1315" s="27">
        <v>27.785136336692318</v>
      </c>
      <c r="CO1315" s="27">
        <v>31.83</v>
      </c>
      <c r="CP1315" s="27">
        <v>35.450000000000003</v>
      </c>
      <c r="CQ1315" s="57"/>
    </row>
    <row r="1316" spans="1:95" x14ac:dyDescent="0.25">
      <c r="A1316" s="218"/>
      <c r="B1316" s="284">
        <v>0.29166700000000001</v>
      </c>
      <c r="C1316" s="97">
        <v>684.28571428571422</v>
      </c>
      <c r="D1316" s="236">
        <v>8</v>
      </c>
      <c r="E1316" s="122">
        <v>26.285714285714285</v>
      </c>
      <c r="F1316" s="122">
        <v>121</v>
      </c>
      <c r="G1316" s="122">
        <v>333.28571428571428</v>
      </c>
      <c r="H1316" s="122">
        <v>166.14285714285714</v>
      </c>
      <c r="I1316" s="122">
        <v>24</v>
      </c>
      <c r="J1316" s="122">
        <v>4.1428571428571432</v>
      </c>
      <c r="K1316" s="122">
        <v>1</v>
      </c>
      <c r="L1316" s="122">
        <v>0.2857142857142857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29.571428571428573</v>
      </c>
      <c r="Y1316" s="31">
        <v>4.3215031315240092E-2</v>
      </c>
      <c r="Z1316" s="294">
        <v>5.5714285714285712</v>
      </c>
      <c r="AA1316" s="31">
        <v>8.1419624217119006E-3</v>
      </c>
      <c r="AB1316" s="294">
        <v>0.42857142857142855</v>
      </c>
      <c r="AC1316" s="31">
        <v>6.2630480167014612E-4</v>
      </c>
      <c r="AD1316" s="27">
        <v>22.708334029227572</v>
      </c>
      <c r="AE1316" s="27">
        <v>26.69</v>
      </c>
      <c r="AF1316" s="27">
        <v>29.44</v>
      </c>
      <c r="AG1316" s="57"/>
      <c r="AH1316" s="97">
        <v>376.14285714285722</v>
      </c>
      <c r="AI1316" s="236">
        <v>3</v>
      </c>
      <c r="AJ1316" s="122">
        <v>8.2857142857142865</v>
      </c>
      <c r="AK1316" s="122">
        <v>27.285714285714285</v>
      </c>
      <c r="AL1316" s="122">
        <v>144.57142857142858</v>
      </c>
      <c r="AM1316" s="122">
        <v>165.57142857142858</v>
      </c>
      <c r="AN1316" s="122">
        <v>22.571428571428573</v>
      </c>
      <c r="AO1316" s="122">
        <v>4.1428571428571432</v>
      </c>
      <c r="AP1316" s="122">
        <v>0.14285714285714285</v>
      </c>
      <c r="AQ1316" s="122">
        <v>0.2857142857142857</v>
      </c>
      <c r="AR1316" s="122">
        <v>0.2857142857142857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27.285714285714285</v>
      </c>
      <c r="BD1316" s="31">
        <v>7.254082795290541E-2</v>
      </c>
      <c r="BE1316" s="294">
        <v>4.8571428571428568</v>
      </c>
      <c r="BF1316" s="31">
        <v>1.2913026965438659E-2</v>
      </c>
      <c r="BG1316" s="294">
        <v>0.5714285714285714</v>
      </c>
      <c r="BH1316" s="31">
        <v>1.5191796429927834E-3</v>
      </c>
      <c r="BI1316" s="27">
        <v>24.819601215343727</v>
      </c>
      <c r="BJ1316" s="27">
        <v>28.51</v>
      </c>
      <c r="BK1316" s="27">
        <v>31.07</v>
      </c>
      <c r="BL1316" s="57"/>
      <c r="BM1316" s="97">
        <v>1060.4285714285713</v>
      </c>
      <c r="BN1316" s="236">
        <v>11</v>
      </c>
      <c r="BO1316" s="122">
        <v>34.571428571428569</v>
      </c>
      <c r="BP1316" s="122">
        <v>148.28571428571428</v>
      </c>
      <c r="BQ1316" s="122">
        <v>477.85714285714283</v>
      </c>
      <c r="BR1316" s="122">
        <v>331.71428571428572</v>
      </c>
      <c r="BS1316" s="122">
        <v>46.571428571428569</v>
      </c>
      <c r="BT1316" s="122">
        <v>8.2857142857142865</v>
      </c>
      <c r="BU1316" s="122">
        <v>1.1428571428571428</v>
      </c>
      <c r="BV1316" s="122">
        <v>0.5714285714285714</v>
      </c>
      <c r="BW1316" s="122">
        <v>0.42857142857142855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56.857142857142854</v>
      </c>
      <c r="CI1316" s="31">
        <v>5.3617135928869734E-2</v>
      </c>
      <c r="CJ1316" s="294">
        <v>10.428571428571429</v>
      </c>
      <c r="CK1316" s="31">
        <v>9.8342988010238462E-3</v>
      </c>
      <c r="CL1316" s="294">
        <v>1</v>
      </c>
      <c r="CM1316" s="31">
        <v>9.4301495352283452E-4</v>
      </c>
      <c r="CN1316" s="27">
        <v>23.457218105887097</v>
      </c>
      <c r="CO1316" s="27">
        <v>27.463999999999995</v>
      </c>
      <c r="CP1316" s="27">
        <v>30.207999999999995</v>
      </c>
      <c r="CQ1316" s="57"/>
    </row>
    <row r="1317" spans="1:95" x14ac:dyDescent="0.25">
      <c r="A1317" s="218"/>
      <c r="B1317" s="284">
        <v>0.33333299999999999</v>
      </c>
      <c r="C1317" s="97">
        <v>585.14285714285722</v>
      </c>
      <c r="D1317" s="236">
        <v>5.7142857142857144</v>
      </c>
      <c r="E1317" s="122">
        <v>24.714285714285715</v>
      </c>
      <c r="F1317" s="122">
        <v>92</v>
      </c>
      <c r="G1317" s="122">
        <v>269.14285714285717</v>
      </c>
      <c r="H1317" s="122">
        <v>161.28571428571428</v>
      </c>
      <c r="I1317" s="122">
        <v>27.714285714285715</v>
      </c>
      <c r="J1317" s="122">
        <v>3.5714285714285716</v>
      </c>
      <c r="K1317" s="122">
        <v>0.2857142857142857</v>
      </c>
      <c r="L1317" s="122">
        <v>0.2857142857142857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0.2857142857142857</v>
      </c>
      <c r="X1317" s="294">
        <v>31.857142857142858</v>
      </c>
      <c r="Y1317" s="31">
        <v>5.4443359374999993E-2</v>
      </c>
      <c r="Z1317" s="294">
        <v>4.5714285714285712</v>
      </c>
      <c r="AA1317" s="31">
        <v>7.8124999999999983E-3</v>
      </c>
      <c r="AB1317" s="294">
        <v>0.7142857142857143</v>
      </c>
      <c r="AC1317" s="31">
        <v>1.2207031249999998E-3</v>
      </c>
      <c r="AD1317" s="27">
        <v>23.176630859375031</v>
      </c>
      <c r="AE1317" s="27">
        <v>27.5245</v>
      </c>
      <c r="AF1317" s="27">
        <v>30.207499999999982</v>
      </c>
      <c r="AG1317" s="57"/>
      <c r="AH1317" s="97">
        <v>463.57142857142856</v>
      </c>
      <c r="AI1317" s="236">
        <v>12.714285714285714</v>
      </c>
      <c r="AJ1317" s="122">
        <v>25.714285714285715</v>
      </c>
      <c r="AK1317" s="122">
        <v>57.857142857142854</v>
      </c>
      <c r="AL1317" s="122">
        <v>173.85714285714286</v>
      </c>
      <c r="AM1317" s="122">
        <v>162.71428571428572</v>
      </c>
      <c r="AN1317" s="122">
        <v>24.857142857142858</v>
      </c>
      <c r="AO1317" s="122">
        <v>5.2857142857142856</v>
      </c>
      <c r="AP1317" s="122">
        <v>0.42857142857142855</v>
      </c>
      <c r="AQ1317" s="122">
        <v>0</v>
      </c>
      <c r="AR1317" s="122">
        <v>0.14285714285714285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30.428571428571427</v>
      </c>
      <c r="BD1317" s="31">
        <v>6.5639445300462243E-2</v>
      </c>
      <c r="BE1317" s="294">
        <v>5.8571428571428568</v>
      </c>
      <c r="BF1317" s="31">
        <v>1.2634822804314329E-2</v>
      </c>
      <c r="BG1317" s="294">
        <v>0.14285714285714285</v>
      </c>
      <c r="BH1317" s="31">
        <v>3.0816640986132513E-4</v>
      </c>
      <c r="BI1317" s="27">
        <v>23.337248073960005</v>
      </c>
      <c r="BJ1317" s="27">
        <v>28</v>
      </c>
      <c r="BK1317" s="27">
        <v>30.716999999999999</v>
      </c>
      <c r="BL1317" s="57"/>
      <c r="BM1317" s="97">
        <v>1048.7142857142858</v>
      </c>
      <c r="BN1317" s="236">
        <v>18.428571428571427</v>
      </c>
      <c r="BO1317" s="122">
        <v>50.428571428571431</v>
      </c>
      <c r="BP1317" s="122">
        <v>149.85714285714286</v>
      </c>
      <c r="BQ1317" s="122">
        <v>443</v>
      </c>
      <c r="BR1317" s="122">
        <v>324</v>
      </c>
      <c r="BS1317" s="122">
        <v>52.571428571428569</v>
      </c>
      <c r="BT1317" s="122">
        <v>8.8571428571428577</v>
      </c>
      <c r="BU1317" s="122">
        <v>0.7142857142857143</v>
      </c>
      <c r="BV1317" s="122">
        <v>0.2857142857142857</v>
      </c>
      <c r="BW1317" s="122">
        <v>0.2857142857142857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0.2857142857142857</v>
      </c>
      <c r="CH1317" s="294">
        <v>62.285714285714285</v>
      </c>
      <c r="CI1317" s="31">
        <v>5.9392453344231023E-2</v>
      </c>
      <c r="CJ1317" s="294">
        <v>10.428571428571429</v>
      </c>
      <c r="CK1317" s="31">
        <v>9.9441492984606999E-3</v>
      </c>
      <c r="CL1317" s="294">
        <v>0.8571428571428571</v>
      </c>
      <c r="CM1317" s="31">
        <v>8.173273395995095E-4</v>
      </c>
      <c r="CN1317" s="27">
        <v>23.247629750715173</v>
      </c>
      <c r="CO1317" s="27">
        <v>27.8</v>
      </c>
      <c r="CP1317" s="27">
        <v>30.43</v>
      </c>
      <c r="CQ1317" s="57"/>
    </row>
    <row r="1318" spans="1:95" x14ac:dyDescent="0.25">
      <c r="A1318" s="218"/>
      <c r="B1318" s="284">
        <v>0.375</v>
      </c>
      <c r="C1318" s="97">
        <v>627</v>
      </c>
      <c r="D1318" s="236">
        <v>9</v>
      </c>
      <c r="E1318" s="122">
        <v>24</v>
      </c>
      <c r="F1318" s="122">
        <v>77.285714285714292</v>
      </c>
      <c r="G1318" s="122">
        <v>287.28571428571428</v>
      </c>
      <c r="H1318" s="122">
        <v>200.85714285714286</v>
      </c>
      <c r="I1318" s="122">
        <v>25.857142857142858</v>
      </c>
      <c r="J1318" s="122">
        <v>2.2857142857142856</v>
      </c>
      <c r="K1318" s="122">
        <v>0.14285714285714285</v>
      </c>
      <c r="L1318" s="122">
        <v>0.14285714285714285</v>
      </c>
      <c r="M1318" s="122">
        <v>0</v>
      </c>
      <c r="N1318" s="122">
        <v>0</v>
      </c>
      <c r="O1318" s="122">
        <v>0</v>
      </c>
      <c r="P1318" s="122">
        <v>0.14285714285714285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28.428571428571427</v>
      </c>
      <c r="Y1318" s="31">
        <v>4.5340624287992709E-2</v>
      </c>
      <c r="Z1318" s="294">
        <v>2.7142857142857144</v>
      </c>
      <c r="AA1318" s="31">
        <v>4.329004329004329E-3</v>
      </c>
      <c r="AB1318" s="294">
        <v>0.2857142857142857</v>
      </c>
      <c r="AC1318" s="31">
        <v>4.5568466621098198E-4</v>
      </c>
      <c r="AD1318" s="27">
        <v>23.39609706083392</v>
      </c>
      <c r="AE1318" s="27">
        <v>27.505000000000003</v>
      </c>
      <c r="AF1318" s="27">
        <v>29.79</v>
      </c>
      <c r="AG1318" s="57"/>
      <c r="AH1318" s="97">
        <v>470.14285714285717</v>
      </c>
      <c r="AI1318" s="236">
        <v>2.8571428571428572</v>
      </c>
      <c r="AJ1318" s="122">
        <v>4.1428571428571432</v>
      </c>
      <c r="AK1318" s="122">
        <v>32.428571428571431</v>
      </c>
      <c r="AL1318" s="122">
        <v>178.42857142857142</v>
      </c>
      <c r="AM1318" s="122">
        <v>217</v>
      </c>
      <c r="AN1318" s="122">
        <v>32.142857142857146</v>
      </c>
      <c r="AO1318" s="122">
        <v>2.8571428571428572</v>
      </c>
      <c r="AP1318" s="122">
        <v>0.14285714285714285</v>
      </c>
      <c r="AQ1318" s="122">
        <v>0.14285714285714285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35.285714285714285</v>
      </c>
      <c r="BD1318" s="31">
        <v>7.505317532664843E-2</v>
      </c>
      <c r="BE1318" s="294">
        <v>3.1428571428571428</v>
      </c>
      <c r="BF1318" s="31">
        <v>6.6848982072318435E-3</v>
      </c>
      <c r="BG1318" s="294">
        <v>0.14285714285714285</v>
      </c>
      <c r="BH1318" s="31">
        <v>3.0385900941962927E-4</v>
      </c>
      <c r="BI1318" s="27">
        <v>25.027809176542014</v>
      </c>
      <c r="BJ1318" s="27">
        <v>28.53</v>
      </c>
      <c r="BK1318" s="27">
        <v>30.86</v>
      </c>
      <c r="BL1318" s="57"/>
      <c r="BM1318" s="97">
        <v>1097.1428571428569</v>
      </c>
      <c r="BN1318" s="236">
        <v>11.857142857142858</v>
      </c>
      <c r="BO1318" s="122">
        <v>28.142857142857142</v>
      </c>
      <c r="BP1318" s="122">
        <v>109.71428571428571</v>
      </c>
      <c r="BQ1318" s="122">
        <v>465.71428571428572</v>
      </c>
      <c r="BR1318" s="122">
        <v>417.85714285714283</v>
      </c>
      <c r="BS1318" s="122">
        <v>58</v>
      </c>
      <c r="BT1318" s="122">
        <v>5.1428571428571432</v>
      </c>
      <c r="BU1318" s="122">
        <v>0.2857142857142857</v>
      </c>
      <c r="BV1318" s="122">
        <v>0.2857142857142857</v>
      </c>
      <c r="BW1318" s="122">
        <v>0</v>
      </c>
      <c r="BX1318" s="122">
        <v>0</v>
      </c>
      <c r="BY1318" s="122">
        <v>0</v>
      </c>
      <c r="BZ1318" s="122">
        <v>0.14285714285714285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63.714285714285715</v>
      </c>
      <c r="CI1318" s="31">
        <v>5.8072916666666682E-2</v>
      </c>
      <c r="CJ1318" s="294">
        <v>5.8571428571428568</v>
      </c>
      <c r="CK1318" s="31">
        <v>5.3385416666666676E-3</v>
      </c>
      <c r="CL1318" s="294">
        <v>0.42857142857142855</v>
      </c>
      <c r="CM1318" s="31">
        <v>3.9062500000000008E-4</v>
      </c>
      <c r="CN1318" s="27">
        <v>24.095311197916736</v>
      </c>
      <c r="CO1318" s="27">
        <v>27.97</v>
      </c>
      <c r="CP1318" s="27">
        <v>30.269499999999997</v>
      </c>
      <c r="CQ1318" s="57"/>
    </row>
    <row r="1319" spans="1:95" x14ac:dyDescent="0.25">
      <c r="A1319" s="218"/>
      <c r="B1319" s="284">
        <v>0.41666700000000001</v>
      </c>
      <c r="C1319" s="97">
        <v>547.71428571428589</v>
      </c>
      <c r="D1319" s="236">
        <v>1</v>
      </c>
      <c r="E1319" s="122">
        <v>12.428571428571429</v>
      </c>
      <c r="F1319" s="122">
        <v>65</v>
      </c>
      <c r="G1319" s="122">
        <v>234</v>
      </c>
      <c r="H1319" s="122">
        <v>210.28571428571428</v>
      </c>
      <c r="I1319" s="122">
        <v>22.285714285714285</v>
      </c>
      <c r="J1319" s="122">
        <v>1.5714285714285714</v>
      </c>
      <c r="K1319" s="122">
        <v>0.14285714285714285</v>
      </c>
      <c r="L1319" s="122">
        <v>0</v>
      </c>
      <c r="M1319" s="122">
        <v>0.2857142857142857</v>
      </c>
      <c r="N1319" s="122">
        <v>0</v>
      </c>
      <c r="O1319" s="122">
        <v>0</v>
      </c>
      <c r="P1319" s="122">
        <v>0</v>
      </c>
      <c r="Q1319" s="122">
        <v>0.14285714285714285</v>
      </c>
      <c r="R1319" s="122">
        <v>0.2857142857142857</v>
      </c>
      <c r="S1319" s="122">
        <v>0</v>
      </c>
      <c r="T1319" s="122">
        <v>0.2857142857142857</v>
      </c>
      <c r="U1319" s="122">
        <v>0</v>
      </c>
      <c r="V1319" s="122">
        <v>0</v>
      </c>
      <c r="W1319" s="294">
        <v>0</v>
      </c>
      <c r="X1319" s="294">
        <v>25</v>
      </c>
      <c r="Y1319" s="31">
        <v>4.5644235785080839E-2</v>
      </c>
      <c r="Z1319" s="294">
        <v>2.7142857142857144</v>
      </c>
      <c r="AA1319" s="31">
        <v>4.955659885237349E-3</v>
      </c>
      <c r="AB1319" s="294">
        <v>1</v>
      </c>
      <c r="AC1319" s="31">
        <v>1.8257694314032335E-3</v>
      </c>
      <c r="AD1319" s="27">
        <v>24.131718831507559</v>
      </c>
      <c r="AE1319" s="27">
        <v>27.86</v>
      </c>
      <c r="AF1319" s="27">
        <v>29.862500000000001</v>
      </c>
      <c r="AG1319" s="57"/>
      <c r="AH1319" s="97">
        <v>501.14285714285717</v>
      </c>
      <c r="AI1319" s="236">
        <v>3.2857142857142856</v>
      </c>
      <c r="AJ1319" s="122">
        <v>16.428571428571427</v>
      </c>
      <c r="AK1319" s="122">
        <v>52.571428571428569</v>
      </c>
      <c r="AL1319" s="122">
        <v>191</v>
      </c>
      <c r="AM1319" s="122">
        <v>205.85714285714286</v>
      </c>
      <c r="AN1319" s="122">
        <v>29.285714285714285</v>
      </c>
      <c r="AO1319" s="122">
        <v>2.2857142857142856</v>
      </c>
      <c r="AP1319" s="122">
        <v>0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0.14285714285714285</v>
      </c>
      <c r="AW1319" s="122">
        <v>0.14285714285714285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31.857142857142858</v>
      </c>
      <c r="BD1319" s="31">
        <v>6.3568985176738882E-2</v>
      </c>
      <c r="BE1319" s="294">
        <v>2.7142857142857144</v>
      </c>
      <c r="BF1319" s="31">
        <v>5.4161915621436718E-3</v>
      </c>
      <c r="BG1319" s="294">
        <v>0.42857142857142855</v>
      </c>
      <c r="BH1319" s="31">
        <v>8.5518814139110596E-4</v>
      </c>
      <c r="BI1319" s="27">
        <v>24.297385974914452</v>
      </c>
      <c r="BJ1319" s="27">
        <v>28.33</v>
      </c>
      <c r="BK1319" s="27">
        <v>30.41</v>
      </c>
      <c r="BL1319" s="57"/>
      <c r="BM1319" s="97">
        <v>1048.8571428571427</v>
      </c>
      <c r="BN1319" s="236">
        <v>4.2857142857142856</v>
      </c>
      <c r="BO1319" s="122">
        <v>28.857142857142858</v>
      </c>
      <c r="BP1319" s="122">
        <v>117.57142857142857</v>
      </c>
      <c r="BQ1319" s="122">
        <v>425</v>
      </c>
      <c r="BR1319" s="122">
        <v>416.14285714285717</v>
      </c>
      <c r="BS1319" s="122">
        <v>51.571428571428569</v>
      </c>
      <c r="BT1319" s="122">
        <v>3.8571428571428572</v>
      </c>
      <c r="BU1319" s="122">
        <v>0.14285714285714285</v>
      </c>
      <c r="BV1319" s="122">
        <v>0</v>
      </c>
      <c r="BW1319" s="122">
        <v>0.42857142857142855</v>
      </c>
      <c r="BX1319" s="122">
        <v>0</v>
      </c>
      <c r="BY1319" s="122">
        <v>0</v>
      </c>
      <c r="BZ1319" s="122">
        <v>0</v>
      </c>
      <c r="CA1319" s="122">
        <v>0.2857142857142857</v>
      </c>
      <c r="CB1319" s="122">
        <v>0.42857142857142855</v>
      </c>
      <c r="CC1319" s="122">
        <v>0</v>
      </c>
      <c r="CD1319" s="122">
        <v>0.2857142857142857</v>
      </c>
      <c r="CE1319" s="122">
        <v>0</v>
      </c>
      <c r="CF1319" s="122">
        <v>0</v>
      </c>
      <c r="CG1319" s="294">
        <v>0</v>
      </c>
      <c r="CH1319" s="294">
        <v>56.857142857142854</v>
      </c>
      <c r="CI1319" s="31">
        <v>5.4208662489784808E-2</v>
      </c>
      <c r="CJ1319" s="294">
        <v>5.4285714285714288</v>
      </c>
      <c r="CK1319" s="31">
        <v>5.175701443748299E-3</v>
      </c>
      <c r="CL1319" s="294">
        <v>1.4285714285714286</v>
      </c>
      <c r="CM1319" s="31">
        <v>1.3620266957232365E-3</v>
      </c>
      <c r="CN1319" s="27">
        <v>24.210874421138659</v>
      </c>
      <c r="CO1319" s="27">
        <v>28.07</v>
      </c>
      <c r="CP1319" s="27">
        <v>30.218499999999995</v>
      </c>
      <c r="CQ1319" s="57"/>
    </row>
    <row r="1320" spans="1:95" x14ac:dyDescent="0.25">
      <c r="A1320" s="218"/>
      <c r="B1320" s="284">
        <v>0.45833299999999999</v>
      </c>
      <c r="C1320" s="97">
        <v>516.71428571428567</v>
      </c>
      <c r="D1320" s="236">
        <v>1.4285714285714286</v>
      </c>
      <c r="E1320" s="122">
        <v>8.7142857142857135</v>
      </c>
      <c r="F1320" s="122">
        <v>60.571428571428569</v>
      </c>
      <c r="G1320" s="122">
        <v>204.71428571428572</v>
      </c>
      <c r="H1320" s="122">
        <v>202.42857142857142</v>
      </c>
      <c r="I1320" s="122">
        <v>33.714285714285715</v>
      </c>
      <c r="J1320" s="122">
        <v>4.4285714285714288</v>
      </c>
      <c r="K1320" s="122">
        <v>0.5714285714285714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38.428571428571431</v>
      </c>
      <c r="Y1320" s="31">
        <v>7.4371025711915964E-2</v>
      </c>
      <c r="Z1320" s="294">
        <v>5.1428571428571432</v>
      </c>
      <c r="AA1320" s="31">
        <v>9.9529997235277869E-3</v>
      </c>
      <c r="AB1320" s="294">
        <v>0.14285714285714285</v>
      </c>
      <c r="AC1320" s="31">
        <v>2.7647221454243849E-4</v>
      </c>
      <c r="AD1320" s="27">
        <v>24.491180536356044</v>
      </c>
      <c r="AE1320" s="27">
        <v>28.36</v>
      </c>
      <c r="AF1320" s="27">
        <v>30.743999999999996</v>
      </c>
      <c r="AG1320" s="57"/>
      <c r="AH1320" s="97">
        <v>513.99999999999989</v>
      </c>
      <c r="AI1320" s="236">
        <v>2.4285714285714284</v>
      </c>
      <c r="AJ1320" s="122">
        <v>10.428571428571429</v>
      </c>
      <c r="AK1320" s="122">
        <v>37.857142857142854</v>
      </c>
      <c r="AL1320" s="122">
        <v>168.14285714285714</v>
      </c>
      <c r="AM1320" s="122">
        <v>247.28571428571428</v>
      </c>
      <c r="AN1320" s="122">
        <v>43.285714285714285</v>
      </c>
      <c r="AO1320" s="122">
        <v>4</v>
      </c>
      <c r="AP1320" s="122">
        <v>0.2857142857142857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0.14285714285714285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0.14285714285714285</v>
      </c>
      <c r="BC1320" s="294">
        <v>47.714285714285715</v>
      </c>
      <c r="BD1320" s="31">
        <v>9.2829349638688177E-2</v>
      </c>
      <c r="BE1320" s="294">
        <v>4.5714285714285712</v>
      </c>
      <c r="BF1320" s="31">
        <v>8.8938299055030586E-3</v>
      </c>
      <c r="BG1320" s="294">
        <v>0.2857142857142857</v>
      </c>
      <c r="BH1320" s="31">
        <v>5.5586436909394116E-4</v>
      </c>
      <c r="BI1320" s="27">
        <v>25.254880489160598</v>
      </c>
      <c r="BJ1320" s="27">
        <v>28.89</v>
      </c>
      <c r="BK1320" s="27">
        <v>31.28</v>
      </c>
      <c r="BL1320" s="57"/>
      <c r="BM1320" s="97">
        <v>1030.7142857142856</v>
      </c>
      <c r="BN1320" s="236">
        <v>3.8571428571428572</v>
      </c>
      <c r="BO1320" s="122">
        <v>19.142857142857142</v>
      </c>
      <c r="BP1320" s="122">
        <v>98.428571428571431</v>
      </c>
      <c r="BQ1320" s="122">
        <v>372.85714285714283</v>
      </c>
      <c r="BR1320" s="122">
        <v>449.71428571428572</v>
      </c>
      <c r="BS1320" s="122">
        <v>77</v>
      </c>
      <c r="BT1320" s="122">
        <v>8.4285714285714288</v>
      </c>
      <c r="BU1320" s="122">
        <v>0.8571428571428571</v>
      </c>
      <c r="BV1320" s="122">
        <v>0.14285714285714285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0.14285714285714285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0.14285714285714285</v>
      </c>
      <c r="CH1320" s="294">
        <v>86.142857142857139</v>
      </c>
      <c r="CI1320" s="31">
        <v>8.3575883575883581E-2</v>
      </c>
      <c r="CJ1320" s="294">
        <v>9.7142857142857135</v>
      </c>
      <c r="CK1320" s="31">
        <v>9.4248094248094248E-3</v>
      </c>
      <c r="CL1320" s="294">
        <v>0.42857142857142855</v>
      </c>
      <c r="CM1320" s="31">
        <v>4.1580041580041582E-4</v>
      </c>
      <c r="CN1320" s="27">
        <v>24.872024948024976</v>
      </c>
      <c r="CO1320" s="27">
        <v>28.67</v>
      </c>
      <c r="CP1320" s="27">
        <v>31.021999999999998</v>
      </c>
      <c r="CQ1320" s="57"/>
    </row>
    <row r="1321" spans="1:95" x14ac:dyDescent="0.25">
      <c r="A1321" s="218"/>
      <c r="B1321" s="284">
        <v>0.5</v>
      </c>
      <c r="C1321" s="97">
        <v>507.71428571428584</v>
      </c>
      <c r="D1321" s="236">
        <v>1.2857142857142858</v>
      </c>
      <c r="E1321" s="122">
        <v>10.571428571428571</v>
      </c>
      <c r="F1321" s="122">
        <v>36.428571428571431</v>
      </c>
      <c r="G1321" s="122">
        <v>182.42857142857142</v>
      </c>
      <c r="H1321" s="122">
        <v>231.57142857142858</v>
      </c>
      <c r="I1321" s="122">
        <v>39.714285714285715</v>
      </c>
      <c r="J1321" s="122">
        <v>5.1428571428571432</v>
      </c>
      <c r="K1321" s="122">
        <v>0.42857142857142855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45.142857142857146</v>
      </c>
      <c r="Y1321" s="31">
        <v>8.8913899831176119E-2</v>
      </c>
      <c r="Z1321" s="294">
        <v>5.5714285714285712</v>
      </c>
      <c r="AA1321" s="31">
        <v>1.097355092853123E-2</v>
      </c>
      <c r="AB1321" s="294">
        <v>0.14285714285714285</v>
      </c>
      <c r="AC1321" s="31">
        <v>2.8137310073156997E-4</v>
      </c>
      <c r="AD1321" s="27">
        <v>25.125641530669625</v>
      </c>
      <c r="AE1321" s="27">
        <v>28.9</v>
      </c>
      <c r="AF1321" s="27">
        <v>31.175000000000001</v>
      </c>
      <c r="AG1321" s="57"/>
      <c r="AH1321" s="97">
        <v>584.71428571428567</v>
      </c>
      <c r="AI1321" s="236">
        <v>2.8571428571428572</v>
      </c>
      <c r="AJ1321" s="122">
        <v>9.7142857142857135</v>
      </c>
      <c r="AK1321" s="122">
        <v>43.428571428571431</v>
      </c>
      <c r="AL1321" s="122">
        <v>206</v>
      </c>
      <c r="AM1321" s="122">
        <v>274</v>
      </c>
      <c r="AN1321" s="122">
        <v>45.285714285714285</v>
      </c>
      <c r="AO1321" s="122">
        <v>2.7142857142857144</v>
      </c>
      <c r="AP1321" s="122">
        <v>0.42857142857142855</v>
      </c>
      <c r="AQ1321" s="122">
        <v>0.14285714285714285</v>
      </c>
      <c r="AR1321" s="122">
        <v>0.14285714285714285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48.285714285714285</v>
      </c>
      <c r="BD1321" s="31">
        <v>8.2580014659174208E-2</v>
      </c>
      <c r="BE1321" s="294">
        <v>3.4285714285714284</v>
      </c>
      <c r="BF1321" s="31">
        <v>5.8636696799413638E-3</v>
      </c>
      <c r="BG1321" s="294">
        <v>0.2857142857142857</v>
      </c>
      <c r="BH1321" s="31">
        <v>4.8863913999511361E-4</v>
      </c>
      <c r="BI1321" s="27">
        <v>25.106911800635181</v>
      </c>
      <c r="BJ1321" s="27">
        <v>28.838000000000001</v>
      </c>
      <c r="BK1321" s="27">
        <v>30.88</v>
      </c>
      <c r="BL1321" s="57"/>
      <c r="BM1321" s="97">
        <v>1092.4285714285713</v>
      </c>
      <c r="BN1321" s="236">
        <v>4.1428571428571432</v>
      </c>
      <c r="BO1321" s="122">
        <v>20.285714285714285</v>
      </c>
      <c r="BP1321" s="122">
        <v>79.857142857142861</v>
      </c>
      <c r="BQ1321" s="122">
        <v>388.42857142857144</v>
      </c>
      <c r="BR1321" s="122">
        <v>505.57142857142856</v>
      </c>
      <c r="BS1321" s="122">
        <v>85</v>
      </c>
      <c r="BT1321" s="122">
        <v>7.8571428571428568</v>
      </c>
      <c r="BU1321" s="122">
        <v>0.8571428571428571</v>
      </c>
      <c r="BV1321" s="122">
        <v>0.2857142857142857</v>
      </c>
      <c r="BW1321" s="122">
        <v>0.14285714285714285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93.428571428571431</v>
      </c>
      <c r="CI1321" s="31">
        <v>8.5523734797959994E-2</v>
      </c>
      <c r="CJ1321" s="294">
        <v>9</v>
      </c>
      <c r="CK1321" s="31">
        <v>8.2385249117300913E-3</v>
      </c>
      <c r="CL1321" s="294">
        <v>0.42857142857142855</v>
      </c>
      <c r="CM1321" s="31">
        <v>3.9231071008238524E-4</v>
      </c>
      <c r="CN1321" s="27">
        <v>25.115616581665982</v>
      </c>
      <c r="CO1321" s="27">
        <v>28.86</v>
      </c>
      <c r="CP1321" s="27">
        <v>31</v>
      </c>
      <c r="CQ1321" s="57"/>
    </row>
    <row r="1322" spans="1:95" x14ac:dyDescent="0.25">
      <c r="A1322" s="218"/>
      <c r="B1322" s="284">
        <v>0.54166700000000001</v>
      </c>
      <c r="C1322" s="97">
        <v>509.28571428571428</v>
      </c>
      <c r="D1322" s="236">
        <v>0.5714285714285714</v>
      </c>
      <c r="E1322" s="122">
        <v>6.1428571428571432</v>
      </c>
      <c r="F1322" s="122">
        <v>38.857142857142854</v>
      </c>
      <c r="G1322" s="122">
        <v>188.57142857142858</v>
      </c>
      <c r="H1322" s="122">
        <v>235.85714285714286</v>
      </c>
      <c r="I1322" s="122">
        <v>35</v>
      </c>
      <c r="J1322" s="122">
        <v>3.7142857142857144</v>
      </c>
      <c r="K1322" s="122">
        <v>0.5714285714285714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38.857142857142854</v>
      </c>
      <c r="Y1322" s="31">
        <v>7.6297335203366054E-2</v>
      </c>
      <c r="Z1322" s="294">
        <v>4.2857142857142856</v>
      </c>
      <c r="AA1322" s="31">
        <v>8.4151472650771386E-3</v>
      </c>
      <c r="AB1322" s="294">
        <v>0</v>
      </c>
      <c r="AC1322" s="31">
        <v>0</v>
      </c>
      <c r="AD1322" s="27">
        <v>25.101758765778381</v>
      </c>
      <c r="AE1322" s="27">
        <v>28.63</v>
      </c>
      <c r="AF1322" s="27">
        <v>30.863999999999997</v>
      </c>
      <c r="AG1322" s="57"/>
      <c r="AH1322" s="97">
        <v>628.28571428571433</v>
      </c>
      <c r="AI1322" s="236">
        <v>7.7142857142857144</v>
      </c>
      <c r="AJ1322" s="122">
        <v>21.285714285714285</v>
      </c>
      <c r="AK1322" s="122">
        <v>48.857142857142854</v>
      </c>
      <c r="AL1322" s="122">
        <v>226.85714285714286</v>
      </c>
      <c r="AM1322" s="122">
        <v>277.71428571428572</v>
      </c>
      <c r="AN1322" s="122">
        <v>42.285714285714285</v>
      </c>
      <c r="AO1322" s="122">
        <v>3</v>
      </c>
      <c r="AP1322" s="122">
        <v>0.2857142857142857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0.14285714285714285</v>
      </c>
      <c r="AZ1322" s="122">
        <v>0</v>
      </c>
      <c r="BA1322" s="122">
        <v>0</v>
      </c>
      <c r="BB1322" s="294">
        <v>0</v>
      </c>
      <c r="BC1322" s="294">
        <v>45.571428571428569</v>
      </c>
      <c r="BD1322" s="31">
        <v>7.2532969531605263E-2</v>
      </c>
      <c r="BE1322" s="294">
        <v>3.5714285714285716</v>
      </c>
      <c r="BF1322" s="31">
        <v>5.6844020009095041E-3</v>
      </c>
      <c r="BG1322" s="294">
        <v>0.2857142857142857</v>
      </c>
      <c r="BH1322" s="31">
        <v>4.5475216007276028E-4</v>
      </c>
      <c r="BI1322" s="27">
        <v>24.575222828558459</v>
      </c>
      <c r="BJ1322" s="27">
        <v>28.42</v>
      </c>
      <c r="BK1322" s="27">
        <v>30.77</v>
      </c>
      <c r="BL1322" s="57"/>
      <c r="BM1322" s="97">
        <v>1137.5714285714287</v>
      </c>
      <c r="BN1322" s="236">
        <v>8.2857142857142865</v>
      </c>
      <c r="BO1322" s="122">
        <v>27.428571428571427</v>
      </c>
      <c r="BP1322" s="122">
        <v>87.714285714285708</v>
      </c>
      <c r="BQ1322" s="122">
        <v>415.42857142857144</v>
      </c>
      <c r="BR1322" s="122">
        <v>513.57142857142856</v>
      </c>
      <c r="BS1322" s="122">
        <v>77.285714285714292</v>
      </c>
      <c r="BT1322" s="122">
        <v>6.7142857142857144</v>
      </c>
      <c r="BU1322" s="122">
        <v>0.8571428571428571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0.14285714285714285</v>
      </c>
      <c r="CE1322" s="122">
        <v>0</v>
      </c>
      <c r="CF1322" s="122">
        <v>0</v>
      </c>
      <c r="CG1322" s="294">
        <v>0</v>
      </c>
      <c r="CH1322" s="294">
        <v>84.428571428571431</v>
      </c>
      <c r="CI1322" s="31">
        <v>7.4218259449956039E-2</v>
      </c>
      <c r="CJ1322" s="294">
        <v>7.8571428571428568</v>
      </c>
      <c r="CK1322" s="31">
        <v>6.9069446188622366E-3</v>
      </c>
      <c r="CL1322" s="294">
        <v>0.2857142857142857</v>
      </c>
      <c r="CM1322" s="31">
        <v>2.5116162250408134E-4</v>
      </c>
      <c r="CN1322" s="27">
        <v>24.810950646741251</v>
      </c>
      <c r="CO1322" s="27">
        <v>28.5</v>
      </c>
      <c r="CP1322" s="27">
        <v>30.787999999999993</v>
      </c>
      <c r="CQ1322" s="57"/>
    </row>
    <row r="1323" spans="1:95" x14ac:dyDescent="0.25">
      <c r="A1323" s="218"/>
      <c r="B1323" s="284">
        <v>0.58333299999999999</v>
      </c>
      <c r="C1323" s="97">
        <v>507.42857142857133</v>
      </c>
      <c r="D1323" s="236">
        <v>2.8571428571428572</v>
      </c>
      <c r="E1323" s="122">
        <v>9.8571428571428577</v>
      </c>
      <c r="F1323" s="122">
        <v>44.714285714285715</v>
      </c>
      <c r="G1323" s="122">
        <v>196.42857142857142</v>
      </c>
      <c r="H1323" s="122">
        <v>213.42857142857142</v>
      </c>
      <c r="I1323" s="122">
        <v>35</v>
      </c>
      <c r="J1323" s="122">
        <v>4.2857142857142856</v>
      </c>
      <c r="K1323" s="122">
        <v>0.8571428571428571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39.857142857142854</v>
      </c>
      <c r="Y1323" s="31">
        <v>7.85472972972973E-2</v>
      </c>
      <c r="Z1323" s="294">
        <v>5.1428571428571432</v>
      </c>
      <c r="AA1323" s="31">
        <v>1.0135135135135137E-2</v>
      </c>
      <c r="AB1323" s="294">
        <v>0</v>
      </c>
      <c r="AC1323" s="31">
        <v>0</v>
      </c>
      <c r="AD1323" s="27">
        <v>24.714600225225219</v>
      </c>
      <c r="AE1323" s="27">
        <v>28.62</v>
      </c>
      <c r="AF1323" s="27">
        <v>30.993499999999997</v>
      </c>
      <c r="AG1323" s="57"/>
      <c r="AH1323" s="97">
        <v>660.857142857143</v>
      </c>
      <c r="AI1323" s="236">
        <v>2.8571428571428572</v>
      </c>
      <c r="AJ1323" s="122">
        <v>15.142857142857142</v>
      </c>
      <c r="AK1323" s="122">
        <v>43.428571428571431</v>
      </c>
      <c r="AL1323" s="122">
        <v>251.71428571428572</v>
      </c>
      <c r="AM1323" s="122">
        <v>293.42857142857144</v>
      </c>
      <c r="AN1323" s="122">
        <v>49</v>
      </c>
      <c r="AO1323" s="122">
        <v>4.8571428571428568</v>
      </c>
      <c r="AP1323" s="122">
        <v>0.42857142857142855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54.142857142857146</v>
      </c>
      <c r="BD1323" s="31">
        <v>8.1928231733679191E-2</v>
      </c>
      <c r="BE1323" s="294">
        <v>5.2857142857142856</v>
      </c>
      <c r="BF1323" s="31">
        <v>7.9982706441850387E-3</v>
      </c>
      <c r="BG1323" s="294">
        <v>0</v>
      </c>
      <c r="BH1323" s="31">
        <v>0</v>
      </c>
      <c r="BI1323" s="27">
        <v>24.949461738002608</v>
      </c>
      <c r="BJ1323" s="27">
        <v>28.669499999999999</v>
      </c>
      <c r="BK1323" s="27">
        <v>31.16</v>
      </c>
      <c r="BL1323" s="57"/>
      <c r="BM1323" s="97">
        <v>1168.2857142857142</v>
      </c>
      <c r="BN1323" s="236">
        <v>5.7142857142857144</v>
      </c>
      <c r="BO1323" s="122">
        <v>25</v>
      </c>
      <c r="BP1323" s="122">
        <v>88.142857142857139</v>
      </c>
      <c r="BQ1323" s="122">
        <v>448.14285714285717</v>
      </c>
      <c r="BR1323" s="122">
        <v>506.85714285714283</v>
      </c>
      <c r="BS1323" s="122">
        <v>84</v>
      </c>
      <c r="BT1323" s="122">
        <v>9.1428571428571423</v>
      </c>
      <c r="BU1323" s="122">
        <v>1.2857142857142858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94</v>
      </c>
      <c r="CI1323" s="31">
        <v>8.0459770114942528E-2</v>
      </c>
      <c r="CJ1323" s="294">
        <v>10.428571428571429</v>
      </c>
      <c r="CK1323" s="31">
        <v>8.9263878698948411E-3</v>
      </c>
      <c r="CL1323" s="294">
        <v>0</v>
      </c>
      <c r="CM1323" s="31">
        <v>0</v>
      </c>
      <c r="CN1323" s="27">
        <v>24.847452922474918</v>
      </c>
      <c r="CO1323" s="27">
        <v>28.64</v>
      </c>
      <c r="CP1323" s="27">
        <v>31.06049999999999</v>
      </c>
      <c r="CQ1323" s="57"/>
    </row>
    <row r="1324" spans="1:95" x14ac:dyDescent="0.25">
      <c r="A1324" s="218"/>
      <c r="B1324" s="284">
        <v>0.625</v>
      </c>
      <c r="C1324" s="97">
        <v>502.57142857142856</v>
      </c>
      <c r="D1324" s="236">
        <v>4.1428571428571432</v>
      </c>
      <c r="E1324" s="122">
        <v>13.428571428571429</v>
      </c>
      <c r="F1324" s="122">
        <v>57.428571428571431</v>
      </c>
      <c r="G1324" s="122">
        <v>218.28571428571428</v>
      </c>
      <c r="H1324" s="122">
        <v>177.42857142857142</v>
      </c>
      <c r="I1324" s="122">
        <v>28.428571428571427</v>
      </c>
      <c r="J1324" s="122">
        <v>3</v>
      </c>
      <c r="K1324" s="122">
        <v>0.14285714285714285</v>
      </c>
      <c r="L1324" s="122">
        <v>0</v>
      </c>
      <c r="M1324" s="122">
        <v>0</v>
      </c>
      <c r="N1324" s="122">
        <v>0.2857142857142857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31.857142857142858</v>
      </c>
      <c r="Y1324" s="31">
        <v>6.3388288800454801E-2</v>
      </c>
      <c r="Z1324" s="294">
        <v>3.4285714285714284</v>
      </c>
      <c r="AA1324" s="31">
        <v>6.8220579874928933E-3</v>
      </c>
      <c r="AB1324" s="294">
        <v>0.2857142857142857</v>
      </c>
      <c r="AC1324" s="31">
        <v>5.6850483229107444E-4</v>
      </c>
      <c r="AD1324" s="27">
        <v>24.010685048322951</v>
      </c>
      <c r="AE1324" s="27">
        <v>28.0915</v>
      </c>
      <c r="AF1324" s="27">
        <v>30.48</v>
      </c>
      <c r="AG1324" s="57"/>
      <c r="AH1324" s="97">
        <v>731.71428571428578</v>
      </c>
      <c r="AI1324" s="236">
        <v>58.285714285714285</v>
      </c>
      <c r="AJ1324" s="122">
        <v>67.142857142857139</v>
      </c>
      <c r="AK1324" s="122">
        <v>87.428571428571431</v>
      </c>
      <c r="AL1324" s="122">
        <v>253.57142857142858</v>
      </c>
      <c r="AM1324" s="122">
        <v>230.28571428571428</v>
      </c>
      <c r="AN1324" s="122">
        <v>32.857142857142854</v>
      </c>
      <c r="AO1324" s="122">
        <v>1.8571428571428572</v>
      </c>
      <c r="AP1324" s="122">
        <v>0.14285714285714285</v>
      </c>
      <c r="AQ1324" s="122">
        <v>0</v>
      </c>
      <c r="AR1324" s="122">
        <v>0</v>
      </c>
      <c r="AS1324" s="122">
        <v>0.14285714285714285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34.571428571428569</v>
      </c>
      <c r="BD1324" s="31">
        <v>4.7247169074580236E-2</v>
      </c>
      <c r="BE1324" s="294">
        <v>2.1428571428571428</v>
      </c>
      <c r="BF1324" s="31">
        <v>2.9285435376805932E-3</v>
      </c>
      <c r="BG1324" s="294">
        <v>0.14285714285714285</v>
      </c>
      <c r="BH1324" s="31">
        <v>1.9523623584537288E-4</v>
      </c>
      <c r="BI1324" s="27">
        <v>21.774181960171909</v>
      </c>
      <c r="BJ1324" s="27">
        <v>27.51</v>
      </c>
      <c r="BK1324" s="27">
        <v>29.916999999999991</v>
      </c>
      <c r="BL1324" s="57"/>
      <c r="BM1324" s="97">
        <v>1234.2857142857142</v>
      </c>
      <c r="BN1324" s="236">
        <v>62.428571428571431</v>
      </c>
      <c r="BO1324" s="122">
        <v>80.571428571428569</v>
      </c>
      <c r="BP1324" s="122">
        <v>144.85714285714286</v>
      </c>
      <c r="BQ1324" s="122">
        <v>471.85714285714283</v>
      </c>
      <c r="BR1324" s="122">
        <v>407.71428571428572</v>
      </c>
      <c r="BS1324" s="122">
        <v>61.285714285714285</v>
      </c>
      <c r="BT1324" s="122">
        <v>4.8571428571428568</v>
      </c>
      <c r="BU1324" s="122">
        <v>0.2857142857142857</v>
      </c>
      <c r="BV1324" s="122">
        <v>0</v>
      </c>
      <c r="BW1324" s="122">
        <v>0</v>
      </c>
      <c r="BX1324" s="122">
        <v>0.42857142857142855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66.428571428571431</v>
      </c>
      <c r="CI1324" s="31">
        <v>5.3819444444444448E-2</v>
      </c>
      <c r="CJ1324" s="294">
        <v>5.5714285714285712</v>
      </c>
      <c r="CK1324" s="31">
        <v>4.5138888888888893E-3</v>
      </c>
      <c r="CL1324" s="294">
        <v>0.42857142857142855</v>
      </c>
      <c r="CM1324" s="31">
        <v>3.4722222222222224E-4</v>
      </c>
      <c r="CN1324" s="27">
        <v>22.684832175925912</v>
      </c>
      <c r="CO1324" s="27">
        <v>27.73</v>
      </c>
      <c r="CP1324" s="27">
        <v>30.11</v>
      </c>
      <c r="CQ1324" s="57"/>
    </row>
    <row r="1325" spans="1:95" x14ac:dyDescent="0.25">
      <c r="A1325" s="218"/>
      <c r="B1325" s="284">
        <v>0.66666700000000001</v>
      </c>
      <c r="C1325" s="97">
        <v>489.57142857142861</v>
      </c>
      <c r="D1325" s="236">
        <v>2.1428571428571428</v>
      </c>
      <c r="E1325" s="122">
        <v>8.7142857142857135</v>
      </c>
      <c r="F1325" s="122">
        <v>50.714285714285715</v>
      </c>
      <c r="G1325" s="122">
        <v>199</v>
      </c>
      <c r="H1325" s="122">
        <v>191.42857142857142</v>
      </c>
      <c r="I1325" s="122">
        <v>32.571428571428569</v>
      </c>
      <c r="J1325" s="122">
        <v>4.1428571428571432</v>
      </c>
      <c r="K1325" s="122">
        <v>0.5714285714285714</v>
      </c>
      <c r="L1325" s="122">
        <v>0.14285714285714285</v>
      </c>
      <c r="M1325" s="122">
        <v>0.14285714285714285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37.571428571428569</v>
      </c>
      <c r="Y1325" s="31">
        <v>7.6743507440910408E-2</v>
      </c>
      <c r="Z1325" s="294">
        <v>5</v>
      </c>
      <c r="AA1325" s="31">
        <v>1.0213014298220016E-2</v>
      </c>
      <c r="AB1325" s="294">
        <v>0.2857142857142857</v>
      </c>
      <c r="AC1325" s="31">
        <v>5.8360081704114382E-4</v>
      </c>
      <c r="AD1325" s="27">
        <v>24.540461044645443</v>
      </c>
      <c r="AE1325" s="27">
        <v>28.467999999999996</v>
      </c>
      <c r="AF1325" s="27">
        <v>30.96</v>
      </c>
      <c r="AG1325" s="57"/>
      <c r="AH1325" s="97">
        <v>822.28571428571433</v>
      </c>
      <c r="AI1325" s="236">
        <v>22.142857142857142</v>
      </c>
      <c r="AJ1325" s="122">
        <v>66.142857142857139</v>
      </c>
      <c r="AK1325" s="122">
        <v>137.85714285714286</v>
      </c>
      <c r="AL1325" s="122">
        <v>335.42857142857144</v>
      </c>
      <c r="AM1325" s="122">
        <v>227.42857142857142</v>
      </c>
      <c r="AN1325" s="122">
        <v>29.857142857142858</v>
      </c>
      <c r="AO1325" s="122">
        <v>2.8571428571428572</v>
      </c>
      <c r="AP1325" s="122">
        <v>0.42857142857142855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33.142857142857146</v>
      </c>
      <c r="BD1325" s="31">
        <v>4.030576789437109E-2</v>
      </c>
      <c r="BE1325" s="294">
        <v>3.4285714285714284</v>
      </c>
      <c r="BF1325" s="31">
        <v>4.1695621959694229E-3</v>
      </c>
      <c r="BG1325" s="294">
        <v>0.14285714285714285</v>
      </c>
      <c r="BH1325" s="31">
        <v>1.737317581653926E-4</v>
      </c>
      <c r="BI1325" s="27">
        <v>22.249058373870778</v>
      </c>
      <c r="BJ1325" s="27">
        <v>27.21</v>
      </c>
      <c r="BK1325" s="27">
        <v>29.591499999999996</v>
      </c>
      <c r="BL1325" s="57"/>
      <c r="BM1325" s="97">
        <v>1311.8571428571427</v>
      </c>
      <c r="BN1325" s="236">
        <v>24.285714285714285</v>
      </c>
      <c r="BO1325" s="122">
        <v>74.857142857142861</v>
      </c>
      <c r="BP1325" s="122">
        <v>188.57142857142858</v>
      </c>
      <c r="BQ1325" s="122">
        <v>534.42857142857144</v>
      </c>
      <c r="BR1325" s="122">
        <v>418.85714285714283</v>
      </c>
      <c r="BS1325" s="122">
        <v>62.428571428571431</v>
      </c>
      <c r="BT1325" s="122">
        <v>7</v>
      </c>
      <c r="BU1325" s="122">
        <v>1</v>
      </c>
      <c r="BV1325" s="122">
        <v>0.2857142857142857</v>
      </c>
      <c r="BW1325" s="122">
        <v>0.14285714285714285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70.714285714285708</v>
      </c>
      <c r="CI1325" s="31">
        <v>5.390395295655015E-2</v>
      </c>
      <c r="CJ1325" s="294">
        <v>8.4285714285714288</v>
      </c>
      <c r="CK1325" s="31">
        <v>6.42491560492214E-3</v>
      </c>
      <c r="CL1325" s="294">
        <v>0.42857142857142855</v>
      </c>
      <c r="CM1325" s="31">
        <v>3.2669062397909184E-4</v>
      </c>
      <c r="CN1325" s="27">
        <v>23.104185995861837</v>
      </c>
      <c r="CO1325" s="27">
        <v>27.75</v>
      </c>
      <c r="CP1325" s="27">
        <v>30.167999999999996</v>
      </c>
      <c r="CQ1325" s="57"/>
    </row>
    <row r="1326" spans="1:95" x14ac:dyDescent="0.25">
      <c r="A1326" s="218"/>
      <c r="B1326" s="284">
        <v>0.70833299999999999</v>
      </c>
      <c r="C1326" s="97">
        <v>514.14285714285722</v>
      </c>
      <c r="D1326" s="236">
        <v>2.8571428571428572</v>
      </c>
      <c r="E1326" s="122">
        <v>11.428571428571429</v>
      </c>
      <c r="F1326" s="122">
        <v>67.285714285714292</v>
      </c>
      <c r="G1326" s="122">
        <v>237.85714285714286</v>
      </c>
      <c r="H1326" s="122">
        <v>165.71428571428572</v>
      </c>
      <c r="I1326" s="122">
        <v>25.285714285714285</v>
      </c>
      <c r="J1326" s="122">
        <v>2.8571428571428572</v>
      </c>
      <c r="K1326" s="122">
        <v>0.42857142857142855</v>
      </c>
      <c r="L1326" s="122">
        <v>0.2857142857142857</v>
      </c>
      <c r="M1326" s="122">
        <v>0</v>
      </c>
      <c r="N1326" s="122">
        <v>0.14285714285714285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28.714285714285715</v>
      </c>
      <c r="Y1326" s="31">
        <v>5.5848846901917194E-2</v>
      </c>
      <c r="Z1326" s="294">
        <v>3.7142857142857144</v>
      </c>
      <c r="AA1326" s="31">
        <v>7.2242289524868013E-3</v>
      </c>
      <c r="AB1326" s="294">
        <v>0.42857142857142855</v>
      </c>
      <c r="AC1326" s="31">
        <v>8.3356487913309235E-4</v>
      </c>
      <c r="AD1326" s="27">
        <v>23.74369824951366</v>
      </c>
      <c r="AE1326" s="27">
        <v>27.63</v>
      </c>
      <c r="AF1326" s="27">
        <v>30.25</v>
      </c>
      <c r="AG1326" s="57"/>
      <c r="AH1326" s="97">
        <v>824.71428571428578</v>
      </c>
      <c r="AI1326" s="236">
        <v>30.571428571428573</v>
      </c>
      <c r="AJ1326" s="122">
        <v>64.142857142857139</v>
      </c>
      <c r="AK1326" s="122">
        <v>144</v>
      </c>
      <c r="AL1326" s="122">
        <v>346.28571428571428</v>
      </c>
      <c r="AM1326" s="122">
        <v>211.57142857142858</v>
      </c>
      <c r="AN1326" s="122">
        <v>25.285714285714285</v>
      </c>
      <c r="AO1326" s="122">
        <v>1.8571428571428572</v>
      </c>
      <c r="AP1326" s="122">
        <v>0.42857142857142855</v>
      </c>
      <c r="AQ1326" s="122">
        <v>0.2857142857142857</v>
      </c>
      <c r="AR1326" s="122">
        <v>0</v>
      </c>
      <c r="AS1326" s="122">
        <v>0.14285714285714285</v>
      </c>
      <c r="AT1326" s="122">
        <v>0.14285714285714285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28</v>
      </c>
      <c r="BD1326" s="31">
        <v>3.3951151914082794E-2</v>
      </c>
      <c r="BE1326" s="294">
        <v>2.8571428571428572</v>
      </c>
      <c r="BF1326" s="31">
        <v>3.4644032565390608E-3</v>
      </c>
      <c r="BG1326" s="294">
        <v>0.5714285714285714</v>
      </c>
      <c r="BH1326" s="31">
        <v>6.9288065130781215E-4</v>
      </c>
      <c r="BI1326" s="27">
        <v>21.916937467521308</v>
      </c>
      <c r="BJ1326" s="27">
        <v>26.85</v>
      </c>
      <c r="BK1326" s="27">
        <v>29.266000000000005</v>
      </c>
      <c r="BL1326" s="57"/>
      <c r="BM1326" s="97">
        <v>1338.8571428571429</v>
      </c>
      <c r="BN1326" s="236">
        <v>33.428571428571431</v>
      </c>
      <c r="BO1326" s="122">
        <v>75.571428571428569</v>
      </c>
      <c r="BP1326" s="122">
        <v>211.28571428571428</v>
      </c>
      <c r="BQ1326" s="122">
        <v>584.14285714285711</v>
      </c>
      <c r="BR1326" s="122">
        <v>377.28571428571428</v>
      </c>
      <c r="BS1326" s="122">
        <v>50.571428571428569</v>
      </c>
      <c r="BT1326" s="122">
        <v>4.7142857142857144</v>
      </c>
      <c r="BU1326" s="122">
        <v>0.8571428571428571</v>
      </c>
      <c r="BV1326" s="122">
        <v>0.5714285714285714</v>
      </c>
      <c r="BW1326" s="122">
        <v>0</v>
      </c>
      <c r="BX1326" s="122">
        <v>0.2857142857142857</v>
      </c>
      <c r="BY1326" s="122">
        <v>0.14285714285714285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56.714285714285715</v>
      </c>
      <c r="CI1326" s="31">
        <v>4.2360221937686723E-2</v>
      </c>
      <c r="CJ1326" s="294">
        <v>6.5714285714285712</v>
      </c>
      <c r="CK1326" s="31">
        <v>4.9082373026034997E-3</v>
      </c>
      <c r="CL1326" s="294">
        <v>1</v>
      </c>
      <c r="CM1326" s="31">
        <v>7.4690567648314128E-4</v>
      </c>
      <c r="CN1326" s="27">
        <v>22.618443235168638</v>
      </c>
      <c r="CO1326" s="27">
        <v>27.13</v>
      </c>
      <c r="CP1326" s="27">
        <v>29.71</v>
      </c>
      <c r="CQ1326" s="57"/>
    </row>
    <row r="1327" spans="1:95" x14ac:dyDescent="0.25">
      <c r="A1327" s="218"/>
      <c r="B1327" s="284">
        <v>0.75</v>
      </c>
      <c r="C1327" s="97">
        <v>459.85714285714289</v>
      </c>
      <c r="D1327" s="236">
        <v>0.7142857142857143</v>
      </c>
      <c r="E1327" s="122">
        <v>5.1428571428571432</v>
      </c>
      <c r="F1327" s="122">
        <v>46.857142857142854</v>
      </c>
      <c r="G1327" s="122">
        <v>228.14285714285714</v>
      </c>
      <c r="H1327" s="122">
        <v>151.14285714285714</v>
      </c>
      <c r="I1327" s="122">
        <v>25.714285714285715</v>
      </c>
      <c r="J1327" s="122">
        <v>1.7142857142857142</v>
      </c>
      <c r="K1327" s="122">
        <v>0.2857142857142857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27.571428571428573</v>
      </c>
      <c r="Y1327" s="31">
        <v>5.9956508232370302E-2</v>
      </c>
      <c r="Z1327" s="294">
        <v>2.1428571428571428</v>
      </c>
      <c r="AA1327" s="31">
        <v>4.6598322460391422E-3</v>
      </c>
      <c r="AB1327" s="294">
        <v>0.14285714285714285</v>
      </c>
      <c r="AC1327" s="31">
        <v>3.1065548306927611E-4</v>
      </c>
      <c r="AD1327" s="27">
        <v>24.084815159987549</v>
      </c>
      <c r="AE1327" s="27">
        <v>27.65</v>
      </c>
      <c r="AF1327" s="27">
        <v>30.31</v>
      </c>
      <c r="AG1327" s="57"/>
      <c r="AH1327" s="97">
        <v>671.14285714285711</v>
      </c>
      <c r="AI1327" s="236">
        <v>30.428571428571427</v>
      </c>
      <c r="AJ1327" s="122">
        <v>59</v>
      </c>
      <c r="AK1327" s="122">
        <v>98.142857142857139</v>
      </c>
      <c r="AL1327" s="122">
        <v>259.85714285714283</v>
      </c>
      <c r="AM1327" s="122">
        <v>193.14285714285714</v>
      </c>
      <c r="AN1327" s="122">
        <v>27.571428571428573</v>
      </c>
      <c r="AO1327" s="122">
        <v>2.7142857142857144</v>
      </c>
      <c r="AP1327" s="122">
        <v>0.2857142857142857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30.285714285714285</v>
      </c>
      <c r="BD1327" s="31">
        <v>4.5125585355470413E-2</v>
      </c>
      <c r="BE1327" s="294">
        <v>3</v>
      </c>
      <c r="BF1327" s="31">
        <v>4.4699872286079181E-3</v>
      </c>
      <c r="BG1327" s="294">
        <v>0</v>
      </c>
      <c r="BH1327" s="31">
        <v>0</v>
      </c>
      <c r="BI1327" s="27">
        <v>22.097113665389518</v>
      </c>
      <c r="BJ1327" s="27">
        <v>27.18</v>
      </c>
      <c r="BK1327" s="27">
        <v>29.790500000000002</v>
      </c>
      <c r="BL1327" s="57"/>
      <c r="BM1327" s="97">
        <v>1130.9999999999998</v>
      </c>
      <c r="BN1327" s="236">
        <v>31.142857142857142</v>
      </c>
      <c r="BO1327" s="122">
        <v>64.142857142857139</v>
      </c>
      <c r="BP1327" s="122">
        <v>145</v>
      </c>
      <c r="BQ1327" s="122">
        <v>488</v>
      </c>
      <c r="BR1327" s="122">
        <v>344.28571428571428</v>
      </c>
      <c r="BS1327" s="122">
        <v>53.285714285714285</v>
      </c>
      <c r="BT1327" s="122">
        <v>4.4285714285714288</v>
      </c>
      <c r="BU1327" s="122">
        <v>0.5714285714285714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57.857142857142854</v>
      </c>
      <c r="CI1327" s="31">
        <v>5.1155740810913231E-2</v>
      </c>
      <c r="CJ1327" s="294">
        <v>5.1428571428571432</v>
      </c>
      <c r="CK1327" s="31">
        <v>4.5471769609700657E-3</v>
      </c>
      <c r="CL1327" s="294">
        <v>0.14285714285714285</v>
      </c>
      <c r="CM1327" s="31">
        <v>1.2631047113805736E-4</v>
      </c>
      <c r="CN1327" s="27">
        <v>22.905299987368998</v>
      </c>
      <c r="CO1327" s="27">
        <v>27.4</v>
      </c>
      <c r="CP1327" s="27">
        <v>30.060999999999993</v>
      </c>
      <c r="CQ1327" s="57"/>
    </row>
    <row r="1328" spans="1:95" x14ac:dyDescent="0.25">
      <c r="A1328" s="218"/>
      <c r="B1328" s="284">
        <v>0.79166700000000001</v>
      </c>
      <c r="C1328" s="97">
        <v>335.71428571428578</v>
      </c>
      <c r="D1328" s="236">
        <v>0.42857142857142855</v>
      </c>
      <c r="E1328" s="122">
        <v>1</v>
      </c>
      <c r="F1328" s="122">
        <v>17.285714285714285</v>
      </c>
      <c r="G1328" s="122">
        <v>128.85714285714286</v>
      </c>
      <c r="H1328" s="122">
        <v>148.42857142857142</v>
      </c>
      <c r="I1328" s="122">
        <v>32.571428571428569</v>
      </c>
      <c r="J1328" s="122">
        <v>5.7142857142857144</v>
      </c>
      <c r="K1328" s="122">
        <v>1</v>
      </c>
      <c r="L1328" s="122">
        <v>0</v>
      </c>
      <c r="M1328" s="122">
        <v>0</v>
      </c>
      <c r="N1328" s="122">
        <v>0</v>
      </c>
      <c r="O1328" s="122">
        <v>0.14285714285714285</v>
      </c>
      <c r="P1328" s="122">
        <v>0</v>
      </c>
      <c r="Q1328" s="122">
        <v>0</v>
      </c>
      <c r="R1328" s="122">
        <v>0</v>
      </c>
      <c r="S1328" s="122">
        <v>0.14285714285714285</v>
      </c>
      <c r="T1328" s="122">
        <v>0</v>
      </c>
      <c r="U1328" s="122">
        <v>0</v>
      </c>
      <c r="V1328" s="122">
        <v>0</v>
      </c>
      <c r="W1328" s="294">
        <v>0.14285714285714285</v>
      </c>
      <c r="X1328" s="294">
        <v>39.714285714285715</v>
      </c>
      <c r="Y1328" s="31">
        <v>0.11829787234042551</v>
      </c>
      <c r="Z1328" s="294">
        <v>7.1428571428571432</v>
      </c>
      <c r="AA1328" s="31">
        <v>2.1276595744680847E-2</v>
      </c>
      <c r="AB1328" s="294">
        <v>0.42857142857142855</v>
      </c>
      <c r="AC1328" s="31">
        <v>1.2765957446808508E-3</v>
      </c>
      <c r="AD1328" s="27">
        <v>25.739514893617052</v>
      </c>
      <c r="AE1328" s="27">
        <v>29.2835</v>
      </c>
      <c r="AF1328" s="27">
        <v>31.9345</v>
      </c>
      <c r="AG1328" s="57"/>
      <c r="AH1328" s="97">
        <v>421.42857142857139</v>
      </c>
      <c r="AI1328" s="236">
        <v>2.1428571428571428</v>
      </c>
      <c r="AJ1328" s="122">
        <v>5.8571428571428568</v>
      </c>
      <c r="AK1328" s="122">
        <v>24.285714285714285</v>
      </c>
      <c r="AL1328" s="122">
        <v>128.14285714285714</v>
      </c>
      <c r="AM1328" s="122">
        <v>215.28571428571428</v>
      </c>
      <c r="AN1328" s="122">
        <v>40.571428571428569</v>
      </c>
      <c r="AO1328" s="122">
        <v>4.2857142857142856</v>
      </c>
      <c r="AP1328" s="122">
        <v>0.5714285714285714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0.14285714285714285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45.428571428571431</v>
      </c>
      <c r="BD1328" s="31">
        <v>0.10779661016949155</v>
      </c>
      <c r="BE1328" s="294">
        <v>5.1428571428571432</v>
      </c>
      <c r="BF1328" s="31">
        <v>1.2203389830508476E-2</v>
      </c>
      <c r="BG1328" s="294">
        <v>0.2857142857142857</v>
      </c>
      <c r="BH1328" s="31">
        <v>6.779661016949153E-4</v>
      </c>
      <c r="BI1328" s="27">
        <v>25.66388135593229</v>
      </c>
      <c r="BJ1328" s="27">
        <v>29.3035</v>
      </c>
      <c r="BK1328" s="27">
        <v>31.868999999999996</v>
      </c>
      <c r="BL1328" s="57"/>
      <c r="BM1328" s="97">
        <v>757.14285714285711</v>
      </c>
      <c r="BN1328" s="236">
        <v>2.5714285714285716</v>
      </c>
      <c r="BO1328" s="122">
        <v>6.8571428571428568</v>
      </c>
      <c r="BP1328" s="122">
        <v>41.571428571428569</v>
      </c>
      <c r="BQ1328" s="122">
        <v>257</v>
      </c>
      <c r="BR1328" s="122">
        <v>363.71428571428572</v>
      </c>
      <c r="BS1328" s="122">
        <v>73.142857142857139</v>
      </c>
      <c r="BT1328" s="122">
        <v>10</v>
      </c>
      <c r="BU1328" s="122">
        <v>1.5714285714285714</v>
      </c>
      <c r="BV1328" s="122">
        <v>0.14285714285714285</v>
      </c>
      <c r="BW1328" s="122">
        <v>0</v>
      </c>
      <c r="BX1328" s="122">
        <v>0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0.2857142857142857</v>
      </c>
      <c r="CD1328" s="122">
        <v>0</v>
      </c>
      <c r="CE1328" s="122">
        <v>0</v>
      </c>
      <c r="CF1328" s="122">
        <v>0</v>
      </c>
      <c r="CG1328" s="294">
        <v>0.14285714285714285</v>
      </c>
      <c r="CH1328" s="294">
        <v>85.142857142857139</v>
      </c>
      <c r="CI1328" s="31">
        <v>0.11245283018867924</v>
      </c>
      <c r="CJ1328" s="294">
        <v>12.285714285714286</v>
      </c>
      <c r="CK1328" s="31">
        <v>1.6226415094339624E-2</v>
      </c>
      <c r="CL1328" s="294">
        <v>0.7142857142857143</v>
      </c>
      <c r="CM1328" s="31">
        <v>9.4339622641509435E-4</v>
      </c>
      <c r="CN1328" s="27">
        <v>25.697416981132086</v>
      </c>
      <c r="CO1328" s="27">
        <v>29.29</v>
      </c>
      <c r="CP1328" s="27">
        <v>31.88</v>
      </c>
      <c r="CQ1328" s="57"/>
    </row>
    <row r="1329" spans="1:95" x14ac:dyDescent="0.25">
      <c r="A1329" s="218"/>
      <c r="B1329" s="284">
        <v>0.83333299999999999</v>
      </c>
      <c r="C1329" s="97">
        <v>202.42857142857142</v>
      </c>
      <c r="D1329" s="236">
        <v>0.14285714285714285</v>
      </c>
      <c r="E1329" s="122">
        <v>1.5714285714285714</v>
      </c>
      <c r="F1329" s="122">
        <v>4.1428571428571432</v>
      </c>
      <c r="G1329" s="122">
        <v>50.142857142857146</v>
      </c>
      <c r="H1329" s="122">
        <v>100.71428571428571</v>
      </c>
      <c r="I1329" s="122">
        <v>36.428571428571431</v>
      </c>
      <c r="J1329" s="122">
        <v>7.2857142857142856</v>
      </c>
      <c r="K1329" s="122">
        <v>1.2857142857142858</v>
      </c>
      <c r="L1329" s="122">
        <v>0.42857142857142855</v>
      </c>
      <c r="M1329" s="122">
        <v>0.2857142857142857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45.571428571428569</v>
      </c>
      <c r="Y1329" s="31">
        <v>0.22512350035285816</v>
      </c>
      <c r="Z1329" s="294">
        <v>9.2857142857142865</v>
      </c>
      <c r="AA1329" s="31">
        <v>4.5871559633027532E-2</v>
      </c>
      <c r="AB1329" s="294">
        <v>0.7142857142857143</v>
      </c>
      <c r="AC1329" s="31">
        <v>3.5285815102328866E-3</v>
      </c>
      <c r="AD1329" s="27">
        <v>27.313323923782626</v>
      </c>
      <c r="AE1329" s="27">
        <v>31.181999999999999</v>
      </c>
      <c r="AF1329" s="27">
        <v>34.711999999999996</v>
      </c>
      <c r="AG1329" s="57"/>
      <c r="AH1329" s="97">
        <v>321.57142857142861</v>
      </c>
      <c r="AI1329" s="236">
        <v>0.5714285714285714</v>
      </c>
      <c r="AJ1329" s="122">
        <v>1.2857142857142858</v>
      </c>
      <c r="AK1329" s="122">
        <v>7.8571428571428568</v>
      </c>
      <c r="AL1329" s="122">
        <v>64.857142857142861</v>
      </c>
      <c r="AM1329" s="122">
        <v>181.57142857142858</v>
      </c>
      <c r="AN1329" s="122">
        <v>54</v>
      </c>
      <c r="AO1329" s="122">
        <v>9</v>
      </c>
      <c r="AP1329" s="122">
        <v>1.8571428571428572</v>
      </c>
      <c r="AQ1329" s="122">
        <v>0.42857142857142855</v>
      </c>
      <c r="AR1329" s="122">
        <v>0.14285714285714285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65.285714285714292</v>
      </c>
      <c r="BD1329" s="31">
        <v>0.20302087960906262</v>
      </c>
      <c r="BE1329" s="294">
        <v>11.428571428571429</v>
      </c>
      <c r="BF1329" s="31">
        <v>3.5539760106619279E-2</v>
      </c>
      <c r="BG1329" s="294">
        <v>0.5714285714285714</v>
      </c>
      <c r="BH1329" s="31">
        <v>1.7769880053309637E-3</v>
      </c>
      <c r="BI1329" s="27">
        <v>27.396321634828986</v>
      </c>
      <c r="BJ1329" s="27">
        <v>30.94</v>
      </c>
      <c r="BK1329" s="27">
        <v>33.932000000000002</v>
      </c>
      <c r="BL1329" s="57"/>
      <c r="BM1329" s="97">
        <v>524.00000000000011</v>
      </c>
      <c r="BN1329" s="236">
        <v>0.7142857142857143</v>
      </c>
      <c r="BO1329" s="122">
        <v>2.8571428571428572</v>
      </c>
      <c r="BP1329" s="122">
        <v>12</v>
      </c>
      <c r="BQ1329" s="122">
        <v>115</v>
      </c>
      <c r="BR1329" s="122">
        <v>282.28571428571428</v>
      </c>
      <c r="BS1329" s="122">
        <v>90.428571428571431</v>
      </c>
      <c r="BT1329" s="122">
        <v>16.285714285714285</v>
      </c>
      <c r="BU1329" s="122">
        <v>3.1428571428571428</v>
      </c>
      <c r="BV1329" s="122">
        <v>0.8571428571428571</v>
      </c>
      <c r="BW1329" s="122">
        <v>0.42857142857142855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110.85714285714286</v>
      </c>
      <c r="CI1329" s="31">
        <v>0.2115594329334787</v>
      </c>
      <c r="CJ1329" s="294">
        <v>20.714285714285715</v>
      </c>
      <c r="CK1329" s="31">
        <v>3.9531079607415476E-2</v>
      </c>
      <c r="CL1329" s="294">
        <v>1.2857142857142858</v>
      </c>
      <c r="CM1329" s="31">
        <v>2.4536532170119953E-3</v>
      </c>
      <c r="CN1329" s="27">
        <v>27.364258451472161</v>
      </c>
      <c r="CO1329" s="27">
        <v>31.01</v>
      </c>
      <c r="CP1329" s="27">
        <v>34.226499999999994</v>
      </c>
      <c r="CQ1329" s="57"/>
    </row>
    <row r="1330" spans="1:95" x14ac:dyDescent="0.25">
      <c r="A1330" s="218"/>
      <c r="B1330" s="284">
        <v>0.875</v>
      </c>
      <c r="C1330" s="97">
        <v>128.85714285714283</v>
      </c>
      <c r="D1330" s="236">
        <v>0</v>
      </c>
      <c r="E1330" s="122">
        <v>0.42857142857142855</v>
      </c>
      <c r="F1330" s="122">
        <v>1.4285714285714286</v>
      </c>
      <c r="G1330" s="122">
        <v>18.142857142857142</v>
      </c>
      <c r="H1330" s="122">
        <v>64.571428571428569</v>
      </c>
      <c r="I1330" s="122">
        <v>31.428571428571427</v>
      </c>
      <c r="J1330" s="122">
        <v>9.1428571428571423</v>
      </c>
      <c r="K1330" s="122">
        <v>2.8571428571428572</v>
      </c>
      <c r="L1330" s="122">
        <v>0.42857142857142855</v>
      </c>
      <c r="M1330" s="122">
        <v>0.42857142857142855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44.142857142857146</v>
      </c>
      <c r="Y1330" s="31">
        <v>0.34257206208425728</v>
      </c>
      <c r="Z1330" s="294">
        <v>12.857142857142858</v>
      </c>
      <c r="AA1330" s="31">
        <v>9.9778270509977854E-2</v>
      </c>
      <c r="AB1330" s="294">
        <v>0.8571428571428571</v>
      </c>
      <c r="AC1330" s="31">
        <v>6.6518847006651893E-3</v>
      </c>
      <c r="AD1330" s="27">
        <v>28.964501108647418</v>
      </c>
      <c r="AE1330" s="27">
        <v>32.963499999999989</v>
      </c>
      <c r="AF1330" s="27">
        <v>37.936499999999995</v>
      </c>
      <c r="AG1330" s="57"/>
      <c r="AH1330" s="97">
        <v>251</v>
      </c>
      <c r="AI1330" s="236">
        <v>0</v>
      </c>
      <c r="AJ1330" s="122">
        <v>0.42857142857142855</v>
      </c>
      <c r="AK1330" s="122">
        <v>4.5714285714285712</v>
      </c>
      <c r="AL1330" s="122">
        <v>37.142857142857146</v>
      </c>
      <c r="AM1330" s="122">
        <v>144.71428571428572</v>
      </c>
      <c r="AN1330" s="122">
        <v>54.857142857142854</v>
      </c>
      <c r="AO1330" s="122">
        <v>8</v>
      </c>
      <c r="AP1330" s="122">
        <v>1.1428571428571428</v>
      </c>
      <c r="AQ1330" s="122">
        <v>0.14285714285714285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63.571428571428569</v>
      </c>
      <c r="BD1330" s="31">
        <v>0.25327262379055204</v>
      </c>
      <c r="BE1330" s="294">
        <v>9.2857142857142865</v>
      </c>
      <c r="BF1330" s="31">
        <v>3.6994877632327831E-2</v>
      </c>
      <c r="BG1330" s="294">
        <v>0.14285714285714285</v>
      </c>
      <c r="BH1330" s="31">
        <v>5.6915196357427435E-4</v>
      </c>
      <c r="BI1330" s="27">
        <v>28.047307911212279</v>
      </c>
      <c r="BJ1330" s="27">
        <v>31.46</v>
      </c>
      <c r="BK1330" s="27">
        <v>34.26</v>
      </c>
      <c r="BL1330" s="57"/>
      <c r="BM1330" s="97">
        <v>379.85714285714289</v>
      </c>
      <c r="BN1330" s="236">
        <v>0</v>
      </c>
      <c r="BO1330" s="122">
        <v>0.8571428571428571</v>
      </c>
      <c r="BP1330" s="122">
        <v>6</v>
      </c>
      <c r="BQ1330" s="122">
        <v>55.285714285714285</v>
      </c>
      <c r="BR1330" s="122">
        <v>209.28571428571428</v>
      </c>
      <c r="BS1330" s="122">
        <v>86.285714285714292</v>
      </c>
      <c r="BT1330" s="122">
        <v>17.142857142857142</v>
      </c>
      <c r="BU1330" s="122">
        <v>4</v>
      </c>
      <c r="BV1330" s="122">
        <v>0.5714285714285714</v>
      </c>
      <c r="BW1330" s="122">
        <v>0.42857142857142855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107.71428571428571</v>
      </c>
      <c r="CI1330" s="31">
        <v>0.28356525009402028</v>
      </c>
      <c r="CJ1330" s="294">
        <v>22.142857142857142</v>
      </c>
      <c r="CK1330" s="31">
        <v>5.829259119969913E-2</v>
      </c>
      <c r="CL1330" s="294">
        <v>1</v>
      </c>
      <c r="CM1330" s="31">
        <v>2.6325686348251218E-3</v>
      </c>
      <c r="CN1330" s="27">
        <v>28.358443023693191</v>
      </c>
      <c r="CO1330" s="27">
        <v>31.85</v>
      </c>
      <c r="CP1330" s="27">
        <v>35.56</v>
      </c>
      <c r="CQ1330" s="57"/>
    </row>
    <row r="1331" spans="1:95" x14ac:dyDescent="0.25">
      <c r="A1331" s="218"/>
      <c r="B1331" s="284">
        <v>0.91666700000000001</v>
      </c>
      <c r="C1331" s="97">
        <v>96.571428571428569</v>
      </c>
      <c r="D1331" s="236">
        <v>0</v>
      </c>
      <c r="E1331" s="122">
        <v>0.14285714285714285</v>
      </c>
      <c r="F1331" s="122">
        <v>0.8571428571428571</v>
      </c>
      <c r="G1331" s="122">
        <v>16.857142857142858</v>
      </c>
      <c r="H1331" s="122">
        <v>44.857142857142854</v>
      </c>
      <c r="I1331" s="122">
        <v>23.571428571428573</v>
      </c>
      <c r="J1331" s="122">
        <v>7.2857142857142856</v>
      </c>
      <c r="K1331" s="122">
        <v>2</v>
      </c>
      <c r="L1331" s="122">
        <v>0.5714285714285714</v>
      </c>
      <c r="M1331" s="122">
        <v>0.2857142857142857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0.14285714285714285</v>
      </c>
      <c r="X1331" s="294">
        <v>33.857142857142854</v>
      </c>
      <c r="Y1331" s="31">
        <v>0.35059171597633132</v>
      </c>
      <c r="Z1331" s="294">
        <v>10.142857142857142</v>
      </c>
      <c r="AA1331" s="31">
        <v>0.10502958579881656</v>
      </c>
      <c r="AB1331" s="294">
        <v>1</v>
      </c>
      <c r="AC1331" s="31">
        <v>1.0355029585798817E-2</v>
      </c>
      <c r="AD1331" s="27">
        <v>29.123106508875775</v>
      </c>
      <c r="AE1331" s="27">
        <v>33.514499999999998</v>
      </c>
      <c r="AF1331" s="27">
        <v>37.545000000000002</v>
      </c>
      <c r="AG1331" s="57"/>
      <c r="AH1331" s="97">
        <v>227.14285714285717</v>
      </c>
      <c r="AI1331" s="236">
        <v>0</v>
      </c>
      <c r="AJ1331" s="122">
        <v>0.5714285714285714</v>
      </c>
      <c r="AK1331" s="122">
        <v>2</v>
      </c>
      <c r="AL1331" s="122">
        <v>26.714285714285715</v>
      </c>
      <c r="AM1331" s="122">
        <v>127.71428571428571</v>
      </c>
      <c r="AN1331" s="122">
        <v>57.428571428571431</v>
      </c>
      <c r="AO1331" s="122">
        <v>9.5714285714285712</v>
      </c>
      <c r="AP1331" s="122">
        <v>2.1428571428571428</v>
      </c>
      <c r="AQ1331" s="122">
        <v>0.7142857142857143</v>
      </c>
      <c r="AR1331" s="122">
        <v>0.2857142857142857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69.857142857142861</v>
      </c>
      <c r="BD1331" s="31">
        <v>0.30754716981132074</v>
      </c>
      <c r="BE1331" s="294">
        <v>12.714285714285714</v>
      </c>
      <c r="BF1331" s="31">
        <v>5.5974842767295585E-2</v>
      </c>
      <c r="BG1331" s="294">
        <v>1</v>
      </c>
      <c r="BH1331" s="31">
        <v>4.4025157232704401E-3</v>
      </c>
      <c r="BI1331" s="27">
        <v>28.648553459119551</v>
      </c>
      <c r="BJ1331" s="27">
        <v>32.177</v>
      </c>
      <c r="BK1331" s="27">
        <v>35.418999999999997</v>
      </c>
      <c r="BL1331" s="57"/>
      <c r="BM1331" s="97">
        <v>323.71428571428572</v>
      </c>
      <c r="BN1331" s="236">
        <v>0</v>
      </c>
      <c r="BO1331" s="122">
        <v>0.7142857142857143</v>
      </c>
      <c r="BP1331" s="122">
        <v>2.8571428571428572</v>
      </c>
      <c r="BQ1331" s="122">
        <v>43.571428571428569</v>
      </c>
      <c r="BR1331" s="122">
        <v>172.57142857142858</v>
      </c>
      <c r="BS1331" s="122">
        <v>81</v>
      </c>
      <c r="BT1331" s="122">
        <v>16.857142857142858</v>
      </c>
      <c r="BU1331" s="122">
        <v>4.1428571428571432</v>
      </c>
      <c r="BV1331" s="122">
        <v>1.2857142857142858</v>
      </c>
      <c r="BW1331" s="122">
        <v>0.5714285714285714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0.14285714285714285</v>
      </c>
      <c r="CH1331" s="294">
        <v>103.71428571428571</v>
      </c>
      <c r="CI1331" s="31">
        <v>0.32038834951456308</v>
      </c>
      <c r="CJ1331" s="294">
        <v>22.857142857142858</v>
      </c>
      <c r="CK1331" s="31">
        <v>7.0609002647837593E-2</v>
      </c>
      <c r="CL1331" s="294">
        <v>2</v>
      </c>
      <c r="CM1331" s="31">
        <v>6.1782877316857894E-3</v>
      </c>
      <c r="CN1331" s="27">
        <v>28.790123565754691</v>
      </c>
      <c r="CO1331" s="27">
        <v>32.56</v>
      </c>
      <c r="CP1331" s="27">
        <v>36.346500000000006</v>
      </c>
      <c r="CQ1331" s="57"/>
    </row>
    <row r="1332" spans="1:95" x14ac:dyDescent="0.25">
      <c r="A1332" s="218"/>
      <c r="B1332" s="284">
        <v>0.95833299999999999</v>
      </c>
      <c r="C1332" s="98">
        <v>50.428571428571423</v>
      </c>
      <c r="D1332" s="295">
        <v>0</v>
      </c>
      <c r="E1332" s="296">
        <v>0.14285714285714285</v>
      </c>
      <c r="F1332" s="296">
        <v>0.7142857142857143</v>
      </c>
      <c r="G1332" s="296">
        <v>5</v>
      </c>
      <c r="H1332" s="296">
        <v>19</v>
      </c>
      <c r="I1332" s="296">
        <v>13.857142857142858</v>
      </c>
      <c r="J1332" s="296">
        <v>7.8571428571428568</v>
      </c>
      <c r="K1332" s="296">
        <v>2</v>
      </c>
      <c r="L1332" s="296">
        <v>1</v>
      </c>
      <c r="M1332" s="296">
        <v>0.5714285714285714</v>
      </c>
      <c r="N1332" s="296">
        <v>0.2857142857142857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25.571428571428573</v>
      </c>
      <c r="Y1332" s="300">
        <v>0.50708215297450432</v>
      </c>
      <c r="Z1332" s="297">
        <v>11.714285714285714</v>
      </c>
      <c r="AA1332" s="300">
        <v>0.2322946175637394</v>
      </c>
      <c r="AB1332" s="297">
        <v>1.8571428571428572</v>
      </c>
      <c r="AC1332" s="300">
        <v>3.6827195467422101E-2</v>
      </c>
      <c r="AD1332" s="124">
        <v>31.295750708215298</v>
      </c>
      <c r="AE1332" s="124">
        <v>37.103999999999992</v>
      </c>
      <c r="AF1332" s="124">
        <v>43.306000000000012</v>
      </c>
      <c r="AG1332" s="57"/>
      <c r="AH1332" s="98">
        <v>114.42857142857143</v>
      </c>
      <c r="AI1332" s="295">
        <v>0</v>
      </c>
      <c r="AJ1332" s="296">
        <v>0.2857142857142857</v>
      </c>
      <c r="AK1332" s="296">
        <v>1.4285714285714286</v>
      </c>
      <c r="AL1332" s="296">
        <v>11.571428571428571</v>
      </c>
      <c r="AM1332" s="296">
        <v>54.142857142857146</v>
      </c>
      <c r="AN1332" s="296">
        <v>34.571428571428569</v>
      </c>
      <c r="AO1332" s="296">
        <v>8.4285714285714288</v>
      </c>
      <c r="AP1332" s="296">
        <v>2.1428571428571428</v>
      </c>
      <c r="AQ1332" s="296">
        <v>1.4285714285714286</v>
      </c>
      <c r="AR1332" s="296">
        <v>0.42857142857142855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46.857142857142854</v>
      </c>
      <c r="BD1332" s="300">
        <v>0.40948813982521842</v>
      </c>
      <c r="BE1332" s="297">
        <v>12.428571428571429</v>
      </c>
      <c r="BF1332" s="300">
        <v>0.10861423220973783</v>
      </c>
      <c r="BG1332" s="297">
        <v>1.8571428571428572</v>
      </c>
      <c r="BH1332" s="300">
        <v>1.6229712858926344E-2</v>
      </c>
      <c r="BI1332" s="124">
        <v>29.671585518102365</v>
      </c>
      <c r="BJ1332" s="124">
        <v>33.643999999999998</v>
      </c>
      <c r="BK1332" s="124">
        <v>38.506</v>
      </c>
      <c r="BL1332" s="57"/>
      <c r="BM1332" s="98">
        <v>164.85714285714283</v>
      </c>
      <c r="BN1332" s="295">
        <v>0</v>
      </c>
      <c r="BO1332" s="296">
        <v>0.42857142857142855</v>
      </c>
      <c r="BP1332" s="296">
        <v>2.1428571428571428</v>
      </c>
      <c r="BQ1332" s="296">
        <v>16.571428571428573</v>
      </c>
      <c r="BR1332" s="296">
        <v>73.142857142857139</v>
      </c>
      <c r="BS1332" s="296">
        <v>48.428571428571431</v>
      </c>
      <c r="BT1332" s="296">
        <v>16.285714285714285</v>
      </c>
      <c r="BU1332" s="296">
        <v>4.1428571428571432</v>
      </c>
      <c r="BV1332" s="296">
        <v>2.4285714285714284</v>
      </c>
      <c r="BW1332" s="296">
        <v>1</v>
      </c>
      <c r="BX1332" s="296">
        <v>0.2857142857142857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72.428571428571431</v>
      </c>
      <c r="CI1332" s="300">
        <v>0.43934142114384755</v>
      </c>
      <c r="CJ1332" s="297">
        <v>24.142857142857142</v>
      </c>
      <c r="CK1332" s="300">
        <v>0.14644714038128251</v>
      </c>
      <c r="CL1332" s="297">
        <v>3.7142857142857144</v>
      </c>
      <c r="CM1332" s="300">
        <v>2.253032928942808E-2</v>
      </c>
      <c r="CN1332" s="124">
        <v>30.168405545927175</v>
      </c>
      <c r="CO1332" s="124">
        <v>34.880000000000003</v>
      </c>
      <c r="CP1332" s="124">
        <v>39.717500000000001</v>
      </c>
      <c r="CQ1332" s="57"/>
    </row>
    <row r="1333" spans="1:95" x14ac:dyDescent="0.25">
      <c r="A1333" s="218"/>
      <c r="B1333" s="383" t="s">
        <v>35</v>
      </c>
      <c r="C1333" s="384">
        <v>6451.4285714285716</v>
      </c>
      <c r="D1333" s="385">
        <v>39.714285714285715</v>
      </c>
      <c r="E1333" s="385">
        <v>161.42857142857142</v>
      </c>
      <c r="F1333" s="385">
        <v>758.14285714285711</v>
      </c>
      <c r="G1333" s="385">
        <v>2779.1428571428573</v>
      </c>
      <c r="H1333" s="385">
        <v>2307.5714285714284</v>
      </c>
      <c r="I1333" s="385">
        <v>355.28571428571428</v>
      </c>
      <c r="J1333" s="385">
        <v>40.857142857142854</v>
      </c>
      <c r="K1333" s="385">
        <v>5.4285714285714279</v>
      </c>
      <c r="L1333" s="385">
        <v>1.5714285714285712</v>
      </c>
      <c r="M1333" s="385">
        <v>0.71428571428571419</v>
      </c>
      <c r="N1333" s="385">
        <v>0.42857142857142855</v>
      </c>
      <c r="O1333" s="385">
        <v>0</v>
      </c>
      <c r="P1333" s="385">
        <v>0.14285714285714285</v>
      </c>
      <c r="Q1333" s="385">
        <v>0.14285714285714285</v>
      </c>
      <c r="R1333" s="385">
        <v>0.2857142857142857</v>
      </c>
      <c r="S1333" s="385">
        <v>0</v>
      </c>
      <c r="T1333" s="385">
        <v>0.2857142857142857</v>
      </c>
      <c r="U1333" s="385">
        <v>0</v>
      </c>
      <c r="V1333" s="385">
        <v>0</v>
      </c>
      <c r="W1333" s="386">
        <v>0.2857142857142857</v>
      </c>
      <c r="X1333" s="387">
        <v>402.85714285714278</v>
      </c>
      <c r="Y1333" s="403">
        <v>6.2444641275465E-2</v>
      </c>
      <c r="Z1333" s="387">
        <v>50.000000000000007</v>
      </c>
      <c r="AA1333" s="403">
        <v>7.7502214348981408E-3</v>
      </c>
      <c r="AB1333" s="387">
        <v>3.8571428571428563</v>
      </c>
      <c r="AC1333" s="403">
        <v>5.9787422497785641E-4</v>
      </c>
      <c r="AD1333" s="404">
        <v>24.039379539415435</v>
      </c>
      <c r="AE1333" s="404">
        <v>28.03</v>
      </c>
      <c r="AF1333" s="404">
        <v>30.47</v>
      </c>
      <c r="AG1333" s="16"/>
      <c r="AH1333" s="387">
        <v>7248.7142857142862</v>
      </c>
      <c r="AI1333" s="385">
        <v>179.14285714285714</v>
      </c>
      <c r="AJ1333" s="385">
        <v>367.57142857142856</v>
      </c>
      <c r="AK1333" s="385">
        <v>811.14285714285711</v>
      </c>
      <c r="AL1333" s="385">
        <v>2735.7142857142858</v>
      </c>
      <c r="AM1333" s="385">
        <v>2706.0000000000005</v>
      </c>
      <c r="AN1333" s="385">
        <v>404.28571428571416</v>
      </c>
      <c r="AO1333" s="385">
        <v>38.428571428571431</v>
      </c>
      <c r="AP1333" s="385">
        <v>3.4285714285714275</v>
      </c>
      <c r="AQ1333" s="385">
        <v>1.1428571428571428</v>
      </c>
      <c r="AR1333" s="385">
        <v>0.71428571428571419</v>
      </c>
      <c r="AS1333" s="385">
        <v>0.2857142857142857</v>
      </c>
      <c r="AT1333" s="385">
        <v>0.14285714285714285</v>
      </c>
      <c r="AU1333" s="385">
        <v>0</v>
      </c>
      <c r="AV1333" s="385">
        <v>0.14285714285714285</v>
      </c>
      <c r="AW1333" s="385">
        <v>0.2857142857142857</v>
      </c>
      <c r="AX1333" s="385">
        <v>0</v>
      </c>
      <c r="AY1333" s="385">
        <v>0.14285714285714285</v>
      </c>
      <c r="AZ1333" s="385">
        <v>0</v>
      </c>
      <c r="BA1333" s="385">
        <v>0</v>
      </c>
      <c r="BB1333" s="386">
        <v>0.14285714285714285</v>
      </c>
      <c r="BC1333" s="387">
        <v>446.57142857142861</v>
      </c>
      <c r="BD1333" s="403">
        <v>6.1606984489860274E-2</v>
      </c>
      <c r="BE1333" s="387">
        <v>44.857142857142854</v>
      </c>
      <c r="BF1333" s="403">
        <v>6.1882895488855156E-3</v>
      </c>
      <c r="BG1333" s="387">
        <v>2.9999999999999991</v>
      </c>
      <c r="BH1333" s="403">
        <v>4.1386649849234331E-4</v>
      </c>
      <c r="BI1333" s="404">
        <v>23.565567883959623</v>
      </c>
      <c r="BJ1333" s="404">
        <v>28.05</v>
      </c>
      <c r="BK1333" s="404">
        <v>30.45</v>
      </c>
      <c r="BL1333" s="16"/>
      <c r="BM1333" s="387">
        <v>13700.142857142857</v>
      </c>
      <c r="BN1333" s="385">
        <v>218.85714285714286</v>
      </c>
      <c r="BO1333" s="385">
        <v>528.99999999999989</v>
      </c>
      <c r="BP1333" s="385">
        <v>1569.2857142857142</v>
      </c>
      <c r="BQ1333" s="385">
        <v>5514.8571428571431</v>
      </c>
      <c r="BR1333" s="385">
        <v>5013.5714285714294</v>
      </c>
      <c r="BS1333" s="385">
        <v>759.57142857142867</v>
      </c>
      <c r="BT1333" s="385">
        <v>79.285714285714278</v>
      </c>
      <c r="BU1333" s="385">
        <v>8.8571428571428559</v>
      </c>
      <c r="BV1333" s="385">
        <v>2.714285714285714</v>
      </c>
      <c r="BW1333" s="385">
        <v>1.4285714285714284</v>
      </c>
      <c r="BX1333" s="385">
        <v>0.71428571428571419</v>
      </c>
      <c r="BY1333" s="385">
        <v>0.14285714285714285</v>
      </c>
      <c r="BZ1333" s="385">
        <v>0.14285714285714285</v>
      </c>
      <c r="CA1333" s="385">
        <v>0.2857142857142857</v>
      </c>
      <c r="CB1333" s="385">
        <v>0.5714285714285714</v>
      </c>
      <c r="CC1333" s="385">
        <v>0</v>
      </c>
      <c r="CD1333" s="385">
        <v>0.42857142857142855</v>
      </c>
      <c r="CE1333" s="385">
        <v>0</v>
      </c>
      <c r="CF1333" s="385">
        <v>0</v>
      </c>
      <c r="CG1333" s="386">
        <v>0.42857142857142855</v>
      </c>
      <c r="CH1333" s="332">
        <v>849.42857142857144</v>
      </c>
      <c r="CI1333" s="358">
        <v>6.2001438983952203E-2</v>
      </c>
      <c r="CJ1333" s="332">
        <v>94.857142857142847</v>
      </c>
      <c r="CK1333" s="358">
        <v>6.9238068424729666E-3</v>
      </c>
      <c r="CL1333" s="332">
        <v>6.8571428571428585</v>
      </c>
      <c r="CM1333" s="358">
        <v>5.0051615728720258E-4</v>
      </c>
      <c r="CN1333" s="359">
        <v>23.788686875006661</v>
      </c>
      <c r="CO1333" s="359">
        <v>28.046999999999972</v>
      </c>
      <c r="CP1333" s="359">
        <v>30.46</v>
      </c>
      <c r="CQ1333" s="57"/>
    </row>
    <row r="1334" spans="1:95" x14ac:dyDescent="0.25">
      <c r="A1334" s="218"/>
      <c r="B1334" s="388" t="s">
        <v>36</v>
      </c>
      <c r="C1334" s="389">
        <v>7471.4285714285716</v>
      </c>
      <c r="D1334" s="390">
        <v>40.857142857142861</v>
      </c>
      <c r="E1334" s="390">
        <v>165.28571428571428</v>
      </c>
      <c r="F1334" s="390">
        <v>791.57142857142867</v>
      </c>
      <c r="G1334" s="390">
        <v>3045.7142857142858</v>
      </c>
      <c r="H1334" s="390">
        <v>2806.7142857142858</v>
      </c>
      <c r="I1334" s="390">
        <v>525.28571428571433</v>
      </c>
      <c r="J1334" s="390">
        <v>76</v>
      </c>
      <c r="K1334" s="390">
        <v>13.000000000000002</v>
      </c>
      <c r="L1334" s="390">
        <v>3.4285714285714275</v>
      </c>
      <c r="M1334" s="390">
        <v>1.5714285714285714</v>
      </c>
      <c r="N1334" s="390">
        <v>0.42857142857142855</v>
      </c>
      <c r="O1334" s="390">
        <v>0.14285714285714285</v>
      </c>
      <c r="P1334" s="390">
        <v>0.14285714285714285</v>
      </c>
      <c r="Q1334" s="390">
        <v>0.14285714285714285</v>
      </c>
      <c r="R1334" s="390">
        <v>0.2857142857142857</v>
      </c>
      <c r="S1334" s="390">
        <v>0.14285714285714285</v>
      </c>
      <c r="T1334" s="390">
        <v>0.2857142857142857</v>
      </c>
      <c r="U1334" s="390">
        <v>0</v>
      </c>
      <c r="V1334" s="390">
        <v>0</v>
      </c>
      <c r="W1334" s="391">
        <v>0.42857142857142855</v>
      </c>
      <c r="X1334" s="392">
        <v>618.142857142857</v>
      </c>
      <c r="Y1334" s="405">
        <v>8.2734225621414886E-2</v>
      </c>
      <c r="Z1334" s="392">
        <v>95.857142857142861</v>
      </c>
      <c r="AA1334" s="405">
        <v>1.2829827915869981E-2</v>
      </c>
      <c r="AB1334" s="392">
        <v>7</v>
      </c>
      <c r="AC1334" s="405">
        <v>9.3690248565965581E-4</v>
      </c>
      <c r="AD1334" s="406">
        <v>24.460768833652104</v>
      </c>
      <c r="AE1334" s="406">
        <v>28.53</v>
      </c>
      <c r="AF1334" s="406">
        <v>31.18</v>
      </c>
      <c r="AG1334" s="16"/>
      <c r="AH1334" s="392">
        <v>8371.7142857142862</v>
      </c>
      <c r="AI1334" s="390">
        <v>182</v>
      </c>
      <c r="AJ1334" s="390">
        <v>375.85714285714283</v>
      </c>
      <c r="AK1334" s="390">
        <v>854.71428571428578</v>
      </c>
      <c r="AL1334" s="390">
        <v>2990.2857142857147</v>
      </c>
      <c r="AM1334" s="390">
        <v>3302</v>
      </c>
      <c r="AN1334" s="390">
        <v>585.42857142857133</v>
      </c>
      <c r="AO1334" s="390">
        <v>67.428571428571416</v>
      </c>
      <c r="AP1334" s="390">
        <v>9.1428571428571423</v>
      </c>
      <c r="AQ1334" s="390">
        <v>2.4285714285714279</v>
      </c>
      <c r="AR1334" s="390">
        <v>0.99999999999999978</v>
      </c>
      <c r="AS1334" s="390">
        <v>0.42857142857142855</v>
      </c>
      <c r="AT1334" s="390">
        <v>0.14285714285714285</v>
      </c>
      <c r="AU1334" s="390">
        <v>0</v>
      </c>
      <c r="AV1334" s="390">
        <v>0.14285714285714285</v>
      </c>
      <c r="AW1334" s="390">
        <v>0.2857142857142857</v>
      </c>
      <c r="AX1334" s="390">
        <v>0.14285714285714285</v>
      </c>
      <c r="AY1334" s="390">
        <v>0.14285714285714285</v>
      </c>
      <c r="AZ1334" s="390">
        <v>0</v>
      </c>
      <c r="BA1334" s="390">
        <v>0</v>
      </c>
      <c r="BB1334" s="391">
        <v>0.14285714285714285</v>
      </c>
      <c r="BC1334" s="392">
        <v>663.28571428571433</v>
      </c>
      <c r="BD1334" s="405">
        <v>7.9229377836933901E-2</v>
      </c>
      <c r="BE1334" s="392">
        <v>81.428571428571431</v>
      </c>
      <c r="BF1334" s="405">
        <v>9.7266304904269473E-3</v>
      </c>
      <c r="BG1334" s="392">
        <v>4.8571428571428559</v>
      </c>
      <c r="BH1334" s="405">
        <v>5.8018497662195808E-4</v>
      </c>
      <c r="BI1334" s="406">
        <v>24.022750247431802</v>
      </c>
      <c r="BJ1334" s="406">
        <v>28.5</v>
      </c>
      <c r="BK1334" s="406">
        <v>31.06</v>
      </c>
      <c r="BL1334" s="16"/>
      <c r="BM1334" s="392">
        <v>15843.142857142857</v>
      </c>
      <c r="BN1334" s="390">
        <v>222.85714285714289</v>
      </c>
      <c r="BO1334" s="390">
        <v>541.14285714285711</v>
      </c>
      <c r="BP1334" s="390">
        <v>1646.2857142857144</v>
      </c>
      <c r="BQ1334" s="390">
        <v>6036</v>
      </c>
      <c r="BR1334" s="390">
        <v>6108.7142857142862</v>
      </c>
      <c r="BS1334" s="390">
        <v>1110.7142857142858</v>
      </c>
      <c r="BT1334" s="390">
        <v>143.42857142857142</v>
      </c>
      <c r="BU1334" s="390">
        <v>22.142857142857146</v>
      </c>
      <c r="BV1334" s="390">
        <v>5.8571428571428568</v>
      </c>
      <c r="BW1334" s="390">
        <v>2.5714285714285707</v>
      </c>
      <c r="BX1334" s="390">
        <v>0.8571428571428571</v>
      </c>
      <c r="BY1334" s="390">
        <v>0.2857142857142857</v>
      </c>
      <c r="BZ1334" s="390">
        <v>0.14285714285714285</v>
      </c>
      <c r="CA1334" s="390">
        <v>0.2857142857142857</v>
      </c>
      <c r="CB1334" s="390">
        <v>0.5714285714285714</v>
      </c>
      <c r="CC1334" s="390">
        <v>0.2857142857142857</v>
      </c>
      <c r="CD1334" s="390">
        <v>0.42857142857142855</v>
      </c>
      <c r="CE1334" s="390">
        <v>0</v>
      </c>
      <c r="CF1334" s="390">
        <v>0</v>
      </c>
      <c r="CG1334" s="391">
        <v>0.5714285714285714</v>
      </c>
      <c r="CH1334" s="339">
        <v>1281.4285714285716</v>
      </c>
      <c r="CI1334" s="360">
        <v>8.0882220338677396E-2</v>
      </c>
      <c r="CJ1334" s="339">
        <v>177.28571428571428</v>
      </c>
      <c r="CK1334" s="360">
        <v>1.1190059692340985E-2</v>
      </c>
      <c r="CL1334" s="339">
        <v>11.857142857142858</v>
      </c>
      <c r="CM1334" s="360">
        <v>7.4840850480604505E-4</v>
      </c>
      <c r="CN1334" s="361">
        <v>24.22931434960611</v>
      </c>
      <c r="CO1334" s="361">
        <v>28.515500000000028</v>
      </c>
      <c r="CP1334" s="361">
        <v>31.11</v>
      </c>
      <c r="CQ1334" s="57"/>
    </row>
    <row r="1335" spans="1:95" x14ac:dyDescent="0.25">
      <c r="A1335" s="218"/>
      <c r="B1335" s="393" t="s">
        <v>37</v>
      </c>
      <c r="C1335" s="394">
        <v>7618.4285714285716</v>
      </c>
      <c r="D1335" s="395">
        <v>40.857142857142861</v>
      </c>
      <c r="E1335" s="395">
        <v>165.57142857142856</v>
      </c>
      <c r="F1335" s="395">
        <v>793.14285714285722</v>
      </c>
      <c r="G1335" s="395">
        <v>3067.5714285714284</v>
      </c>
      <c r="H1335" s="395">
        <v>2870.5714285714284</v>
      </c>
      <c r="I1335" s="395">
        <v>562.71428571428578</v>
      </c>
      <c r="J1335" s="395">
        <v>91.142857142857153</v>
      </c>
      <c r="K1335" s="395">
        <v>17</v>
      </c>
      <c r="L1335" s="395">
        <v>4.9999999999999991</v>
      </c>
      <c r="M1335" s="395">
        <v>2.4285714285714288</v>
      </c>
      <c r="N1335" s="395">
        <v>0.71428571428571419</v>
      </c>
      <c r="O1335" s="395">
        <v>0.14285714285714285</v>
      </c>
      <c r="P1335" s="395">
        <v>0.14285714285714285</v>
      </c>
      <c r="Q1335" s="395">
        <v>0.14285714285714285</v>
      </c>
      <c r="R1335" s="395">
        <v>0.2857142857142857</v>
      </c>
      <c r="S1335" s="395">
        <v>0.14285714285714285</v>
      </c>
      <c r="T1335" s="395">
        <v>0.2857142857142857</v>
      </c>
      <c r="U1335" s="395">
        <v>0</v>
      </c>
      <c r="V1335" s="395">
        <v>0</v>
      </c>
      <c r="W1335" s="396">
        <v>0.5714285714285714</v>
      </c>
      <c r="X1335" s="397">
        <v>677.57142857142844</v>
      </c>
      <c r="Y1335" s="407">
        <v>8.8938476251195386E-2</v>
      </c>
      <c r="Z1335" s="397">
        <v>117.71428571428571</v>
      </c>
      <c r="AA1335" s="407">
        <v>1.5451255414502428E-2</v>
      </c>
      <c r="AB1335" s="397">
        <v>9.8571428571428577</v>
      </c>
      <c r="AC1335" s="407">
        <v>1.2938551257289654E-3</v>
      </c>
      <c r="AD1335" s="408">
        <v>24.520262571730779</v>
      </c>
      <c r="AE1335" s="408">
        <v>28.53</v>
      </c>
      <c r="AF1335" s="408">
        <v>31.321499999999943</v>
      </c>
      <c r="AG1335" s="16"/>
      <c r="AH1335" s="397">
        <v>8713.2857142857138</v>
      </c>
      <c r="AI1335" s="395">
        <v>182</v>
      </c>
      <c r="AJ1335" s="395">
        <v>376.71428571428567</v>
      </c>
      <c r="AK1335" s="395">
        <v>858.14285714285722</v>
      </c>
      <c r="AL1335" s="395">
        <v>3028.5714285714289</v>
      </c>
      <c r="AM1335" s="395">
        <v>3483.8571428571431</v>
      </c>
      <c r="AN1335" s="395">
        <v>677.42857142857133</v>
      </c>
      <c r="AO1335" s="395">
        <v>85.428571428571416</v>
      </c>
      <c r="AP1335" s="395">
        <v>13.428571428571427</v>
      </c>
      <c r="AQ1335" s="395">
        <v>4.5714285714285712</v>
      </c>
      <c r="AR1335" s="395">
        <v>1.7142857142857142</v>
      </c>
      <c r="AS1335" s="395">
        <v>0.42857142857142855</v>
      </c>
      <c r="AT1335" s="395">
        <v>0.14285714285714285</v>
      </c>
      <c r="AU1335" s="395">
        <v>0</v>
      </c>
      <c r="AV1335" s="395">
        <v>0.14285714285714285</v>
      </c>
      <c r="AW1335" s="395">
        <v>0.2857142857142857</v>
      </c>
      <c r="AX1335" s="395">
        <v>0.14285714285714285</v>
      </c>
      <c r="AY1335" s="395">
        <v>0.14285714285714285</v>
      </c>
      <c r="AZ1335" s="395">
        <v>0</v>
      </c>
      <c r="BA1335" s="395">
        <v>0</v>
      </c>
      <c r="BB1335" s="396">
        <v>0.14285714285714285</v>
      </c>
      <c r="BC1335" s="397">
        <v>780.00000000000011</v>
      </c>
      <c r="BD1335" s="407">
        <v>8.9518469332546383E-2</v>
      </c>
      <c r="BE1335" s="397">
        <v>106.57142857142857</v>
      </c>
      <c r="BF1335" s="407">
        <v>1.223091174397062E-2</v>
      </c>
      <c r="BG1335" s="397">
        <v>7.7142857142857135</v>
      </c>
      <c r="BH1335" s="407">
        <v>8.8534749889331564E-4</v>
      </c>
      <c r="BI1335" s="408">
        <v>24.144943015683126</v>
      </c>
      <c r="BJ1335" s="408">
        <v>28.5</v>
      </c>
      <c r="BK1335" s="408">
        <v>31.27</v>
      </c>
      <c r="BL1335" s="16"/>
      <c r="BM1335" s="397">
        <v>16331.714285714286</v>
      </c>
      <c r="BN1335" s="395">
        <v>222.85714285714289</v>
      </c>
      <c r="BO1335" s="395">
        <v>542.28571428571422</v>
      </c>
      <c r="BP1335" s="395">
        <v>1651.2857142857144</v>
      </c>
      <c r="BQ1335" s="395">
        <v>6096.1428571428569</v>
      </c>
      <c r="BR1335" s="395">
        <v>6354.4285714285716</v>
      </c>
      <c r="BS1335" s="395">
        <v>1240.1428571428571</v>
      </c>
      <c r="BT1335" s="395">
        <v>176.57142857142856</v>
      </c>
      <c r="BU1335" s="395">
        <v>30.428571428571431</v>
      </c>
      <c r="BV1335" s="395">
        <v>9.5714285714285712</v>
      </c>
      <c r="BW1335" s="395">
        <v>4.1428571428571423</v>
      </c>
      <c r="BX1335" s="395">
        <v>1.1428571428571428</v>
      </c>
      <c r="BY1335" s="395">
        <v>0.2857142857142857</v>
      </c>
      <c r="BZ1335" s="395">
        <v>0.14285714285714285</v>
      </c>
      <c r="CA1335" s="395">
        <v>0.2857142857142857</v>
      </c>
      <c r="CB1335" s="395">
        <v>0.5714285714285714</v>
      </c>
      <c r="CC1335" s="395">
        <v>0.2857142857142857</v>
      </c>
      <c r="CD1335" s="395">
        <v>0.42857142857142855</v>
      </c>
      <c r="CE1335" s="395">
        <v>0</v>
      </c>
      <c r="CF1335" s="395">
        <v>0</v>
      </c>
      <c r="CG1335" s="396">
        <v>0.71428571428571419</v>
      </c>
      <c r="CH1335" s="344">
        <v>1457.5714285714287</v>
      </c>
      <c r="CI1335" s="362">
        <v>8.9247913787372513E-2</v>
      </c>
      <c r="CJ1335" s="344">
        <v>224.28571428571428</v>
      </c>
      <c r="CK1335" s="362">
        <v>1.3733139728136315E-2</v>
      </c>
      <c r="CL1335" s="344">
        <v>17.571428571428573</v>
      </c>
      <c r="CM1335" s="362">
        <v>1.0759083990832911E-3</v>
      </c>
      <c r="CN1335" s="363">
        <v>24.320636929167396</v>
      </c>
      <c r="CO1335" s="363">
        <v>28.515500000000028</v>
      </c>
      <c r="CP1335" s="363">
        <v>31.29</v>
      </c>
      <c r="CQ1335" s="57"/>
    </row>
    <row r="1336" spans="1:95" x14ac:dyDescent="0.25">
      <c r="A1336" s="218"/>
      <c r="B1336" s="398" t="s">
        <v>38</v>
      </c>
      <c r="C1336" s="399">
        <v>7855.0000000000009</v>
      </c>
      <c r="D1336" s="400">
        <v>40.857142857142861</v>
      </c>
      <c r="E1336" s="400">
        <v>165.99999999999997</v>
      </c>
      <c r="F1336" s="400">
        <v>794.57142857142856</v>
      </c>
      <c r="G1336" s="400">
        <v>3085.5714285714284</v>
      </c>
      <c r="H1336" s="400">
        <v>2946.7142857142858</v>
      </c>
      <c r="I1336" s="400">
        <v>645.28571428571433</v>
      </c>
      <c r="J1336" s="400">
        <v>129.28571428571428</v>
      </c>
      <c r="K1336" s="400">
        <v>29.428571428571427</v>
      </c>
      <c r="L1336" s="400">
        <v>10.000000000000002</v>
      </c>
      <c r="M1336" s="400">
        <v>3.9999999999999991</v>
      </c>
      <c r="N1336" s="400">
        <v>1.2857142857142856</v>
      </c>
      <c r="O1336" s="400">
        <v>0.2857142857142857</v>
      </c>
      <c r="P1336" s="400">
        <v>0.2857142857142857</v>
      </c>
      <c r="Q1336" s="400">
        <v>0.14285714285714285</v>
      </c>
      <c r="R1336" s="400">
        <v>0.2857142857142857</v>
      </c>
      <c r="S1336" s="400">
        <v>0.14285714285714285</v>
      </c>
      <c r="T1336" s="400">
        <v>0.2857142857142857</v>
      </c>
      <c r="U1336" s="400">
        <v>0</v>
      </c>
      <c r="V1336" s="400">
        <v>0</v>
      </c>
      <c r="W1336" s="401">
        <v>0.5714285714285714</v>
      </c>
      <c r="X1336" s="402">
        <v>817.85714285714266</v>
      </c>
      <c r="Y1336" s="409">
        <v>0.10411930526507225</v>
      </c>
      <c r="Z1336" s="402">
        <v>175.71428571428569</v>
      </c>
      <c r="AA1336" s="409">
        <v>2.236973720105483E-2</v>
      </c>
      <c r="AB1336" s="402">
        <v>17.285714285714285</v>
      </c>
      <c r="AC1336" s="409">
        <v>2.2006001636810037E-3</v>
      </c>
      <c r="AD1336" s="410">
        <v>24.78780794762233</v>
      </c>
      <c r="AE1336" s="410">
        <v>28.97</v>
      </c>
      <c r="AF1336" s="410">
        <v>32.15</v>
      </c>
      <c r="AG1336" s="16"/>
      <c r="AH1336" s="402">
        <v>8906.9999999999982</v>
      </c>
      <c r="AI1336" s="400">
        <v>182.28571428571428</v>
      </c>
      <c r="AJ1336" s="400">
        <v>376.99999999999994</v>
      </c>
      <c r="AK1336" s="400">
        <v>861.14285714285722</v>
      </c>
      <c r="AL1336" s="400">
        <v>3041.5714285714289</v>
      </c>
      <c r="AM1336" s="400">
        <v>3545.8571428571431</v>
      </c>
      <c r="AN1336" s="400">
        <v>737.57142857142856</v>
      </c>
      <c r="AO1336" s="400">
        <v>120.42857142857144</v>
      </c>
      <c r="AP1336" s="400">
        <v>25.142857142857139</v>
      </c>
      <c r="AQ1336" s="400">
        <v>9.7142857142857153</v>
      </c>
      <c r="AR1336" s="400">
        <v>3.8571428571428559</v>
      </c>
      <c r="AS1336" s="400">
        <v>0.99999999999999978</v>
      </c>
      <c r="AT1336" s="400">
        <v>0.5714285714285714</v>
      </c>
      <c r="AU1336" s="400">
        <v>0</v>
      </c>
      <c r="AV1336" s="400">
        <v>0.14285714285714285</v>
      </c>
      <c r="AW1336" s="400">
        <v>0.2857142857142857</v>
      </c>
      <c r="AX1336" s="400">
        <v>0.14285714285714285</v>
      </c>
      <c r="AY1336" s="400">
        <v>0.14285714285714285</v>
      </c>
      <c r="AZ1336" s="400">
        <v>0</v>
      </c>
      <c r="BA1336" s="400">
        <v>0</v>
      </c>
      <c r="BB1336" s="401">
        <v>0.14285714285714285</v>
      </c>
      <c r="BC1336" s="402">
        <v>895.00000000000011</v>
      </c>
      <c r="BD1336" s="409">
        <v>0.10048276636353433</v>
      </c>
      <c r="BE1336" s="402">
        <v>161.57142857142856</v>
      </c>
      <c r="BF1336" s="409">
        <v>1.8139825819179139E-2</v>
      </c>
      <c r="BG1336" s="402">
        <v>16</v>
      </c>
      <c r="BH1336" s="409">
        <v>1.7963399573369264E-3</v>
      </c>
      <c r="BI1336" s="410">
        <v>24.392727870535122</v>
      </c>
      <c r="BJ1336" s="410">
        <v>28.93</v>
      </c>
      <c r="BK1336" s="410">
        <v>31.905000000000001</v>
      </c>
      <c r="BL1336" s="16"/>
      <c r="BM1336" s="402">
        <v>16761.999999999996</v>
      </c>
      <c r="BN1336" s="400">
        <v>223.14285714285717</v>
      </c>
      <c r="BO1336" s="400">
        <v>543</v>
      </c>
      <c r="BP1336" s="400">
        <v>1655.7142857142858</v>
      </c>
      <c r="BQ1336" s="400">
        <v>6127.1428571428569</v>
      </c>
      <c r="BR1336" s="400">
        <v>6492.5714285714294</v>
      </c>
      <c r="BS1336" s="400">
        <v>1382.8571428571427</v>
      </c>
      <c r="BT1336" s="400">
        <v>249.71428571428572</v>
      </c>
      <c r="BU1336" s="400">
        <v>54.571428571428569</v>
      </c>
      <c r="BV1336" s="400">
        <v>19.714285714285712</v>
      </c>
      <c r="BW1336" s="400">
        <v>7.8571428571428585</v>
      </c>
      <c r="BX1336" s="400">
        <v>2.2857142857142856</v>
      </c>
      <c r="BY1336" s="400">
        <v>0.85714285714285698</v>
      </c>
      <c r="BZ1336" s="400">
        <v>0.2857142857142857</v>
      </c>
      <c r="CA1336" s="400">
        <v>0.2857142857142857</v>
      </c>
      <c r="CB1336" s="400">
        <v>0.5714285714285714</v>
      </c>
      <c r="CC1336" s="400">
        <v>0.2857142857142857</v>
      </c>
      <c r="CD1336" s="400">
        <v>0.42857142857142855</v>
      </c>
      <c r="CE1336" s="400">
        <v>0</v>
      </c>
      <c r="CF1336" s="400">
        <v>0</v>
      </c>
      <c r="CG1336" s="401">
        <v>0.71428571428571419</v>
      </c>
      <c r="CH1336" s="349">
        <v>1712.8571428571429</v>
      </c>
      <c r="CI1336" s="364">
        <v>0.10218691939250348</v>
      </c>
      <c r="CJ1336" s="349">
        <v>337.28571428571428</v>
      </c>
      <c r="CK1336" s="364">
        <v>2.0122044761109317E-2</v>
      </c>
      <c r="CL1336" s="349">
        <v>33.285714285714278</v>
      </c>
      <c r="CM1336" s="364">
        <v>1.9857841716808427E-3</v>
      </c>
      <c r="CN1336" s="365">
        <v>24.577870097329097</v>
      </c>
      <c r="CO1336" s="365">
        <v>28.95</v>
      </c>
      <c r="CP1336" s="365">
        <v>32.03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30480-0966-4099-8E5D-B9AB04FAE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72FBA-26B2-409B-9F57-0D737DE0C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56F7A-4886-4981-A076-A5DBCB1B42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