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3 - Sites 41-60\"/>
    </mc:Choice>
  </mc:AlternateContent>
  <xr:revisionPtr revIDLastSave="1" documentId="8_{491613A3-ED34-4AB1-82EC-01AB28E95A56}" xr6:coauthVersionLast="45" xr6:coauthVersionMax="45" xr10:uidLastSave="{ECF765C9-BF15-41FE-9FBD-8DC5F1E732E1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L23" i="53"/>
  <c r="S20" i="53"/>
  <c r="L17" i="53"/>
  <c r="P15" i="53"/>
  <c r="T19" i="53"/>
  <c r="F27" i="53"/>
  <c r="W24" i="53"/>
  <c r="V13" i="53"/>
  <c r="V34" i="53"/>
  <c r="R28" i="53"/>
  <c r="W22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O26" i="53"/>
  <c r="U14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L32" i="53" l="1"/>
  <c r="H17" i="53"/>
  <c r="I19" i="53"/>
  <c r="W20" i="53"/>
  <c r="W33" i="53"/>
  <c r="K26" i="53"/>
  <c r="X28" i="53"/>
  <c r="E16" i="53"/>
  <c r="K28" i="53"/>
  <c r="O21" i="53"/>
  <c r="V15" i="53"/>
  <c r="F33" i="53"/>
  <c r="L26" i="53"/>
  <c r="R31" i="53"/>
  <c r="R13" i="53"/>
  <c r="G26" i="53"/>
  <c r="V18" i="53"/>
  <c r="T15" i="53"/>
  <c r="J22" i="53"/>
  <c r="P26" i="53"/>
  <c r="R27" i="53"/>
  <c r="Q13" i="53"/>
  <c r="J36" i="53"/>
  <c r="V35" i="53"/>
  <c r="K27" i="53"/>
  <c r="L27" i="53"/>
  <c r="H34" i="53"/>
  <c r="O36" i="53"/>
  <c r="V36" i="53"/>
  <c r="K25" i="53"/>
  <c r="M16" i="53"/>
  <c r="X35" i="53"/>
  <c r="J14" i="53"/>
  <c r="N35" i="53"/>
  <c r="J18" i="53"/>
  <c r="O30" i="53"/>
  <c r="L20" i="53"/>
  <c r="T33" i="53"/>
  <c r="E32" i="53"/>
  <c r="L33" i="53"/>
  <c r="L14" i="53"/>
  <c r="W27" i="53"/>
  <c r="R17" i="53"/>
  <c r="F32" i="53"/>
  <c r="R20" i="53"/>
  <c r="P14" i="53"/>
  <c r="P30" i="53"/>
  <c r="R21" i="53"/>
  <c r="P36" i="53"/>
  <c r="O23" i="53"/>
  <c r="X24" i="53"/>
  <c r="O32" i="53"/>
  <c r="M25" i="53"/>
  <c r="O33" i="53"/>
  <c r="V28" i="53"/>
  <c r="K35" i="53"/>
  <c r="J13" i="53"/>
  <c r="U20" i="53"/>
  <c r="P19" i="53"/>
  <c r="E21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S13" i="53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M34" i="53"/>
  <c r="X17" i="53"/>
  <c r="L28" i="53"/>
  <c r="F21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U30" i="53"/>
  <c r="W19" i="53"/>
  <c r="Q23" i="53"/>
  <c r="E14" i="53"/>
  <c r="X21" i="53"/>
  <c r="K23" i="53"/>
  <c r="K19" i="53"/>
  <c r="U18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L24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F56" i="55" l="1"/>
  <c r="J21" i="55"/>
  <c r="G45" i="55"/>
  <c r="N42" i="55"/>
  <c r="F27" i="55"/>
  <c r="O37" i="55"/>
  <c r="K37" i="55"/>
  <c r="M14" i="53"/>
  <c r="L99" i="55"/>
  <c r="G31" i="55"/>
  <c r="H55" i="55"/>
  <c r="J45" i="55"/>
  <c r="P49" i="55"/>
  <c r="P38" i="55"/>
  <c r="H89" i="55"/>
  <c r="K28" i="55"/>
  <c r="S22" i="53"/>
  <c r="L111" i="55"/>
  <c r="L70" i="55"/>
  <c r="I92" i="55"/>
  <c r="L39" i="55"/>
  <c r="L105" i="55"/>
  <c r="E21" i="55"/>
  <c r="H44" i="55"/>
  <c r="G83" i="55"/>
  <c r="O110" i="55"/>
  <c r="H77" i="55"/>
  <c r="J60" i="55"/>
  <c r="G76" i="55"/>
  <c r="E22" i="55"/>
  <c r="L107" i="55"/>
  <c r="M47" i="55"/>
  <c r="O87" i="55"/>
  <c r="I65" i="55"/>
  <c r="F95" i="55"/>
  <c r="E111" i="55"/>
  <c r="G87" i="55"/>
  <c r="P102" i="55"/>
  <c r="F62" i="55"/>
  <c r="K41" i="55"/>
  <c r="I28" i="55"/>
  <c r="M40" i="55"/>
  <c r="O27" i="53"/>
  <c r="N70" i="55"/>
  <c r="M36" i="55"/>
  <c r="O22" i="55"/>
  <c r="L18" i="55"/>
  <c r="K44" i="55"/>
  <c r="G36" i="55"/>
  <c r="I73" i="55"/>
  <c r="F109" i="55"/>
  <c r="L67" i="55"/>
  <c r="F84" i="55"/>
  <c r="H18" i="55"/>
  <c r="E38" i="55"/>
  <c r="H37" i="55"/>
  <c r="O89" i="55"/>
  <c r="E47" i="55"/>
  <c r="H96" i="55"/>
  <c r="L108" i="55"/>
  <c r="M98" i="55"/>
  <c r="L19" i="55"/>
  <c r="J77" i="55"/>
  <c r="H75" i="55"/>
  <c r="P45" i="55"/>
  <c r="P83" i="55"/>
  <c r="G30" i="55"/>
  <c r="E94" i="55"/>
  <c r="E83" i="55"/>
  <c r="O39" i="55"/>
  <c r="M102" i="55"/>
  <c r="N27" i="55"/>
  <c r="N19" i="55"/>
  <c r="I42" i="55"/>
  <c r="G67" i="55"/>
  <c r="P28" i="55"/>
  <c r="M92" i="55"/>
  <c r="H88" i="55"/>
  <c r="M94" i="55"/>
  <c r="O19" i="55"/>
  <c r="O70" i="55"/>
  <c r="O43" i="55"/>
  <c r="N57" i="55"/>
  <c r="M54" i="55"/>
  <c r="J26" i="55"/>
  <c r="F24" i="55"/>
  <c r="K87" i="55"/>
  <c r="P59" i="55"/>
  <c r="K33" i="55"/>
  <c r="F70" i="55"/>
  <c r="H43" i="55"/>
  <c r="E97" i="55"/>
  <c r="F63" i="55"/>
  <c r="E61" i="55"/>
  <c r="I49" i="55"/>
  <c r="O59" i="55"/>
  <c r="I82" i="55"/>
  <c r="I102" i="55"/>
  <c r="I71" i="55"/>
  <c r="H97" i="55"/>
  <c r="P104" i="55"/>
  <c r="P97" i="55"/>
  <c r="K98" i="55"/>
  <c r="J40" i="55"/>
  <c r="G62" i="55"/>
  <c r="O45" i="55"/>
  <c r="O23" i="55"/>
  <c r="K76" i="55"/>
  <c r="E49" i="55"/>
  <c r="L38" i="55"/>
  <c r="H103" i="55"/>
  <c r="H40" i="55"/>
  <c r="N109" i="55"/>
  <c r="I33" i="55"/>
  <c r="L71" i="55"/>
  <c r="M80" i="55"/>
  <c r="H17" i="55"/>
  <c r="G70" i="55"/>
  <c r="K30" i="53"/>
  <c r="P37" i="55"/>
  <c r="I103" i="55"/>
  <c r="G20" i="55"/>
  <c r="F112" i="55"/>
  <c r="J100" i="55"/>
  <c r="E31" i="55"/>
  <c r="N34" i="55"/>
  <c r="G90" i="55"/>
  <c r="J84" i="55"/>
  <c r="H65" i="55"/>
  <c r="I61" i="55"/>
  <c r="E62" i="55"/>
  <c r="P64" i="55"/>
  <c r="I25" i="55"/>
  <c r="N50" i="55"/>
  <c r="F72" i="55"/>
  <c r="N64" i="55"/>
  <c r="M103" i="55"/>
  <c r="H46" i="55"/>
  <c r="G66" i="55"/>
  <c r="G98" i="55"/>
  <c r="M100" i="55"/>
  <c r="J83" i="55"/>
  <c r="O17" i="55"/>
  <c r="F48" i="55"/>
  <c r="M42" i="55"/>
  <c r="P81" i="55"/>
  <c r="F81" i="55"/>
  <c r="M39" i="55"/>
  <c r="J104" i="55"/>
  <c r="M46" i="55"/>
  <c r="L59" i="55"/>
  <c r="F31" i="55"/>
  <c r="J33" i="55"/>
  <c r="M85" i="55"/>
  <c r="E81" i="55"/>
  <c r="J76" i="55"/>
  <c r="G80" i="55"/>
  <c r="K96" i="55"/>
  <c r="M58" i="55"/>
  <c r="M65" i="55"/>
  <c r="K35" i="55"/>
  <c r="J17" i="55"/>
  <c r="E54" i="55"/>
  <c r="N61" i="55"/>
  <c r="E26" i="55"/>
  <c r="F52" i="55"/>
  <c r="O76" i="55"/>
  <c r="I38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02" i="55" l="1"/>
  <c r="D102" i="55" s="1"/>
  <c r="E115" i="55"/>
  <c r="C96" i="55"/>
  <c r="D96" i="55" s="1"/>
  <c r="C46" i="55"/>
  <c r="D46" i="55" s="1"/>
  <c r="I113" i="55"/>
  <c r="C51" i="55"/>
  <c r="D51" i="55" s="1"/>
  <c r="M113" i="55"/>
  <c r="C27" i="55"/>
  <c r="D27" i="55" s="1"/>
  <c r="C108" i="55"/>
  <c r="D108" i="55" s="1"/>
  <c r="C55" i="55"/>
  <c r="D55" i="55" s="1"/>
  <c r="C88" i="55"/>
  <c r="D88" i="55" s="1"/>
  <c r="C25" i="55"/>
  <c r="D25" i="55" s="1"/>
  <c r="C106" i="55"/>
  <c r="D106" i="55" s="1"/>
  <c r="P116" i="55"/>
  <c r="C48" i="55"/>
  <c r="D48" i="55" s="1"/>
  <c r="C30" i="55"/>
  <c r="D30" i="55" s="1"/>
  <c r="C82" i="55"/>
  <c r="D82" i="55" s="1"/>
  <c r="C61" i="55"/>
  <c r="D61" i="55" s="1"/>
  <c r="C100" i="55"/>
  <c r="D100" i="55" s="1"/>
  <c r="T37" i="53"/>
  <c r="C21" i="55"/>
  <c r="D21" i="55" s="1"/>
  <c r="H114" i="55"/>
  <c r="O116" i="55"/>
  <c r="N113" i="55"/>
  <c r="M115" i="55"/>
  <c r="C20" i="53"/>
  <c r="D20" i="53" s="1"/>
  <c r="K116" i="55"/>
  <c r="C94" i="55"/>
  <c r="D94" i="55" s="1"/>
  <c r="C60" i="55"/>
  <c r="D60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34" i="53" l="1"/>
  <c r="C115" i="55"/>
  <c r="AD17" i="53"/>
  <c r="AD32" i="53"/>
  <c r="AD14" i="53"/>
  <c r="T12" i="51"/>
  <c r="Z15" i="53"/>
  <c r="AB32" i="53"/>
  <c r="J62" i="50"/>
  <c r="H16" i="50" s="1"/>
  <c r="Z17" i="53"/>
  <c r="AB15" i="53"/>
  <c r="AB17" i="53"/>
  <c r="Z14" i="53"/>
  <c r="AD15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Z24" i="53"/>
  <c r="J80" i="50"/>
  <c r="X16" i="50" s="1"/>
  <c r="H80" i="50"/>
  <c r="V16" i="50" s="1"/>
  <c r="Z37" i="53"/>
  <c r="H77" i="50"/>
  <c r="V13" i="50" s="1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AA39" i="53"/>
  <c r="H65" i="50"/>
  <c r="F19" i="50" s="1"/>
  <c r="AD38" i="53"/>
  <c r="AC38" i="53"/>
  <c r="AC39" i="53"/>
  <c r="Z39" i="53"/>
  <c r="Y39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Y38" i="53" l="1"/>
  <c r="Y40" i="53"/>
  <c r="Z38" i="53"/>
  <c r="Z40" i="53"/>
  <c r="AD37" i="53"/>
  <c r="Y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<sst xmlns="http://schemas.openxmlformats.org/spreadsheetml/2006/main" count="6802" uniqueCount="377">
  <si>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</si>
  <si>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</si>
  <si>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</si>
  <si>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</si>
  <si>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</si>
  <si>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</si>
  <si>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</si>
  <si>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</si>
  <si>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</si>
  <si>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</si>
  <si>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</si>
  <si>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</si>
  <si>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</si>
  <si>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</si>
  <si>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</si>
  <si>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</si>
  <si>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</si>
  <si>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</si>
  <si>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</si>
  <si>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</si>
  <si>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</si>
  <si>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</si>
  <si>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</si>
  <si>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</si>
  <si>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</si>
  <si>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</si>
  <si>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</si>
  <si>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</si>
  <si>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</si>
  <si>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</si>
  <si>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</si>
  <si>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</si>
  <si>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</si>
  <si>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</si>
  <si>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</si>
  <si>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</si>
  <si>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</si>
  <si>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</si>
  <si>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</si>
  <si>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</si>
  <si>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</si>
  <si>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</si>
  <si>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</si>
  <si>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</si>
  <si>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</si>
  <si>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</si>
  <si>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</si>
  <si>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</si>
  <si>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</si>
  <si>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</si>
  <si>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</si>
  <si>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</si>
  <si>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</si>
  <si>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</si>
  <si>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</si>
  <si>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</si>
  <si>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</si>
  <si>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</si>
  <si>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</si>
  <si>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</si>
  <si>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</si>
  <si>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</si>
  <si>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</si>
  <si>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</si>
  <si>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</si>
  <si>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</si>
  <si>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</si>
  <si>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</si>
  <si>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</si>
  <si>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</si>
  <si>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</si>
  <si>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</si>
  <si>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</si>
  <si>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</si>
  <si>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</si>
  <si>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</si>
  <si>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</si>
  <si>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</si>
  <si>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</si>
  <si>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</si>
  <si>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</si>
  <si>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</si>
  <si>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</si>
  <si>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</si>
  <si>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</si>
  <si>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</si>
  <si>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</si>
  <si>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</si>
  <si>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</si>
  <si>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</si>
  <si>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</si>
  <si>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</si>
  <si>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</si>
  <si>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</si>
  <si>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</si>
  <si>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</si>
  <si>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</si>
  <si>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</si>
  <si>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</si>
  <si>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</si>
  <si>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</si>
  <si>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</si>
  <si>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</si>
  <si>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51 - Monksdale Rd</t>
  </si>
  <si>
    <t>Jacobs UK Ltd</t>
  </si>
  <si>
    <t>Data loss observed throughout the survey period, likely due to parking. Please refer to the data summary for further details.</t>
  </si>
  <si>
    <t>-</t>
  </si>
  <si>
    <t>641*</t>
  </si>
  <si>
    <t>586*</t>
  </si>
  <si>
    <t>764*</t>
  </si>
  <si>
    <t>581*</t>
  </si>
  <si>
    <t>487*</t>
  </si>
  <si>
    <t>696*</t>
  </si>
  <si>
    <t>1222*</t>
  </si>
  <si>
    <t>1073*</t>
  </si>
  <si>
    <t>1460*</t>
  </si>
  <si>
    <t>730*</t>
  </si>
  <si>
    <t>600*</t>
  </si>
  <si>
    <t>859*</t>
  </si>
  <si>
    <t>673*</t>
  </si>
  <si>
    <t>491*</t>
  </si>
  <si>
    <t>791*</t>
  </si>
  <si>
    <t>1403*</t>
  </si>
  <si>
    <t>1091*</t>
  </si>
  <si>
    <t>1650*</t>
  </si>
  <si>
    <t>740*</t>
  </si>
  <si>
    <t>872*</t>
  </si>
  <si>
    <t>697*</t>
  </si>
  <si>
    <t>815*</t>
  </si>
  <si>
    <t>1437*</t>
  </si>
  <si>
    <t>1687*</t>
  </si>
  <si>
    <t>761*</t>
  </si>
  <si>
    <t>619*</t>
  </si>
  <si>
    <t>709*</t>
  </si>
  <si>
    <t>507*</t>
  </si>
  <si>
    <t>1470*</t>
  </si>
  <si>
    <t>1126*</t>
  </si>
  <si>
    <t>61*</t>
  </si>
  <si>
    <t>20*</t>
  </si>
  <si>
    <t>81*</t>
  </si>
  <si>
    <t>29*</t>
  </si>
  <si>
    <t>34*</t>
  </si>
  <si>
    <t>63*</t>
  </si>
  <si>
    <t>39*</t>
  </si>
  <si>
    <t>33*</t>
  </si>
  <si>
    <t>72*</t>
  </si>
  <si>
    <t>8*</t>
  </si>
  <si>
    <t>14*</t>
  </si>
  <si>
    <t>22*</t>
  </si>
  <si>
    <t>19*</t>
  </si>
  <si>
    <t>588*</t>
  </si>
  <si>
    <t>1*</t>
  </si>
  <si>
    <t>26*</t>
  </si>
  <si>
    <t>4*</t>
  </si>
  <si>
    <t>0*</t>
  </si>
  <si>
    <t>3*</t>
  </si>
  <si>
    <t>527*</t>
  </si>
  <si>
    <t>23*</t>
  </si>
  <si>
    <t>2*</t>
  </si>
  <si>
    <t>1115*</t>
  </si>
  <si>
    <t>49*</t>
  </si>
  <si>
    <t>18*</t>
  </si>
  <si>
    <t>668*</t>
  </si>
  <si>
    <t>6*</t>
  </si>
  <si>
    <t>610*</t>
  </si>
  <si>
    <t>25*</t>
  </si>
  <si>
    <t>16*</t>
  </si>
  <si>
    <t>45*</t>
  </si>
  <si>
    <t>1278*</t>
  </si>
  <si>
    <t>51*</t>
  </si>
  <si>
    <t>678*</t>
  </si>
  <si>
    <t>21*</t>
  </si>
  <si>
    <t>632*</t>
  </si>
  <si>
    <t>47*</t>
  </si>
  <si>
    <t>1310*</t>
  </si>
  <si>
    <t>27*</t>
  </si>
  <si>
    <t>694*</t>
  </si>
  <si>
    <t>30*</t>
  </si>
  <si>
    <t>644*</t>
  </si>
  <si>
    <t>48*</t>
  </si>
  <si>
    <t>1338*</t>
  </si>
  <si>
    <t>55*</t>
  </si>
  <si>
    <t>35*</t>
  </si>
  <si>
    <t>5*</t>
  </si>
  <si>
    <t>11*</t>
  </si>
  <si>
    <t>443*</t>
  </si>
  <si>
    <t>970*</t>
  </si>
  <si>
    <t>62*</t>
  </si>
  <si>
    <t>17*</t>
  </si>
  <si>
    <t>538*</t>
  </si>
  <si>
    <t>37*</t>
  </si>
  <si>
    <t>447*</t>
  </si>
  <si>
    <t>28*</t>
  </si>
  <si>
    <t>985*</t>
  </si>
  <si>
    <t>64*</t>
  </si>
  <si>
    <t>552*</t>
  </si>
  <si>
    <t>12*</t>
  </si>
  <si>
    <t>460*</t>
  </si>
  <si>
    <t>31*</t>
  </si>
  <si>
    <t>1012*</t>
  </si>
  <si>
    <t>67*</t>
  </si>
  <si>
    <t>10*</t>
  </si>
  <si>
    <t>691*</t>
  </si>
  <si>
    <t>41*</t>
  </si>
  <si>
    <t>635*</t>
  </si>
  <si>
    <t>15*</t>
  </si>
  <si>
    <t>1326*</t>
  </si>
  <si>
    <t>780*</t>
  </si>
  <si>
    <t>44*</t>
  </si>
  <si>
    <t>719*</t>
  </si>
  <si>
    <t>58*</t>
  </si>
  <si>
    <t>1499*</t>
  </si>
  <si>
    <t>70*</t>
  </si>
  <si>
    <t>792*</t>
  </si>
  <si>
    <t>743*</t>
  </si>
  <si>
    <t>1535*</t>
  </si>
  <si>
    <t>71*</t>
  </si>
  <si>
    <t>9*</t>
  </si>
  <si>
    <t>13*</t>
  </si>
  <si>
    <t>7*</t>
  </si>
  <si>
    <t>24*</t>
  </si>
  <si>
    <t>32*</t>
  </si>
  <si>
    <t>40*</t>
  </si>
  <si>
    <t>159*</t>
  </si>
  <si>
    <t>261*</t>
  </si>
  <si>
    <t>137*</t>
  </si>
  <si>
    <t>438*</t>
  </si>
  <si>
    <t>225*</t>
  </si>
  <si>
    <t>38*</t>
  </si>
  <si>
    <t>111*</t>
  </si>
  <si>
    <t>240*</t>
  </si>
  <si>
    <t>146*</t>
  </si>
  <si>
    <t>423*</t>
  </si>
  <si>
    <t>234*</t>
  </si>
  <si>
    <t>78*</t>
  </si>
  <si>
    <t>270*</t>
  </si>
  <si>
    <t>501*</t>
  </si>
  <si>
    <t>283*</t>
  </si>
  <si>
    <t>68*</t>
  </si>
  <si>
    <t>861*</t>
  </si>
  <si>
    <t>459*</t>
  </si>
  <si>
    <t>42*</t>
  </si>
  <si>
    <t>174*</t>
  </si>
  <si>
    <t>300*</t>
  </si>
  <si>
    <t>156*</t>
  </si>
  <si>
    <t>509*</t>
  </si>
  <si>
    <t>265*</t>
  </si>
  <si>
    <t>125*</t>
  </si>
  <si>
    <t>268*</t>
  </si>
  <si>
    <t>169*</t>
  </si>
  <si>
    <t>489*</t>
  </si>
  <si>
    <t>275*</t>
  </si>
  <si>
    <t>89*</t>
  </si>
  <si>
    <t>299*</t>
  </si>
  <si>
    <t>568*</t>
  </si>
  <si>
    <t>325*</t>
  </si>
  <si>
    <t>87*</t>
  </si>
  <si>
    <t>998*</t>
  </si>
  <si>
    <t>540*</t>
  </si>
  <si>
    <t>175*</t>
  </si>
  <si>
    <t>305*</t>
  </si>
  <si>
    <t>518*</t>
  </si>
  <si>
    <t>127*</t>
  </si>
  <si>
    <t>274*</t>
  </si>
  <si>
    <t>172*</t>
  </si>
  <si>
    <t>50*</t>
  </si>
  <si>
    <t>510*</t>
  </si>
  <si>
    <t>291*</t>
  </si>
  <si>
    <t>90*</t>
  </si>
  <si>
    <t>302*</t>
  </si>
  <si>
    <t>579*</t>
  </si>
  <si>
    <t>328*</t>
  </si>
  <si>
    <t>98*</t>
  </si>
  <si>
    <t>1028*</t>
  </si>
  <si>
    <t>561*</t>
  </si>
  <si>
    <t>43*</t>
  </si>
  <si>
    <t>178*</t>
  </si>
  <si>
    <t>314*</t>
  </si>
  <si>
    <t>160*</t>
  </si>
  <si>
    <t>52*</t>
  </si>
  <si>
    <t>535*</t>
  </si>
  <si>
    <t>280*</t>
  </si>
  <si>
    <t>131*</t>
  </si>
  <si>
    <t>177*</t>
  </si>
  <si>
    <t>53*</t>
  </si>
  <si>
    <t>91*</t>
  </si>
  <si>
    <t>309*</t>
  </si>
  <si>
    <t>337*</t>
  </si>
  <si>
    <t>105*</t>
  </si>
  <si>
    <t>1053*</t>
  </si>
  <si>
    <t>248*</t>
  </si>
  <si>
    <t>122*</t>
  </si>
  <si>
    <t>402*</t>
  </si>
  <si>
    <t>204*</t>
  </si>
  <si>
    <t>54*</t>
  </si>
  <si>
    <t>73*</t>
  </si>
  <si>
    <t>196*</t>
  </si>
  <si>
    <t>119*</t>
  </si>
  <si>
    <t>352*</t>
  </si>
  <si>
    <t>193*</t>
  </si>
  <si>
    <t>85*</t>
  </si>
  <si>
    <t>219*</t>
  </si>
  <si>
    <t>444*</t>
  </si>
  <si>
    <t>241*</t>
  </si>
  <si>
    <t>60*</t>
  </si>
  <si>
    <t>754*</t>
  </si>
  <si>
    <t>397*</t>
  </si>
  <si>
    <t>149*</t>
  </si>
  <si>
    <t>252*</t>
  </si>
  <si>
    <t>126*</t>
  </si>
  <si>
    <t>411*</t>
  </si>
  <si>
    <t>211*</t>
  </si>
  <si>
    <t>74*</t>
  </si>
  <si>
    <t>121*</t>
  </si>
  <si>
    <t>355*</t>
  </si>
  <si>
    <t>223*</t>
  </si>
  <si>
    <t>448*</t>
  </si>
  <si>
    <t>247*</t>
  </si>
  <si>
    <t>766*</t>
  </si>
  <si>
    <t>407*</t>
  </si>
  <si>
    <t>152*</t>
  </si>
  <si>
    <t>258*</t>
  </si>
  <si>
    <t>426*</t>
  </si>
  <si>
    <t>221*</t>
  </si>
  <si>
    <t>77*</t>
  </si>
  <si>
    <t>201*</t>
  </si>
  <si>
    <t>368*</t>
  </si>
  <si>
    <t>205*</t>
  </si>
  <si>
    <t>88*</t>
  </si>
  <si>
    <t>229*</t>
  </si>
  <si>
    <t>65*</t>
  </si>
  <si>
    <t>794*</t>
  </si>
  <si>
    <t>46*</t>
  </si>
  <si>
    <t>235*</t>
  </si>
  <si>
    <t>287*</t>
  </si>
  <si>
    <t>148*</t>
  </si>
  <si>
    <t>470*</t>
  </si>
  <si>
    <t>56*</t>
  </si>
  <si>
    <t>143*</t>
  </si>
  <si>
    <t>266*</t>
  </si>
  <si>
    <t>479*</t>
  </si>
  <si>
    <t>102*</t>
  </si>
  <si>
    <t>378*</t>
  </si>
  <si>
    <t>553*</t>
  </si>
  <si>
    <t>317*</t>
  </si>
  <si>
    <t>69*</t>
  </si>
  <si>
    <t>949*</t>
  </si>
  <si>
    <t>505*</t>
  </si>
  <si>
    <t>257*</t>
  </si>
  <si>
    <t>326*</t>
  </si>
  <si>
    <t>170*</t>
  </si>
  <si>
    <t>539*</t>
  </si>
  <si>
    <t>279*</t>
  </si>
  <si>
    <t>166*</t>
  </si>
  <si>
    <t>198*</t>
  </si>
  <si>
    <t>541*</t>
  </si>
  <si>
    <t>313*</t>
  </si>
  <si>
    <t>115*</t>
  </si>
  <si>
    <t>613*</t>
  </si>
  <si>
    <t>82*</t>
  </si>
  <si>
    <t>1080*</t>
  </si>
  <si>
    <t>592*</t>
  </si>
  <si>
    <t>263*</t>
  </si>
  <si>
    <t>329*</t>
  </si>
  <si>
    <t>173*</t>
  </si>
  <si>
    <t>546*</t>
  </si>
  <si>
    <t>66*</t>
  </si>
  <si>
    <t>296*</t>
  </si>
  <si>
    <t>202*</t>
  </si>
  <si>
    <t>558*</t>
  </si>
  <si>
    <t>116*</t>
  </si>
  <si>
    <t>435*</t>
  </si>
  <si>
    <t>625*</t>
  </si>
  <si>
    <t>375*</t>
  </si>
  <si>
    <t>84*</t>
  </si>
  <si>
    <t>1104*</t>
  </si>
  <si>
    <t>608*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</si>
</sst>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11</c:v>
                </c:pt>
                <c:pt idx="6">
                  <c:v>21</c:v>
                </c:pt>
                <c:pt idx="7">
                  <c:v>61</c:v>
                </c:pt>
                <c:pt idx="8">
                  <c:v>147</c:v>
                </c:pt>
                <c:pt idx="9">
                  <c:v>58</c:v>
                </c:pt>
                <c:pt idx="10">
                  <c:v>48</c:v>
                </c:pt>
                <c:pt idx="11">
                  <c:v>48</c:v>
                </c:pt>
                <c:pt idx="12">
                  <c:v>29</c:v>
                </c:pt>
                <c:pt idx="13">
                  <c:v>0</c:v>
                </c:pt>
                <c:pt idx="14">
                  <c:v>39</c:v>
                </c:pt>
                <c:pt idx="15">
                  <c:v>57</c:v>
                </c:pt>
                <c:pt idx="16">
                  <c:v>57</c:v>
                </c:pt>
                <c:pt idx="17">
                  <c:v>54</c:v>
                </c:pt>
                <c:pt idx="18">
                  <c:v>43</c:v>
                </c:pt>
                <c:pt idx="19">
                  <c:v>27</c:v>
                </c:pt>
                <c:pt idx="20">
                  <c:v>21</c:v>
                </c:pt>
                <c:pt idx="21">
                  <c:v>20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14</c:v>
                </c:pt>
                <c:pt idx="7">
                  <c:v>63</c:v>
                </c:pt>
                <c:pt idx="8">
                  <c:v>149</c:v>
                </c:pt>
                <c:pt idx="9">
                  <c:v>41</c:v>
                </c:pt>
                <c:pt idx="10">
                  <c:v>37</c:v>
                </c:pt>
                <c:pt idx="11">
                  <c:v>37</c:v>
                </c:pt>
                <c:pt idx="12">
                  <c:v>46</c:v>
                </c:pt>
                <c:pt idx="13">
                  <c:v>50</c:v>
                </c:pt>
                <c:pt idx="14">
                  <c:v>59</c:v>
                </c:pt>
                <c:pt idx="15">
                  <c:v>48</c:v>
                </c:pt>
                <c:pt idx="16">
                  <c:v>48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61</c:v>
                </c:pt>
                <c:pt idx="8">
                  <c:v>141</c:v>
                </c:pt>
                <c:pt idx="9">
                  <c:v>59</c:v>
                </c:pt>
                <c:pt idx="10">
                  <c:v>71</c:v>
                </c:pt>
                <c:pt idx="11">
                  <c:v>39</c:v>
                </c:pt>
                <c:pt idx="12">
                  <c:v>40</c:v>
                </c:pt>
                <c:pt idx="13">
                  <c:v>46</c:v>
                </c:pt>
                <c:pt idx="14">
                  <c:v>65</c:v>
                </c:pt>
                <c:pt idx="15">
                  <c:v>72</c:v>
                </c:pt>
                <c:pt idx="16">
                  <c:v>61</c:v>
                </c:pt>
                <c:pt idx="17">
                  <c:v>56</c:v>
                </c:pt>
                <c:pt idx="18">
                  <c:v>53</c:v>
                </c:pt>
                <c:pt idx="19">
                  <c:v>54</c:v>
                </c:pt>
                <c:pt idx="20">
                  <c:v>26</c:v>
                </c:pt>
                <c:pt idx="21">
                  <c:v>15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20</c:v>
                </c:pt>
                <c:pt idx="7">
                  <c:v>71</c:v>
                </c:pt>
                <c:pt idx="8">
                  <c:v>134</c:v>
                </c:pt>
                <c:pt idx="9">
                  <c:v>48</c:v>
                </c:pt>
                <c:pt idx="10">
                  <c:v>43</c:v>
                </c:pt>
                <c:pt idx="11">
                  <c:v>50</c:v>
                </c:pt>
                <c:pt idx="12">
                  <c:v>44</c:v>
                </c:pt>
                <c:pt idx="13">
                  <c:v>38</c:v>
                </c:pt>
                <c:pt idx="14">
                  <c:v>61</c:v>
                </c:pt>
                <c:pt idx="15">
                  <c:v>62</c:v>
                </c:pt>
                <c:pt idx="16">
                  <c:v>65</c:v>
                </c:pt>
                <c:pt idx="17">
                  <c:v>64</c:v>
                </c:pt>
                <c:pt idx="18">
                  <c:v>51</c:v>
                </c:pt>
                <c:pt idx="19">
                  <c:v>48</c:v>
                </c:pt>
                <c:pt idx="20">
                  <c:v>22</c:v>
                </c:pt>
                <c:pt idx="21">
                  <c:v>27</c:v>
                </c:pt>
                <c:pt idx="22">
                  <c:v>27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10</c:v>
                </c:pt>
                <c:pt idx="6">
                  <c:v>21</c:v>
                </c:pt>
                <c:pt idx="7">
                  <c:v>76</c:v>
                </c:pt>
                <c:pt idx="8">
                  <c:v>155</c:v>
                </c:pt>
                <c:pt idx="9">
                  <c:v>67</c:v>
                </c:pt>
                <c:pt idx="10">
                  <c:v>39</c:v>
                </c:pt>
                <c:pt idx="11">
                  <c:v>56</c:v>
                </c:pt>
                <c:pt idx="12">
                  <c:v>50</c:v>
                </c:pt>
                <c:pt idx="13">
                  <c:v>64</c:v>
                </c:pt>
                <c:pt idx="14">
                  <c:v>52</c:v>
                </c:pt>
                <c:pt idx="15">
                  <c:v>68</c:v>
                </c:pt>
                <c:pt idx="16">
                  <c:v>51</c:v>
                </c:pt>
                <c:pt idx="17">
                  <c:v>55</c:v>
                </c:pt>
                <c:pt idx="18">
                  <c:v>72</c:v>
                </c:pt>
                <c:pt idx="19">
                  <c:v>42</c:v>
                </c:pt>
                <c:pt idx="20">
                  <c:v>36</c:v>
                </c:pt>
                <c:pt idx="21">
                  <c:v>28</c:v>
                </c:pt>
                <c:pt idx="22">
                  <c:v>17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24</c:v>
                </c:pt>
                <c:pt idx="8">
                  <c:v>26</c:v>
                </c:pt>
                <c:pt idx="9">
                  <c:v>37</c:v>
                </c:pt>
                <c:pt idx="10">
                  <c:v>63</c:v>
                </c:pt>
                <c:pt idx="11">
                  <c:v>56</c:v>
                </c:pt>
                <c:pt idx="12">
                  <c:v>46</c:v>
                </c:pt>
                <c:pt idx="13">
                  <c:v>62</c:v>
                </c:pt>
                <c:pt idx="14">
                  <c:v>48</c:v>
                </c:pt>
                <c:pt idx="15">
                  <c:v>40</c:v>
                </c:pt>
                <c:pt idx="16">
                  <c:v>43</c:v>
                </c:pt>
                <c:pt idx="17">
                  <c:v>46</c:v>
                </c:pt>
                <c:pt idx="18">
                  <c:v>53</c:v>
                </c:pt>
                <c:pt idx="19">
                  <c:v>32</c:v>
                </c:pt>
                <c:pt idx="20">
                  <c:v>20</c:v>
                </c:pt>
                <c:pt idx="21">
                  <c:v>21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20</c:v>
                </c:pt>
                <c:pt idx="9">
                  <c:v>36</c:v>
                </c:pt>
                <c:pt idx="10">
                  <c:v>52</c:v>
                </c:pt>
                <c:pt idx="11">
                  <c:v>54</c:v>
                </c:pt>
                <c:pt idx="12">
                  <c:v>31</c:v>
                </c:pt>
                <c:pt idx="13">
                  <c:v>49</c:v>
                </c:pt>
                <c:pt idx="14">
                  <c:v>47</c:v>
                </c:pt>
                <c:pt idx="15">
                  <c:v>39</c:v>
                </c:pt>
                <c:pt idx="16">
                  <c:v>39</c:v>
                </c:pt>
                <c:pt idx="17">
                  <c:v>42</c:v>
                </c:pt>
                <c:pt idx="18">
                  <c:v>40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20</c:v>
                </c:pt>
                <c:pt idx="8">
                  <c:v>56</c:v>
                </c:pt>
                <c:pt idx="9">
                  <c:v>45</c:v>
                </c:pt>
                <c:pt idx="10">
                  <c:v>48</c:v>
                </c:pt>
                <c:pt idx="11">
                  <c:v>40</c:v>
                </c:pt>
                <c:pt idx="12">
                  <c:v>34</c:v>
                </c:pt>
                <c:pt idx="13">
                  <c:v>0</c:v>
                </c:pt>
                <c:pt idx="14">
                  <c:v>33</c:v>
                </c:pt>
                <c:pt idx="15">
                  <c:v>96</c:v>
                </c:pt>
                <c:pt idx="16">
                  <c:v>84</c:v>
                </c:pt>
                <c:pt idx="17">
                  <c:v>82</c:v>
                </c:pt>
                <c:pt idx="18">
                  <c:v>43</c:v>
                </c:pt>
                <c:pt idx="19">
                  <c:v>34</c:v>
                </c:pt>
                <c:pt idx="20">
                  <c:v>23</c:v>
                </c:pt>
                <c:pt idx="21">
                  <c:v>28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19</c:v>
                </c:pt>
                <c:pt idx="8">
                  <c:v>42</c:v>
                </c:pt>
                <c:pt idx="9">
                  <c:v>33</c:v>
                </c:pt>
                <c:pt idx="10">
                  <c:v>28</c:v>
                </c:pt>
                <c:pt idx="11">
                  <c:v>40</c:v>
                </c:pt>
                <c:pt idx="12">
                  <c:v>45</c:v>
                </c:pt>
                <c:pt idx="13">
                  <c:v>47</c:v>
                </c:pt>
                <c:pt idx="14">
                  <c:v>50</c:v>
                </c:pt>
                <c:pt idx="15">
                  <c:v>91</c:v>
                </c:pt>
                <c:pt idx="16">
                  <c:v>78</c:v>
                </c:pt>
                <c:pt idx="17">
                  <c:v>14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50</c:v>
                </c:pt>
                <c:pt idx="9">
                  <c:v>40</c:v>
                </c:pt>
                <c:pt idx="10">
                  <c:v>43</c:v>
                </c:pt>
                <c:pt idx="11">
                  <c:v>54</c:v>
                </c:pt>
                <c:pt idx="12">
                  <c:v>51</c:v>
                </c:pt>
                <c:pt idx="13">
                  <c:v>52</c:v>
                </c:pt>
                <c:pt idx="14">
                  <c:v>54</c:v>
                </c:pt>
                <c:pt idx="15">
                  <c:v>88</c:v>
                </c:pt>
                <c:pt idx="16">
                  <c:v>81</c:v>
                </c:pt>
                <c:pt idx="17">
                  <c:v>95</c:v>
                </c:pt>
                <c:pt idx="18">
                  <c:v>68</c:v>
                </c:pt>
                <c:pt idx="19">
                  <c:v>47</c:v>
                </c:pt>
                <c:pt idx="20">
                  <c:v>32</c:v>
                </c:pt>
                <c:pt idx="21">
                  <c:v>16</c:v>
                </c:pt>
                <c:pt idx="22">
                  <c:v>16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19</c:v>
                </c:pt>
                <c:pt idx="8">
                  <c:v>43</c:v>
                </c:pt>
                <c:pt idx="9">
                  <c:v>52</c:v>
                </c:pt>
                <c:pt idx="10">
                  <c:v>34</c:v>
                </c:pt>
                <c:pt idx="11">
                  <c:v>50</c:v>
                </c:pt>
                <c:pt idx="12">
                  <c:v>46</c:v>
                </c:pt>
                <c:pt idx="13">
                  <c:v>51</c:v>
                </c:pt>
                <c:pt idx="14">
                  <c:v>49</c:v>
                </c:pt>
                <c:pt idx="15">
                  <c:v>88</c:v>
                </c:pt>
                <c:pt idx="16">
                  <c:v>81</c:v>
                </c:pt>
                <c:pt idx="17">
                  <c:v>82</c:v>
                </c:pt>
                <c:pt idx="18">
                  <c:v>55</c:v>
                </c:pt>
                <c:pt idx="19">
                  <c:v>57</c:v>
                </c:pt>
                <c:pt idx="20">
                  <c:v>38</c:v>
                </c:pt>
                <c:pt idx="21">
                  <c:v>24</c:v>
                </c:pt>
                <c:pt idx="22">
                  <c:v>26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19</c:v>
                </c:pt>
                <c:pt idx="8">
                  <c:v>52</c:v>
                </c:pt>
                <c:pt idx="9">
                  <c:v>39</c:v>
                </c:pt>
                <c:pt idx="10">
                  <c:v>42</c:v>
                </c:pt>
                <c:pt idx="11">
                  <c:v>52</c:v>
                </c:pt>
                <c:pt idx="12">
                  <c:v>52</c:v>
                </c:pt>
                <c:pt idx="13">
                  <c:v>57</c:v>
                </c:pt>
                <c:pt idx="14">
                  <c:v>63</c:v>
                </c:pt>
                <c:pt idx="15">
                  <c:v>89</c:v>
                </c:pt>
                <c:pt idx="16">
                  <c:v>86</c:v>
                </c:pt>
                <c:pt idx="17">
                  <c:v>91</c:v>
                </c:pt>
                <c:pt idx="18">
                  <c:v>65</c:v>
                </c:pt>
                <c:pt idx="19">
                  <c:v>31</c:v>
                </c:pt>
                <c:pt idx="20">
                  <c:v>33</c:v>
                </c:pt>
                <c:pt idx="21">
                  <c:v>28</c:v>
                </c:pt>
                <c:pt idx="22">
                  <c:v>18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15</c:v>
                </c:pt>
                <c:pt idx="8">
                  <c:v>22</c:v>
                </c:pt>
                <c:pt idx="9">
                  <c:v>31</c:v>
                </c:pt>
                <c:pt idx="10">
                  <c:v>40</c:v>
                </c:pt>
                <c:pt idx="11">
                  <c:v>47</c:v>
                </c:pt>
                <c:pt idx="12">
                  <c:v>61</c:v>
                </c:pt>
                <c:pt idx="13">
                  <c:v>61</c:v>
                </c:pt>
                <c:pt idx="14">
                  <c:v>66</c:v>
                </c:pt>
                <c:pt idx="15">
                  <c:v>45</c:v>
                </c:pt>
                <c:pt idx="16">
                  <c:v>55</c:v>
                </c:pt>
                <c:pt idx="17">
                  <c:v>52</c:v>
                </c:pt>
                <c:pt idx="18">
                  <c:v>27</c:v>
                </c:pt>
                <c:pt idx="19">
                  <c:v>44</c:v>
                </c:pt>
                <c:pt idx="20">
                  <c:v>24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15</c:v>
                </c:pt>
                <c:pt idx="9">
                  <c:v>23</c:v>
                </c:pt>
                <c:pt idx="10">
                  <c:v>33</c:v>
                </c:pt>
                <c:pt idx="11">
                  <c:v>31</c:v>
                </c:pt>
                <c:pt idx="12">
                  <c:v>42</c:v>
                </c:pt>
                <c:pt idx="13">
                  <c:v>42</c:v>
                </c:pt>
                <c:pt idx="14">
                  <c:v>51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31</c:v>
                </c:pt>
                <c:pt idx="19">
                  <c:v>31</c:v>
                </c:pt>
                <c:pt idx="20">
                  <c:v>19</c:v>
                </c:pt>
                <c:pt idx="21">
                  <c:v>17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331</c:v>
                </c:pt>
                <c:pt idx="1">
                  <c:v>9295</c:v>
                </c:pt>
                <c:pt idx="2">
                  <c:v>430</c:v>
                </c:pt>
                <c:pt idx="3">
                  <c:v>141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7</c:v>
                </c:pt>
                <c:pt idx="26">
                  <c:v>10</c:v>
                </c:pt>
                <c:pt idx="27">
                  <c:v>9</c:v>
                </c:pt>
                <c:pt idx="28">
                  <c:v>16</c:v>
                </c:pt>
                <c:pt idx="29">
                  <c:v>16</c:v>
                </c:pt>
                <c:pt idx="30">
                  <c:v>27</c:v>
                </c:pt>
                <c:pt idx="31">
                  <c:v>22</c:v>
                </c:pt>
                <c:pt idx="32">
                  <c:v>45</c:v>
                </c:pt>
                <c:pt idx="33">
                  <c:v>39</c:v>
                </c:pt>
                <c:pt idx="34">
                  <c:v>63</c:v>
                </c:pt>
                <c:pt idx="35">
                  <c:v>56</c:v>
                </c:pt>
                <c:pt idx="36">
                  <c:v>32</c:v>
                </c:pt>
                <c:pt idx="37">
                  <c:v>24</c:v>
                </c:pt>
                <c:pt idx="38">
                  <c:v>24</c:v>
                </c:pt>
                <c:pt idx="39">
                  <c:v>23</c:v>
                </c:pt>
                <c:pt idx="40">
                  <c:v>20</c:v>
                </c:pt>
                <c:pt idx="41">
                  <c:v>29</c:v>
                </c:pt>
                <c:pt idx="42">
                  <c:v>31</c:v>
                </c:pt>
                <c:pt idx="43">
                  <c:v>16</c:v>
                </c:pt>
                <c:pt idx="44">
                  <c:v>25</c:v>
                </c:pt>
                <c:pt idx="45">
                  <c:v>16</c:v>
                </c:pt>
                <c:pt idx="46">
                  <c:v>16</c:v>
                </c:pt>
                <c:pt idx="47">
                  <c:v>31</c:v>
                </c:pt>
                <c:pt idx="48">
                  <c:v>20</c:v>
                </c:pt>
                <c:pt idx="49">
                  <c:v>23</c:v>
                </c:pt>
                <c:pt idx="50">
                  <c:v>20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27</c:v>
                </c:pt>
                <c:pt idx="59">
                  <c:v>45</c:v>
                </c:pt>
                <c:pt idx="60">
                  <c:v>30</c:v>
                </c:pt>
                <c:pt idx="61">
                  <c:v>43</c:v>
                </c:pt>
                <c:pt idx="62">
                  <c:v>40</c:v>
                </c:pt>
                <c:pt idx="63">
                  <c:v>40</c:v>
                </c:pt>
                <c:pt idx="64">
                  <c:v>25</c:v>
                </c:pt>
                <c:pt idx="65">
                  <c:v>38</c:v>
                </c:pt>
                <c:pt idx="66">
                  <c:v>45</c:v>
                </c:pt>
                <c:pt idx="67">
                  <c:v>33</c:v>
                </c:pt>
                <c:pt idx="68">
                  <c:v>37</c:v>
                </c:pt>
                <c:pt idx="69">
                  <c:v>35</c:v>
                </c:pt>
                <c:pt idx="70">
                  <c:v>42</c:v>
                </c:pt>
                <c:pt idx="71">
                  <c:v>22</c:v>
                </c:pt>
                <c:pt idx="72">
                  <c:v>28</c:v>
                </c:pt>
                <c:pt idx="73">
                  <c:v>19</c:v>
                </c:pt>
                <c:pt idx="74">
                  <c:v>21</c:v>
                </c:pt>
                <c:pt idx="75">
                  <c:v>18</c:v>
                </c:pt>
                <c:pt idx="76">
                  <c:v>19</c:v>
                </c:pt>
                <c:pt idx="77">
                  <c:v>7</c:v>
                </c:pt>
                <c:pt idx="78">
                  <c:v>19</c:v>
                </c:pt>
                <c:pt idx="79">
                  <c:v>16</c:v>
                </c:pt>
                <c:pt idx="80">
                  <c:v>17</c:v>
                </c:pt>
                <c:pt idx="81">
                  <c:v>11</c:v>
                </c:pt>
                <c:pt idx="82">
                  <c:v>6</c:v>
                </c:pt>
                <c:pt idx="83">
                  <c:v>10</c:v>
                </c:pt>
                <c:pt idx="84">
                  <c:v>12</c:v>
                </c:pt>
                <c:pt idx="85">
                  <c:v>12</c:v>
                </c:pt>
                <c:pt idx="86">
                  <c:v>14</c:v>
                </c:pt>
                <c:pt idx="87">
                  <c:v>10</c:v>
                </c:pt>
                <c:pt idx="88">
                  <c:v>10</c:v>
                </c:pt>
                <c:pt idx="89">
                  <c:v>2</c:v>
                </c:pt>
                <c:pt idx="90">
                  <c:v>2</c:v>
                </c:pt>
                <c:pt idx="91">
                  <c:v>7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11</c:v>
                </c:pt>
                <c:pt idx="28">
                  <c:v>18</c:v>
                </c:pt>
                <c:pt idx="29">
                  <c:v>18</c:v>
                </c:pt>
                <c:pt idx="30">
                  <c:v>19</c:v>
                </c:pt>
                <c:pt idx="31">
                  <c:v>27</c:v>
                </c:pt>
                <c:pt idx="32">
                  <c:v>55</c:v>
                </c:pt>
                <c:pt idx="33">
                  <c:v>46</c:v>
                </c:pt>
                <c:pt idx="34">
                  <c:v>52</c:v>
                </c:pt>
                <c:pt idx="35">
                  <c:v>38</c:v>
                </c:pt>
                <c:pt idx="36">
                  <c:v>26</c:v>
                </c:pt>
                <c:pt idx="37">
                  <c:v>19</c:v>
                </c:pt>
                <c:pt idx="38">
                  <c:v>13</c:v>
                </c:pt>
                <c:pt idx="39">
                  <c:v>16</c:v>
                </c:pt>
                <c:pt idx="40">
                  <c:v>16</c:v>
                </c:pt>
                <c:pt idx="41">
                  <c:v>14</c:v>
                </c:pt>
                <c:pt idx="42">
                  <c:v>16</c:v>
                </c:pt>
                <c:pt idx="43">
                  <c:v>19</c:v>
                </c:pt>
                <c:pt idx="44">
                  <c:v>23</c:v>
                </c:pt>
                <c:pt idx="45">
                  <c:v>15</c:v>
                </c:pt>
                <c:pt idx="46">
                  <c:v>20</c:v>
                </c:pt>
                <c:pt idx="47">
                  <c:v>19</c:v>
                </c:pt>
                <c:pt idx="48">
                  <c:v>28</c:v>
                </c:pt>
                <c:pt idx="49">
                  <c:v>20</c:v>
                </c:pt>
                <c:pt idx="50">
                  <c:v>24</c:v>
                </c:pt>
                <c:pt idx="51">
                  <c:v>19</c:v>
                </c:pt>
                <c:pt idx="52">
                  <c:v>22</c:v>
                </c:pt>
                <c:pt idx="53">
                  <c:v>20</c:v>
                </c:pt>
                <c:pt idx="54">
                  <c:v>22</c:v>
                </c:pt>
                <c:pt idx="55">
                  <c:v>33</c:v>
                </c:pt>
                <c:pt idx="56">
                  <c:v>31</c:v>
                </c:pt>
                <c:pt idx="57">
                  <c:v>33</c:v>
                </c:pt>
                <c:pt idx="58">
                  <c:v>23</c:v>
                </c:pt>
                <c:pt idx="59">
                  <c:v>22</c:v>
                </c:pt>
                <c:pt idx="60">
                  <c:v>31</c:v>
                </c:pt>
                <c:pt idx="61">
                  <c:v>50</c:v>
                </c:pt>
                <c:pt idx="62">
                  <c:v>34</c:v>
                </c:pt>
                <c:pt idx="63">
                  <c:v>24</c:v>
                </c:pt>
                <c:pt idx="64">
                  <c:v>25</c:v>
                </c:pt>
                <c:pt idx="65">
                  <c:v>27</c:v>
                </c:pt>
                <c:pt idx="66">
                  <c:v>38</c:v>
                </c:pt>
                <c:pt idx="67">
                  <c:v>36</c:v>
                </c:pt>
                <c:pt idx="68">
                  <c:v>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23</c:v>
                </c:pt>
                <c:pt idx="30">
                  <c:v>20</c:v>
                </c:pt>
                <c:pt idx="31">
                  <c:v>38</c:v>
                </c:pt>
                <c:pt idx="32">
                  <c:v>55</c:v>
                </c:pt>
                <c:pt idx="33">
                  <c:v>40</c:v>
                </c:pt>
                <c:pt idx="34">
                  <c:v>51</c:v>
                </c:pt>
                <c:pt idx="35">
                  <c:v>45</c:v>
                </c:pt>
                <c:pt idx="36">
                  <c:v>30</c:v>
                </c:pt>
                <c:pt idx="37">
                  <c:v>26</c:v>
                </c:pt>
                <c:pt idx="38">
                  <c:v>23</c:v>
                </c:pt>
                <c:pt idx="39">
                  <c:v>20</c:v>
                </c:pt>
                <c:pt idx="40">
                  <c:v>37</c:v>
                </c:pt>
                <c:pt idx="41">
                  <c:v>25</c:v>
                </c:pt>
                <c:pt idx="42">
                  <c:v>24</c:v>
                </c:pt>
                <c:pt idx="43">
                  <c:v>28</c:v>
                </c:pt>
                <c:pt idx="44">
                  <c:v>31</c:v>
                </c:pt>
                <c:pt idx="45">
                  <c:v>28</c:v>
                </c:pt>
                <c:pt idx="46">
                  <c:v>19</c:v>
                </c:pt>
                <c:pt idx="47">
                  <c:v>15</c:v>
                </c:pt>
                <c:pt idx="48">
                  <c:v>19</c:v>
                </c:pt>
                <c:pt idx="49">
                  <c:v>21</c:v>
                </c:pt>
                <c:pt idx="50">
                  <c:v>26</c:v>
                </c:pt>
                <c:pt idx="51">
                  <c:v>25</c:v>
                </c:pt>
                <c:pt idx="52">
                  <c:v>32</c:v>
                </c:pt>
                <c:pt idx="53">
                  <c:v>25</c:v>
                </c:pt>
                <c:pt idx="54">
                  <c:v>23</c:v>
                </c:pt>
                <c:pt idx="55">
                  <c:v>18</c:v>
                </c:pt>
                <c:pt idx="56">
                  <c:v>29</c:v>
                </c:pt>
                <c:pt idx="57">
                  <c:v>33</c:v>
                </c:pt>
                <c:pt idx="58">
                  <c:v>28</c:v>
                </c:pt>
                <c:pt idx="59">
                  <c:v>29</c:v>
                </c:pt>
                <c:pt idx="60">
                  <c:v>40</c:v>
                </c:pt>
                <c:pt idx="61">
                  <c:v>37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33</c:v>
                </c:pt>
                <c:pt idx="66">
                  <c:v>32</c:v>
                </c:pt>
                <c:pt idx="67">
                  <c:v>40</c:v>
                </c:pt>
                <c:pt idx="68">
                  <c:v>38</c:v>
                </c:pt>
                <c:pt idx="69">
                  <c:v>51</c:v>
                </c:pt>
                <c:pt idx="70">
                  <c:v>29</c:v>
                </c:pt>
                <c:pt idx="71">
                  <c:v>33</c:v>
                </c:pt>
                <c:pt idx="72">
                  <c:v>38</c:v>
                </c:pt>
                <c:pt idx="73">
                  <c:v>28</c:v>
                </c:pt>
                <c:pt idx="74">
                  <c:v>33</c:v>
                </c:pt>
                <c:pt idx="75">
                  <c:v>22</c:v>
                </c:pt>
                <c:pt idx="76">
                  <c:v>32</c:v>
                </c:pt>
                <c:pt idx="77">
                  <c:v>18</c:v>
                </c:pt>
                <c:pt idx="78">
                  <c:v>24</c:v>
                </c:pt>
                <c:pt idx="79">
                  <c:v>27</c:v>
                </c:pt>
                <c:pt idx="80">
                  <c:v>15</c:v>
                </c:pt>
                <c:pt idx="81">
                  <c:v>21</c:v>
                </c:pt>
                <c:pt idx="82">
                  <c:v>12</c:v>
                </c:pt>
                <c:pt idx="83">
                  <c:v>10</c:v>
                </c:pt>
                <c:pt idx="84">
                  <c:v>7</c:v>
                </c:pt>
                <c:pt idx="85">
                  <c:v>11</c:v>
                </c:pt>
                <c:pt idx="86">
                  <c:v>5</c:v>
                </c:pt>
                <c:pt idx="87">
                  <c:v>8</c:v>
                </c:pt>
                <c:pt idx="88">
                  <c:v>4</c:v>
                </c:pt>
                <c:pt idx="89">
                  <c:v>5</c:v>
                </c:pt>
                <c:pt idx="90">
                  <c:v>8</c:v>
                </c:pt>
                <c:pt idx="91">
                  <c:v>6</c:v>
                </c:pt>
                <c:pt idx="92">
                  <c:v>3</c:v>
                </c:pt>
                <c:pt idx="93">
                  <c:v>8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15</c:v>
                </c:pt>
                <c:pt idx="29">
                  <c:v>23</c:v>
                </c:pt>
                <c:pt idx="30">
                  <c:v>19</c:v>
                </c:pt>
                <c:pt idx="31">
                  <c:v>33</c:v>
                </c:pt>
                <c:pt idx="32">
                  <c:v>37</c:v>
                </c:pt>
                <c:pt idx="33">
                  <c:v>51</c:v>
                </c:pt>
                <c:pt idx="34">
                  <c:v>47</c:v>
                </c:pt>
                <c:pt idx="35">
                  <c:v>42</c:v>
                </c:pt>
                <c:pt idx="36">
                  <c:v>27</c:v>
                </c:pt>
                <c:pt idx="37">
                  <c:v>18</c:v>
                </c:pt>
                <c:pt idx="38">
                  <c:v>30</c:v>
                </c:pt>
                <c:pt idx="39">
                  <c:v>25</c:v>
                </c:pt>
                <c:pt idx="40">
                  <c:v>14</c:v>
                </c:pt>
                <c:pt idx="41">
                  <c:v>23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33</c:v>
                </c:pt>
                <c:pt idx="46">
                  <c:v>21</c:v>
                </c:pt>
                <c:pt idx="47">
                  <c:v>27</c:v>
                </c:pt>
                <c:pt idx="48">
                  <c:v>19</c:v>
                </c:pt>
                <c:pt idx="49">
                  <c:v>18</c:v>
                </c:pt>
                <c:pt idx="50">
                  <c:v>18</c:v>
                </c:pt>
                <c:pt idx="51">
                  <c:v>35</c:v>
                </c:pt>
                <c:pt idx="52">
                  <c:v>22</c:v>
                </c:pt>
                <c:pt idx="53">
                  <c:v>25</c:v>
                </c:pt>
                <c:pt idx="54">
                  <c:v>21</c:v>
                </c:pt>
                <c:pt idx="55">
                  <c:v>21</c:v>
                </c:pt>
                <c:pt idx="56">
                  <c:v>28</c:v>
                </c:pt>
                <c:pt idx="57">
                  <c:v>34</c:v>
                </c:pt>
                <c:pt idx="58">
                  <c:v>22</c:v>
                </c:pt>
                <c:pt idx="59">
                  <c:v>26</c:v>
                </c:pt>
                <c:pt idx="60">
                  <c:v>33</c:v>
                </c:pt>
                <c:pt idx="61">
                  <c:v>46</c:v>
                </c:pt>
                <c:pt idx="62">
                  <c:v>42</c:v>
                </c:pt>
                <c:pt idx="63">
                  <c:v>29</c:v>
                </c:pt>
                <c:pt idx="64">
                  <c:v>37</c:v>
                </c:pt>
                <c:pt idx="65">
                  <c:v>29</c:v>
                </c:pt>
                <c:pt idx="66">
                  <c:v>35</c:v>
                </c:pt>
                <c:pt idx="67">
                  <c:v>45</c:v>
                </c:pt>
                <c:pt idx="68">
                  <c:v>43</c:v>
                </c:pt>
                <c:pt idx="69">
                  <c:v>34</c:v>
                </c:pt>
                <c:pt idx="70">
                  <c:v>39</c:v>
                </c:pt>
                <c:pt idx="71">
                  <c:v>30</c:v>
                </c:pt>
                <c:pt idx="72">
                  <c:v>28</c:v>
                </c:pt>
                <c:pt idx="73">
                  <c:v>24</c:v>
                </c:pt>
                <c:pt idx="74">
                  <c:v>27</c:v>
                </c:pt>
                <c:pt idx="75">
                  <c:v>27</c:v>
                </c:pt>
                <c:pt idx="76">
                  <c:v>33</c:v>
                </c:pt>
                <c:pt idx="77">
                  <c:v>24</c:v>
                </c:pt>
                <c:pt idx="78">
                  <c:v>27</c:v>
                </c:pt>
                <c:pt idx="79">
                  <c:v>21</c:v>
                </c:pt>
                <c:pt idx="80">
                  <c:v>9</c:v>
                </c:pt>
                <c:pt idx="81">
                  <c:v>16</c:v>
                </c:pt>
                <c:pt idx="82">
                  <c:v>20</c:v>
                </c:pt>
                <c:pt idx="83">
                  <c:v>15</c:v>
                </c:pt>
                <c:pt idx="84">
                  <c:v>18</c:v>
                </c:pt>
                <c:pt idx="85">
                  <c:v>16</c:v>
                </c:pt>
                <c:pt idx="86">
                  <c:v>9</c:v>
                </c:pt>
                <c:pt idx="87">
                  <c:v>8</c:v>
                </c:pt>
                <c:pt idx="88">
                  <c:v>9</c:v>
                </c:pt>
                <c:pt idx="89">
                  <c:v>18</c:v>
                </c:pt>
                <c:pt idx="90">
                  <c:v>10</c:v>
                </c:pt>
                <c:pt idx="91">
                  <c:v>16</c:v>
                </c:pt>
                <c:pt idx="92">
                  <c:v>6</c:v>
                </c:pt>
                <c:pt idx="93">
                  <c:v>1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16</c:v>
                </c:pt>
                <c:pt idx="28">
                  <c:v>19</c:v>
                </c:pt>
                <c:pt idx="29">
                  <c:v>24</c:v>
                </c:pt>
                <c:pt idx="30">
                  <c:v>23</c:v>
                </c:pt>
                <c:pt idx="31">
                  <c:v>29</c:v>
                </c:pt>
                <c:pt idx="32">
                  <c:v>36</c:v>
                </c:pt>
                <c:pt idx="33">
                  <c:v>59</c:v>
                </c:pt>
                <c:pt idx="34">
                  <c:v>53</c:v>
                </c:pt>
                <c:pt idx="35">
                  <c:v>59</c:v>
                </c:pt>
                <c:pt idx="36">
                  <c:v>38</c:v>
                </c:pt>
                <c:pt idx="37">
                  <c:v>22</c:v>
                </c:pt>
                <c:pt idx="38">
                  <c:v>21</c:v>
                </c:pt>
                <c:pt idx="39">
                  <c:v>25</c:v>
                </c:pt>
                <c:pt idx="40">
                  <c:v>10</c:v>
                </c:pt>
                <c:pt idx="41">
                  <c:v>24</c:v>
                </c:pt>
                <c:pt idx="42">
                  <c:v>24</c:v>
                </c:pt>
                <c:pt idx="43">
                  <c:v>23</c:v>
                </c:pt>
                <c:pt idx="44">
                  <c:v>31</c:v>
                </c:pt>
                <c:pt idx="45">
                  <c:v>26</c:v>
                </c:pt>
                <c:pt idx="46">
                  <c:v>26</c:v>
                </c:pt>
                <c:pt idx="47">
                  <c:v>25</c:v>
                </c:pt>
                <c:pt idx="48">
                  <c:v>22</c:v>
                </c:pt>
                <c:pt idx="49">
                  <c:v>28</c:v>
                </c:pt>
                <c:pt idx="50">
                  <c:v>30</c:v>
                </c:pt>
                <c:pt idx="51">
                  <c:v>22</c:v>
                </c:pt>
                <c:pt idx="52">
                  <c:v>32</c:v>
                </c:pt>
                <c:pt idx="53">
                  <c:v>34</c:v>
                </c:pt>
                <c:pt idx="54">
                  <c:v>26</c:v>
                </c:pt>
                <c:pt idx="55">
                  <c:v>29</c:v>
                </c:pt>
                <c:pt idx="56">
                  <c:v>22</c:v>
                </c:pt>
                <c:pt idx="57">
                  <c:v>22</c:v>
                </c:pt>
                <c:pt idx="58">
                  <c:v>29</c:v>
                </c:pt>
                <c:pt idx="59">
                  <c:v>42</c:v>
                </c:pt>
                <c:pt idx="60">
                  <c:v>35</c:v>
                </c:pt>
                <c:pt idx="61">
                  <c:v>43</c:v>
                </c:pt>
                <c:pt idx="62">
                  <c:v>41</c:v>
                </c:pt>
                <c:pt idx="63">
                  <c:v>38</c:v>
                </c:pt>
                <c:pt idx="64">
                  <c:v>26</c:v>
                </c:pt>
                <c:pt idx="65">
                  <c:v>32</c:v>
                </c:pt>
                <c:pt idx="66">
                  <c:v>30</c:v>
                </c:pt>
                <c:pt idx="67">
                  <c:v>49</c:v>
                </c:pt>
                <c:pt idx="68">
                  <c:v>29</c:v>
                </c:pt>
                <c:pt idx="69">
                  <c:v>38</c:v>
                </c:pt>
                <c:pt idx="70">
                  <c:v>32</c:v>
                </c:pt>
                <c:pt idx="71">
                  <c:v>47</c:v>
                </c:pt>
                <c:pt idx="72">
                  <c:v>28</c:v>
                </c:pt>
                <c:pt idx="73">
                  <c:v>35</c:v>
                </c:pt>
                <c:pt idx="74">
                  <c:v>39</c:v>
                </c:pt>
                <c:pt idx="75">
                  <c:v>35</c:v>
                </c:pt>
                <c:pt idx="76">
                  <c:v>26</c:v>
                </c:pt>
                <c:pt idx="77">
                  <c:v>22</c:v>
                </c:pt>
                <c:pt idx="78">
                  <c:v>13</c:v>
                </c:pt>
                <c:pt idx="79">
                  <c:v>12</c:v>
                </c:pt>
                <c:pt idx="80">
                  <c:v>20</c:v>
                </c:pt>
                <c:pt idx="81">
                  <c:v>17</c:v>
                </c:pt>
                <c:pt idx="82">
                  <c:v>18</c:v>
                </c:pt>
                <c:pt idx="83">
                  <c:v>14</c:v>
                </c:pt>
                <c:pt idx="84">
                  <c:v>17</c:v>
                </c:pt>
                <c:pt idx="85">
                  <c:v>6</c:v>
                </c:pt>
                <c:pt idx="86">
                  <c:v>18</c:v>
                </c:pt>
                <c:pt idx="87">
                  <c:v>15</c:v>
                </c:pt>
                <c:pt idx="88">
                  <c:v>12</c:v>
                </c:pt>
                <c:pt idx="89">
                  <c:v>10</c:v>
                </c:pt>
                <c:pt idx="90">
                  <c:v>5</c:v>
                </c:pt>
                <c:pt idx="91">
                  <c:v>8</c:v>
                </c:pt>
                <c:pt idx="92">
                  <c:v>6</c:v>
                </c:pt>
                <c:pt idx="93">
                  <c:v>11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9</c:v>
                </c:pt>
                <c:pt idx="30">
                  <c:v>10</c:v>
                </c:pt>
                <c:pt idx="31">
                  <c:v>14</c:v>
                </c:pt>
                <c:pt idx="32">
                  <c:v>14</c:v>
                </c:pt>
                <c:pt idx="33">
                  <c:v>7</c:v>
                </c:pt>
                <c:pt idx="34">
                  <c:v>13</c:v>
                </c:pt>
                <c:pt idx="35">
                  <c:v>14</c:v>
                </c:pt>
                <c:pt idx="36">
                  <c:v>21</c:v>
                </c:pt>
                <c:pt idx="37">
                  <c:v>12</c:v>
                </c:pt>
                <c:pt idx="38">
                  <c:v>21</c:v>
                </c:pt>
                <c:pt idx="39">
                  <c:v>14</c:v>
                </c:pt>
                <c:pt idx="40">
                  <c:v>21</c:v>
                </c:pt>
                <c:pt idx="41">
                  <c:v>24</c:v>
                </c:pt>
                <c:pt idx="42">
                  <c:v>24</c:v>
                </c:pt>
                <c:pt idx="43">
                  <c:v>34</c:v>
                </c:pt>
                <c:pt idx="44">
                  <c:v>20</c:v>
                </c:pt>
                <c:pt idx="45">
                  <c:v>24</c:v>
                </c:pt>
                <c:pt idx="46">
                  <c:v>32</c:v>
                </c:pt>
                <c:pt idx="47">
                  <c:v>27</c:v>
                </c:pt>
                <c:pt idx="48">
                  <c:v>31</c:v>
                </c:pt>
                <c:pt idx="49">
                  <c:v>25</c:v>
                </c:pt>
                <c:pt idx="50">
                  <c:v>32</c:v>
                </c:pt>
                <c:pt idx="51">
                  <c:v>19</c:v>
                </c:pt>
                <c:pt idx="52">
                  <c:v>30</c:v>
                </c:pt>
                <c:pt idx="53">
                  <c:v>35</c:v>
                </c:pt>
                <c:pt idx="54">
                  <c:v>25</c:v>
                </c:pt>
                <c:pt idx="55">
                  <c:v>33</c:v>
                </c:pt>
                <c:pt idx="56">
                  <c:v>40</c:v>
                </c:pt>
                <c:pt idx="57">
                  <c:v>30</c:v>
                </c:pt>
                <c:pt idx="58">
                  <c:v>17</c:v>
                </c:pt>
                <c:pt idx="59">
                  <c:v>27</c:v>
                </c:pt>
                <c:pt idx="60">
                  <c:v>25</c:v>
                </c:pt>
                <c:pt idx="61">
                  <c:v>20</c:v>
                </c:pt>
                <c:pt idx="62">
                  <c:v>16</c:v>
                </c:pt>
                <c:pt idx="63">
                  <c:v>24</c:v>
                </c:pt>
                <c:pt idx="64">
                  <c:v>27</c:v>
                </c:pt>
                <c:pt idx="65">
                  <c:v>23</c:v>
                </c:pt>
                <c:pt idx="66">
                  <c:v>27</c:v>
                </c:pt>
                <c:pt idx="67">
                  <c:v>21</c:v>
                </c:pt>
                <c:pt idx="68">
                  <c:v>35</c:v>
                </c:pt>
                <c:pt idx="69">
                  <c:v>16</c:v>
                </c:pt>
                <c:pt idx="70">
                  <c:v>25</c:v>
                </c:pt>
                <c:pt idx="71">
                  <c:v>22</c:v>
                </c:pt>
                <c:pt idx="72">
                  <c:v>20</c:v>
                </c:pt>
                <c:pt idx="73">
                  <c:v>19</c:v>
                </c:pt>
                <c:pt idx="74">
                  <c:v>20</c:v>
                </c:pt>
                <c:pt idx="75">
                  <c:v>21</c:v>
                </c:pt>
                <c:pt idx="76">
                  <c:v>17</c:v>
                </c:pt>
                <c:pt idx="77">
                  <c:v>17</c:v>
                </c:pt>
                <c:pt idx="78">
                  <c:v>29</c:v>
                </c:pt>
                <c:pt idx="79">
                  <c:v>13</c:v>
                </c:pt>
                <c:pt idx="80">
                  <c:v>13</c:v>
                </c:pt>
                <c:pt idx="81">
                  <c:v>6</c:v>
                </c:pt>
                <c:pt idx="82">
                  <c:v>12</c:v>
                </c:pt>
                <c:pt idx="83">
                  <c:v>13</c:v>
                </c:pt>
                <c:pt idx="84">
                  <c:v>13</c:v>
                </c:pt>
                <c:pt idx="85">
                  <c:v>6</c:v>
                </c:pt>
                <c:pt idx="86">
                  <c:v>7</c:v>
                </c:pt>
                <c:pt idx="87">
                  <c:v>14</c:v>
                </c:pt>
                <c:pt idx="88">
                  <c:v>10</c:v>
                </c:pt>
                <c:pt idx="89">
                  <c:v>9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7</c:v>
                </c:pt>
                <c:pt idx="94">
                  <c:v>10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13</c:v>
                </c:pt>
                <c:pt idx="36">
                  <c:v>9</c:v>
                </c:pt>
                <c:pt idx="37">
                  <c:v>13</c:v>
                </c:pt>
                <c:pt idx="38">
                  <c:v>22</c:v>
                </c:pt>
                <c:pt idx="39">
                  <c:v>15</c:v>
                </c:pt>
                <c:pt idx="40">
                  <c:v>14</c:v>
                </c:pt>
                <c:pt idx="41">
                  <c:v>23</c:v>
                </c:pt>
                <c:pt idx="42">
                  <c:v>25</c:v>
                </c:pt>
                <c:pt idx="43">
                  <c:v>23</c:v>
                </c:pt>
                <c:pt idx="44">
                  <c:v>20</c:v>
                </c:pt>
                <c:pt idx="45">
                  <c:v>16</c:v>
                </c:pt>
                <c:pt idx="46">
                  <c:v>27</c:v>
                </c:pt>
                <c:pt idx="47">
                  <c:v>22</c:v>
                </c:pt>
                <c:pt idx="48">
                  <c:v>16</c:v>
                </c:pt>
                <c:pt idx="49">
                  <c:v>13</c:v>
                </c:pt>
                <c:pt idx="50">
                  <c:v>24</c:v>
                </c:pt>
                <c:pt idx="51">
                  <c:v>20</c:v>
                </c:pt>
                <c:pt idx="52">
                  <c:v>26</c:v>
                </c:pt>
                <c:pt idx="53">
                  <c:v>25</c:v>
                </c:pt>
                <c:pt idx="54">
                  <c:v>19</c:v>
                </c:pt>
                <c:pt idx="55">
                  <c:v>21</c:v>
                </c:pt>
                <c:pt idx="56">
                  <c:v>16</c:v>
                </c:pt>
                <c:pt idx="57">
                  <c:v>27</c:v>
                </c:pt>
                <c:pt idx="58">
                  <c:v>23</c:v>
                </c:pt>
                <c:pt idx="59">
                  <c:v>32</c:v>
                </c:pt>
                <c:pt idx="60">
                  <c:v>21</c:v>
                </c:pt>
                <c:pt idx="61">
                  <c:v>19</c:v>
                </c:pt>
                <c:pt idx="62">
                  <c:v>17</c:v>
                </c:pt>
                <c:pt idx="63">
                  <c:v>25</c:v>
                </c:pt>
                <c:pt idx="64">
                  <c:v>15</c:v>
                </c:pt>
                <c:pt idx="65">
                  <c:v>24</c:v>
                </c:pt>
                <c:pt idx="66">
                  <c:v>16</c:v>
                </c:pt>
                <c:pt idx="67">
                  <c:v>23</c:v>
                </c:pt>
                <c:pt idx="68">
                  <c:v>22</c:v>
                </c:pt>
                <c:pt idx="69">
                  <c:v>28</c:v>
                </c:pt>
                <c:pt idx="70">
                  <c:v>13</c:v>
                </c:pt>
                <c:pt idx="71">
                  <c:v>19</c:v>
                </c:pt>
                <c:pt idx="72">
                  <c:v>18</c:v>
                </c:pt>
                <c:pt idx="73">
                  <c:v>16</c:v>
                </c:pt>
                <c:pt idx="74">
                  <c:v>20</c:v>
                </c:pt>
                <c:pt idx="75">
                  <c:v>17</c:v>
                </c:pt>
                <c:pt idx="76">
                  <c:v>20</c:v>
                </c:pt>
                <c:pt idx="77">
                  <c:v>17</c:v>
                </c:pt>
                <c:pt idx="78">
                  <c:v>7</c:v>
                </c:pt>
                <c:pt idx="79">
                  <c:v>7</c:v>
                </c:pt>
                <c:pt idx="80">
                  <c:v>8</c:v>
                </c:pt>
                <c:pt idx="81">
                  <c:v>6</c:v>
                </c:pt>
                <c:pt idx="82">
                  <c:v>12</c:v>
                </c:pt>
                <c:pt idx="83">
                  <c:v>8</c:v>
                </c:pt>
                <c:pt idx="84">
                  <c:v>12</c:v>
                </c:pt>
                <c:pt idx="85">
                  <c:v>8</c:v>
                </c:pt>
                <c:pt idx="86">
                  <c:v>5</c:v>
                </c:pt>
                <c:pt idx="87">
                  <c:v>8</c:v>
                </c:pt>
                <c:pt idx="88">
                  <c:v>3</c:v>
                </c:pt>
                <c:pt idx="89">
                  <c:v>5</c:v>
                </c:pt>
                <c:pt idx="90">
                  <c:v>5</c:v>
                </c:pt>
                <c:pt idx="91">
                  <c:v>2</c:v>
                </c:pt>
                <c:pt idx="92">
                  <c:v>2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14</c:v>
                </c:pt>
                <c:pt idx="6">
                  <c:v>28</c:v>
                </c:pt>
                <c:pt idx="7">
                  <c:v>81</c:v>
                </c:pt>
                <c:pt idx="8">
                  <c:v>203</c:v>
                </c:pt>
                <c:pt idx="9">
                  <c:v>103</c:v>
                </c:pt>
                <c:pt idx="10">
                  <c:v>96</c:v>
                </c:pt>
                <c:pt idx="11">
                  <c:v>88</c:v>
                </c:pt>
                <c:pt idx="12">
                  <c:v>63</c:v>
                </c:pt>
                <c:pt idx="13">
                  <c:v>0</c:v>
                </c:pt>
                <c:pt idx="14">
                  <c:v>72</c:v>
                </c:pt>
                <c:pt idx="15">
                  <c:v>153</c:v>
                </c:pt>
                <c:pt idx="16">
                  <c:v>141</c:v>
                </c:pt>
                <c:pt idx="17">
                  <c:v>136</c:v>
                </c:pt>
                <c:pt idx="18">
                  <c:v>86</c:v>
                </c:pt>
                <c:pt idx="19">
                  <c:v>61</c:v>
                </c:pt>
                <c:pt idx="20">
                  <c:v>44</c:v>
                </c:pt>
                <c:pt idx="21">
                  <c:v>48</c:v>
                </c:pt>
                <c:pt idx="22">
                  <c:v>21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13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18</c:v>
                </c:pt>
                <c:pt idx="7">
                  <c:v>82</c:v>
                </c:pt>
                <c:pt idx="8">
                  <c:v>191</c:v>
                </c:pt>
                <c:pt idx="9">
                  <c:v>74</c:v>
                </c:pt>
                <c:pt idx="10">
                  <c:v>65</c:v>
                </c:pt>
                <c:pt idx="11">
                  <c:v>77</c:v>
                </c:pt>
                <c:pt idx="12">
                  <c:v>91</c:v>
                </c:pt>
                <c:pt idx="13">
                  <c:v>97</c:v>
                </c:pt>
                <c:pt idx="14">
                  <c:v>109</c:v>
                </c:pt>
                <c:pt idx="15">
                  <c:v>139</c:v>
                </c:pt>
                <c:pt idx="16">
                  <c:v>126</c:v>
                </c:pt>
                <c:pt idx="17">
                  <c:v>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81</c:v>
                </c:pt>
                <c:pt idx="8">
                  <c:v>191</c:v>
                </c:pt>
                <c:pt idx="9">
                  <c:v>99</c:v>
                </c:pt>
                <c:pt idx="10">
                  <c:v>114</c:v>
                </c:pt>
                <c:pt idx="11">
                  <c:v>93</c:v>
                </c:pt>
                <c:pt idx="12">
                  <c:v>91</c:v>
                </c:pt>
                <c:pt idx="13">
                  <c:v>98</c:v>
                </c:pt>
                <c:pt idx="14">
                  <c:v>119</c:v>
                </c:pt>
                <c:pt idx="15">
                  <c:v>160</c:v>
                </c:pt>
                <c:pt idx="16">
                  <c:v>142</c:v>
                </c:pt>
                <c:pt idx="17">
                  <c:v>151</c:v>
                </c:pt>
                <c:pt idx="18">
                  <c:v>121</c:v>
                </c:pt>
                <c:pt idx="19">
                  <c:v>101</c:v>
                </c:pt>
                <c:pt idx="20">
                  <c:v>58</c:v>
                </c:pt>
                <c:pt idx="21">
                  <c:v>31</c:v>
                </c:pt>
                <c:pt idx="22">
                  <c:v>23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22</c:v>
                </c:pt>
                <c:pt idx="7">
                  <c:v>90</c:v>
                </c:pt>
                <c:pt idx="8">
                  <c:v>177</c:v>
                </c:pt>
                <c:pt idx="9">
                  <c:v>100</c:v>
                </c:pt>
                <c:pt idx="10">
                  <c:v>77</c:v>
                </c:pt>
                <c:pt idx="11">
                  <c:v>100</c:v>
                </c:pt>
                <c:pt idx="12">
                  <c:v>90</c:v>
                </c:pt>
                <c:pt idx="13">
                  <c:v>89</c:v>
                </c:pt>
                <c:pt idx="14">
                  <c:v>110</c:v>
                </c:pt>
                <c:pt idx="15">
                  <c:v>150</c:v>
                </c:pt>
                <c:pt idx="16">
                  <c:v>146</c:v>
                </c:pt>
                <c:pt idx="17">
                  <c:v>146</c:v>
                </c:pt>
                <c:pt idx="18">
                  <c:v>106</c:v>
                </c:pt>
                <c:pt idx="19">
                  <c:v>105</c:v>
                </c:pt>
                <c:pt idx="20">
                  <c:v>60</c:v>
                </c:pt>
                <c:pt idx="21">
                  <c:v>51</c:v>
                </c:pt>
                <c:pt idx="22">
                  <c:v>53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13</c:v>
                </c:pt>
                <c:pt idx="6">
                  <c:v>28</c:v>
                </c:pt>
                <c:pt idx="7">
                  <c:v>95</c:v>
                </c:pt>
                <c:pt idx="8">
                  <c:v>207</c:v>
                </c:pt>
                <c:pt idx="9">
                  <c:v>106</c:v>
                </c:pt>
                <c:pt idx="10">
                  <c:v>81</c:v>
                </c:pt>
                <c:pt idx="11">
                  <c:v>108</c:v>
                </c:pt>
                <c:pt idx="12">
                  <c:v>102</c:v>
                </c:pt>
                <c:pt idx="13">
                  <c:v>121</c:v>
                </c:pt>
                <c:pt idx="14">
                  <c:v>115</c:v>
                </c:pt>
                <c:pt idx="15">
                  <c:v>157</c:v>
                </c:pt>
                <c:pt idx="16">
                  <c:v>137</c:v>
                </c:pt>
                <c:pt idx="17">
                  <c:v>146</c:v>
                </c:pt>
                <c:pt idx="18">
                  <c:v>137</c:v>
                </c:pt>
                <c:pt idx="19">
                  <c:v>73</c:v>
                </c:pt>
                <c:pt idx="20">
                  <c:v>69</c:v>
                </c:pt>
                <c:pt idx="21">
                  <c:v>56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39</c:v>
                </c:pt>
                <c:pt idx="8">
                  <c:v>48</c:v>
                </c:pt>
                <c:pt idx="9">
                  <c:v>68</c:v>
                </c:pt>
                <c:pt idx="10">
                  <c:v>103</c:v>
                </c:pt>
                <c:pt idx="11">
                  <c:v>103</c:v>
                </c:pt>
                <c:pt idx="12">
                  <c:v>107</c:v>
                </c:pt>
                <c:pt idx="13">
                  <c:v>123</c:v>
                </c:pt>
                <c:pt idx="14">
                  <c:v>114</c:v>
                </c:pt>
                <c:pt idx="15">
                  <c:v>85</c:v>
                </c:pt>
                <c:pt idx="16">
                  <c:v>98</c:v>
                </c:pt>
                <c:pt idx="17">
                  <c:v>98</c:v>
                </c:pt>
                <c:pt idx="18">
                  <c:v>80</c:v>
                </c:pt>
                <c:pt idx="19">
                  <c:v>76</c:v>
                </c:pt>
                <c:pt idx="20">
                  <c:v>44</c:v>
                </c:pt>
                <c:pt idx="21">
                  <c:v>40</c:v>
                </c:pt>
                <c:pt idx="22">
                  <c:v>32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13</c:v>
                </c:pt>
                <c:pt idx="8">
                  <c:v>35</c:v>
                </c:pt>
                <c:pt idx="9">
                  <c:v>59</c:v>
                </c:pt>
                <c:pt idx="10">
                  <c:v>85</c:v>
                </c:pt>
                <c:pt idx="11">
                  <c:v>85</c:v>
                </c:pt>
                <c:pt idx="12">
                  <c:v>73</c:v>
                </c:pt>
                <c:pt idx="13">
                  <c:v>91</c:v>
                </c:pt>
                <c:pt idx="14">
                  <c:v>98</c:v>
                </c:pt>
                <c:pt idx="15">
                  <c:v>82</c:v>
                </c:pt>
                <c:pt idx="16">
                  <c:v>78</c:v>
                </c:pt>
                <c:pt idx="17">
                  <c:v>82</c:v>
                </c:pt>
                <c:pt idx="18">
                  <c:v>71</c:v>
                </c:pt>
                <c:pt idx="19">
                  <c:v>51</c:v>
                </c:pt>
                <c:pt idx="20">
                  <c:v>34</c:v>
                </c:pt>
                <c:pt idx="21">
                  <c:v>33</c:v>
                </c:pt>
                <c:pt idx="22">
                  <c:v>15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21</c:v>
                </c:pt>
                <c:pt idx="1">
                  <c:v>644</c:v>
                </c:pt>
                <c:pt idx="2">
                  <c:v>25</c:v>
                </c:pt>
                <c:pt idx="3">
                  <c:v>16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27</c:v>
                </c:pt>
                <c:pt idx="1">
                  <c:v>695</c:v>
                </c:pt>
                <c:pt idx="2">
                  <c:v>30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22.8</c:v>
                </c:pt>
                <c:pt idx="1">
                  <c:v>28.1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0.71632653061224494</c:v>
                </c:pt>
                <c:pt idx="1">
                  <c:v>0.39387755102040817</c:v>
                </c:pt>
                <c:pt idx="2">
                  <c:v>1.7006802721088437E-2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284948</xdr:colOff>
      <xdr:row>19</xdr:row>
      <xdr:rowOff>83563</xdr:rowOff>
    </xdr:from>
    <xdr:to>
      <xdr:col>15</xdr:col>
      <xdr:colOff>381000</xdr:colOff>
      <xdr:row>19</xdr:row>
      <xdr:rowOff>145677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53066" y="4722798"/>
          <a:ext cx="96052" cy="6211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336657</xdr:colOff>
      <xdr:row>19</xdr:row>
      <xdr:rowOff>108537</xdr:rowOff>
    </xdr:from>
    <xdr:to>
      <xdr:col>15</xdr:col>
      <xdr:colOff>862852</xdr:colOff>
      <xdr:row>19</xdr:row>
      <xdr:rowOff>291353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5" y="4747772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51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51.373690000000003</v>
      </c>
      <c r="H3" s="465">
        <v>-2.3781599999999998</v>
      </c>
      <c r="I3" s="134"/>
      <c r="J3" s="216" t="str">
        <f>CONCATENATE("http://www.google.com/maps/?q=",VALUE(G3),",",VALUE(H3))</f>
        <v>http://www.google.com/maps/?q=51.37369,-2.37816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43756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51.37369, -2.37816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22.601647323099986</v>
      </c>
      <c r="I10" s="270"/>
      <c r="J10" s="271">
        <f>Values!AE1336</f>
        <v>27.69</v>
      </c>
      <c r="K10" s="134"/>
      <c r="L10" s="198">
        <f>Values!Y1336</f>
        <v>0.70204286473401456</v>
      </c>
      <c r="M10" s="199"/>
      <c r="N10" s="200">
        <f>Values!AA1336</f>
        <v>0.37344275845781438</v>
      </c>
      <c r="O10" s="201"/>
      <c r="P10" s="202">
        <f>Values!AC1336</f>
        <v>1.5262443171754148E-2</v>
      </c>
      <c r="T10" s="576">
        <f ca="1">'Classed Summary'!S21/'Classed Summary'!X21</f>
        <v>3.2387475538160466E-2</v>
      </c>
    </row>
    <row r="11" spans="1:22" ht="27.75" customHeight="1" x14ac:dyDescent="0.25">
      <c r="G11" s="232" t="str">
        <f>Values!M9</f>
        <v>Southbound</v>
      </c>
      <c r="H11" s="269">
        <f>Values!BI1336</f>
        <v>22.944212792127797</v>
      </c>
      <c r="I11" s="270"/>
      <c r="J11" s="271">
        <f>Values!BJ1336</f>
        <v>28.514499999999991</v>
      </c>
      <c r="K11" s="134"/>
      <c r="L11" s="203">
        <f>Values!BD1336</f>
        <v>0.72510393348257141</v>
      </c>
      <c r="M11" s="204"/>
      <c r="N11" s="205">
        <f>Values!BF1336</f>
        <v>0.44016629357211384</v>
      </c>
      <c r="O11" s="206"/>
      <c r="P11" s="207">
        <f>Values!BH1336</f>
        <v>2.0818676047329707E-2</v>
      </c>
      <c r="T11" s="576">
        <f ca="1">'Classed Summary'!T21/'Classed Summary'!X21</f>
        <v>0.9094911937377691</v>
      </c>
    </row>
    <row r="12" spans="1:22" ht="30" customHeight="1" x14ac:dyDescent="0.25">
      <c r="G12" s="233" t="s">
        <v>84</v>
      </c>
      <c r="H12" s="272">
        <f>Values!CN1336</f>
        <v>22.765153620352319</v>
      </c>
      <c r="I12" s="273"/>
      <c r="J12" s="274">
        <f>Values!CO1336</f>
        <v>28.13</v>
      </c>
      <c r="K12" s="134"/>
      <c r="L12" s="203">
        <f>Values!CI1336</f>
        <v>0.71311248925457427</v>
      </c>
      <c r="M12" s="204"/>
      <c r="N12" s="205">
        <f>Values!CK1336</f>
        <v>0.40547095664988331</v>
      </c>
      <c r="O12" s="206"/>
      <c r="P12" s="207">
        <f>Values!CM1336</f>
        <v>1.7929510008596338E-2</v>
      </c>
      <c r="T12" s="576">
        <f ca="1">'Classed Summary'!U21/'Classed Summary'!X21</f>
        <v>4.2074363992172209E-2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1.3796477495107632E-2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2.2504892367906067E-3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896.35</v>
      </c>
      <c r="I18" s="223"/>
      <c r="J18" s="224">
        <f>Values!K110</f>
        <v>809.9285714285711</v>
      </c>
      <c r="K18" s="475">
        <f>SUM(Values!C11:I106)</f>
        <v>5342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814.14999999999986</v>
      </c>
      <c r="I20" s="223"/>
      <c r="J20" s="224">
        <f>Values!U110</f>
        <v>745.04761904761915</v>
      </c>
      <c r="K20" s="477">
        <f>SUM(Values!M11:S106)</f>
        <v>4878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1710.4999999999995</v>
      </c>
      <c r="I22" s="230"/>
      <c r="J22" s="231">
        <f>Values!AE110</f>
        <v>1554.9761904761906</v>
      </c>
      <c r="K22" s="479">
        <f>K18+K20</f>
        <v>10220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51 - Monksdale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43756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</v>
      </c>
      <c r="D12" s="209">
        <f>IF($O$7=1,Values!D11,IF($O$7=2,Values!N11,Values!X11))</f>
        <v>8</v>
      </c>
      <c r="E12" s="209" t="str">
        <f>IF($O$7=1,Values!E11,IF($O$7=2,Values!O11,Values!Y11))</f>
        <v>-</v>
      </c>
      <c r="F12" s="209">
        <f>IF($O$7=1,Values!F11,IF($O$7=2,Values!P11,Values!Z11))</f>
        <v>2</v>
      </c>
      <c r="G12" s="209">
        <f>IF($O$7=1,Values!G11,IF($O$7=2,Values!Q11,Values!AA11))</f>
        <v>2</v>
      </c>
      <c r="H12" s="209">
        <f>IF($O$7=1,Values!H11,IF($O$7=2,Values!R11,Values!AB11))</f>
        <v>2</v>
      </c>
      <c r="I12" s="218">
        <f>IF($O$7=1,Values!I11,IF($O$7=2,Values!S11,Values!AC11))</f>
        <v>3</v>
      </c>
      <c r="J12" s="219">
        <f>IF($O$7=1,Values!J11,IF($O$7=2,Values!T11,Values!AD11))</f>
        <v>3.25</v>
      </c>
      <c r="K12" s="219">
        <f>IF($O$7=1,Values!K11,IF($O$7=2,Values!U11,Values!AE11))</f>
        <v>3</v>
      </c>
      <c r="AA12" s="60"/>
      <c r="AB12" s="314">
        <v>0</v>
      </c>
      <c r="AC12" s="282">
        <f>IFERROR(VALUE(0&amp;SUBSTITUTE(C12,"*","")),"-")</f>
        <v>1</v>
      </c>
      <c r="AD12" s="282">
        <f t="shared" ref="AD12:AI12" si="0">IFERROR(VALUE(0&amp;SUBSTITUTE(D12,"*","")),"-")</f>
        <v>8</v>
      </c>
      <c r="AE12" s="282" t="str">
        <f t="shared" si="0"/>
        <v>-</v>
      </c>
      <c r="AF12" s="282">
        <f t="shared" si="0"/>
        <v>2</v>
      </c>
      <c r="AG12" s="282">
        <f t="shared" si="0"/>
        <v>2</v>
      </c>
      <c r="AH12" s="282">
        <f t="shared" si="0"/>
        <v>2</v>
      </c>
      <c r="AI12" s="282">
        <f t="shared" si="0"/>
        <v>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4</v>
      </c>
      <c r="D13" s="212">
        <f>IF($O$7=1,Values!D12,IF($O$7=2,Values!N12,Values!X12))</f>
        <v>3</v>
      </c>
      <c r="E13" s="212" t="str">
        <f>IF($O$7=1,Values!E12,IF($O$7=2,Values!O12,Values!Y12))</f>
        <v>-</v>
      </c>
      <c r="F13" s="212">
        <f>IF($O$7=1,Values!F12,IF($O$7=2,Values!P12,Values!Z12))</f>
        <v>2</v>
      </c>
      <c r="G13" s="212">
        <f>IF($O$7=1,Values!G12,IF($O$7=2,Values!Q12,Values!AA12))</f>
        <v>2</v>
      </c>
      <c r="H13" s="212">
        <f>IF($O$7=1,Values!H12,IF($O$7=2,Values!R12,Values!AB12))</f>
        <v>7</v>
      </c>
      <c r="I13" s="220">
        <f>IF($O$7=1,Values!I12,IF($O$7=2,Values!S12,Values!AC12))</f>
        <v>9</v>
      </c>
      <c r="J13" s="21">
        <f>IF($O$7=1,Values!J12,IF($O$7=2,Values!T12,Values!AD12))</f>
        <v>2.75</v>
      </c>
      <c r="K13" s="21">
        <f>IF($O$7=1,Values!K12,IF($O$7=2,Values!U12,Values!AE12))</f>
        <v>4.5</v>
      </c>
      <c r="AA13" s="60"/>
      <c r="AB13" s="314">
        <v>1.0416666666666666E-2</v>
      </c>
      <c r="AC13" s="282">
        <f t="shared" ref="AC13:AC76" si="1">IFERROR(VALUE(0&amp;SUBSTITUTE(C13,"*","")),"-")</f>
        <v>4</v>
      </c>
      <c r="AD13" s="282">
        <f t="shared" ref="AD13:AD76" si="2">IFERROR(VALUE(0&amp;SUBSTITUTE(D13,"*","")),"-")</f>
        <v>3</v>
      </c>
      <c r="AE13" s="282" t="str">
        <f t="shared" ref="AE13:AE76" si="3">IFERROR(VALUE(0&amp;SUBSTITUTE(E13,"*","")),"-")</f>
        <v>-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2</v>
      </c>
      <c r="AH13" s="282">
        <f t="shared" ref="AH13:AI76" si="6">IFERROR(VALUE(0&amp;SUBSTITUTE(H13,"*","")),"-")</f>
        <v>7</v>
      </c>
      <c r="AI13" s="282">
        <f t="shared" si="6"/>
        <v>9</v>
      </c>
      <c r="AJ13" s="315">
        <f t="shared" ref="AJ13:AJ75" si="7">IFERROR(VALUE(0&amp;SUBSTITUTE(J13,"*","")),"-")</f>
        <v>2.75</v>
      </c>
      <c r="AK13" s="315">
        <f t="shared" ref="AK13:AK75" si="8">IFERROR(VALUE(0&amp;SUBSTITUTE(K13,"*","")),"-")</f>
        <v>4.5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1</v>
      </c>
      <c r="E14" s="212" t="str">
        <f>IF($O$7=1,Values!E13,IF($O$7=2,Values!O13,Values!Y13))</f>
        <v>-</v>
      </c>
      <c r="F14" s="212">
        <f>IF($O$7=1,Values!F13,IF($O$7=2,Values!P13,Values!Z13))</f>
        <v>3</v>
      </c>
      <c r="G14" s="212">
        <f>IF($O$7=1,Values!G13,IF($O$7=2,Values!Q13,Values!AA13))</f>
        <v>1</v>
      </c>
      <c r="H14" s="212">
        <f>IF($O$7=1,Values!H13,IF($O$7=2,Values!R13,Values!AB13))</f>
        <v>2</v>
      </c>
      <c r="I14" s="220">
        <f>IF($O$7=1,Values!I13,IF($O$7=2,Values!S13,Values!AC13))</f>
        <v>2</v>
      </c>
      <c r="J14" s="21">
        <f>IF($O$7=1,Values!J13,IF($O$7=2,Values!T13,Values!AD13))</f>
        <v>1.25</v>
      </c>
      <c r="K14" s="21">
        <f>IF($O$7=1,Values!K13,IF($O$7=2,Values!U13,Values!AE13))</f>
        <v>1.5</v>
      </c>
      <c r="AA14" s="60"/>
      <c r="AB14" s="314">
        <v>2.0833333333333332E-2</v>
      </c>
      <c r="AC14" s="282">
        <f t="shared" si="1"/>
        <v>0</v>
      </c>
      <c r="AD14" s="282">
        <f t="shared" si="2"/>
        <v>1</v>
      </c>
      <c r="AE14" s="282" t="str">
        <f t="shared" si="3"/>
        <v>-</v>
      </c>
      <c r="AF14" s="282">
        <f t="shared" si="4"/>
        <v>3</v>
      </c>
      <c r="AG14" s="282">
        <f t="shared" si="5"/>
        <v>1</v>
      </c>
      <c r="AH14" s="282">
        <f t="shared" si="6"/>
        <v>2</v>
      </c>
      <c r="AI14" s="282">
        <f t="shared" si="6"/>
        <v>2</v>
      </c>
      <c r="AJ14" s="315">
        <f t="shared" si="7"/>
        <v>1.25</v>
      </c>
      <c r="AK14" s="315">
        <f t="shared" si="8"/>
        <v>1.5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1</v>
      </c>
      <c r="E15" s="212" t="str">
        <f>IF($O$7=1,Values!E14,IF($O$7=2,Values!O14,Values!Y14))</f>
        <v>-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2</v>
      </c>
      <c r="I15" s="220">
        <f>IF($O$7=1,Values!I14,IF($O$7=2,Values!S14,Values!AC14))</f>
        <v>2</v>
      </c>
      <c r="J15" s="21">
        <f>IF($O$7=1,Values!J14,IF($O$7=2,Values!T14,Values!AD14))</f>
        <v>0.75</v>
      </c>
      <c r="K15" s="21">
        <f>IF($O$7=1,Values!K14,IF($O$7=2,Values!U14,Values!AE14))</f>
        <v>1.1666666666666667</v>
      </c>
      <c r="AA15" s="60"/>
      <c r="AB15" s="314">
        <v>3.125E-2</v>
      </c>
      <c r="AC15" s="282">
        <f t="shared" si="1"/>
        <v>2</v>
      </c>
      <c r="AD15" s="282">
        <f t="shared" si="2"/>
        <v>1</v>
      </c>
      <c r="AE15" s="282" t="str">
        <f t="shared" si="3"/>
        <v>-</v>
      </c>
      <c r="AF15" s="282">
        <f t="shared" si="4"/>
        <v>0</v>
      </c>
      <c r="AG15" s="282">
        <f t="shared" si="5"/>
        <v>0</v>
      </c>
      <c r="AH15" s="282">
        <f t="shared" si="6"/>
        <v>2</v>
      </c>
      <c r="AI15" s="282">
        <f t="shared" si="6"/>
        <v>2</v>
      </c>
      <c r="AJ15" s="315">
        <f t="shared" si="7"/>
        <v>0.75</v>
      </c>
      <c r="AK15" s="315">
        <f t="shared" si="8"/>
        <v>1.1666666666666701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1</v>
      </c>
      <c r="E16" s="212" t="str">
        <f>IF($O$7=1,Values!E15,IF($O$7=2,Values!O15,Values!Y15))</f>
        <v>-</v>
      </c>
      <c r="F16" s="212">
        <f>IF($O$7=1,Values!F15,IF($O$7=2,Values!P15,Values!Z15))</f>
        <v>3</v>
      </c>
      <c r="G16" s="212">
        <f>IF($O$7=1,Values!G15,IF($O$7=2,Values!Q15,Values!AA15))</f>
        <v>0</v>
      </c>
      <c r="H16" s="212">
        <f>IF($O$7=1,Values!H15,IF($O$7=2,Values!R15,Values!AB15))</f>
        <v>3</v>
      </c>
      <c r="I16" s="220">
        <f>IF($O$7=1,Values!I15,IF($O$7=2,Values!S15,Values!AC15))</f>
        <v>5</v>
      </c>
      <c r="J16" s="21">
        <f>IF($O$7=1,Values!J15,IF($O$7=2,Values!T15,Values!AD15))</f>
        <v>1.5</v>
      </c>
      <c r="K16" s="21">
        <f>IF($O$7=1,Values!K15,IF($O$7=2,Values!U15,Values!AE15))</f>
        <v>2.3333333333333335</v>
      </c>
      <c r="AA16" s="60"/>
      <c r="AB16" s="314">
        <v>4.1666666666666664E-2</v>
      </c>
      <c r="AC16" s="282">
        <f t="shared" si="1"/>
        <v>2</v>
      </c>
      <c r="AD16" s="282">
        <f t="shared" si="2"/>
        <v>1</v>
      </c>
      <c r="AE16" s="282" t="str">
        <f t="shared" si="3"/>
        <v>-</v>
      </c>
      <c r="AF16" s="282">
        <f t="shared" si="4"/>
        <v>3</v>
      </c>
      <c r="AG16" s="282">
        <f t="shared" si="5"/>
        <v>0</v>
      </c>
      <c r="AH16" s="282">
        <f t="shared" si="6"/>
        <v>3</v>
      </c>
      <c r="AI16" s="282">
        <f t="shared" si="6"/>
        <v>5</v>
      </c>
      <c r="AJ16" s="315">
        <f t="shared" si="7"/>
        <v>1.5</v>
      </c>
      <c r="AK16" s="315">
        <f t="shared" si="8"/>
        <v>2.3333333333333299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 t="str">
        <f>IF($O$7=1,Values!E16,IF($O$7=2,Values!O16,Values!Y16))</f>
        <v>-</v>
      </c>
      <c r="F17" s="212">
        <f>IF($O$7=1,Values!F16,IF($O$7=2,Values!P16,Values!Z16))</f>
        <v>2</v>
      </c>
      <c r="G17" s="212">
        <f>IF($O$7=1,Values!G16,IF($O$7=2,Values!Q16,Values!AA16))</f>
        <v>0</v>
      </c>
      <c r="H17" s="212">
        <f>IF($O$7=1,Values!H16,IF($O$7=2,Values!R16,Values!AB16))</f>
        <v>1</v>
      </c>
      <c r="I17" s="220">
        <f>IF($O$7=1,Values!I16,IF($O$7=2,Values!S16,Values!AC16))</f>
        <v>3</v>
      </c>
      <c r="J17" s="21">
        <f>IF($O$7=1,Values!J16,IF($O$7=2,Values!T16,Values!AD16))</f>
        <v>0.5</v>
      </c>
      <c r="K17" s="21">
        <f>IF($O$7=1,Values!K16,IF($O$7=2,Values!U16,Values!AE16))</f>
        <v>1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 t="str">
        <f t="shared" si="3"/>
        <v>-</v>
      </c>
      <c r="AF17" s="282">
        <f t="shared" si="4"/>
        <v>2</v>
      </c>
      <c r="AG17" s="282">
        <f t="shared" si="5"/>
        <v>0</v>
      </c>
      <c r="AH17" s="282">
        <f t="shared" si="6"/>
        <v>1</v>
      </c>
      <c r="AI17" s="282">
        <f t="shared" si="6"/>
        <v>3</v>
      </c>
      <c r="AJ17" s="315">
        <f t="shared" si="7"/>
        <v>0.5</v>
      </c>
      <c r="AK17" s="315">
        <f t="shared" si="8"/>
        <v>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 t="str">
        <f>IF($O$7=1,Values!E17,IF($O$7=2,Values!O17,Values!Y17))</f>
        <v>-</v>
      </c>
      <c r="F18" s="212">
        <f>IF($O$7=1,Values!F17,IF($O$7=2,Values!P17,Values!Z17))</f>
        <v>3</v>
      </c>
      <c r="G18" s="212">
        <f>IF($O$7=1,Values!G17,IF($O$7=2,Values!Q17,Values!AA17))</f>
        <v>1</v>
      </c>
      <c r="H18" s="212">
        <f>IF($O$7=1,Values!H17,IF($O$7=2,Values!R17,Values!AB17))</f>
        <v>3</v>
      </c>
      <c r="I18" s="220">
        <f>IF($O$7=1,Values!I17,IF($O$7=2,Values!S17,Values!AC17))</f>
        <v>2</v>
      </c>
      <c r="J18" s="21">
        <f>IF($O$7=1,Values!J17,IF($O$7=2,Values!T17,Values!AD17))</f>
        <v>1</v>
      </c>
      <c r="K18" s="21">
        <f>IF($O$7=1,Values!K17,IF($O$7=2,Values!U17,Values!AE17))</f>
        <v>1.5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 t="str">
        <f t="shared" si="3"/>
        <v>-</v>
      </c>
      <c r="AF18" s="282">
        <f t="shared" si="4"/>
        <v>3</v>
      </c>
      <c r="AG18" s="282">
        <f t="shared" si="5"/>
        <v>1</v>
      </c>
      <c r="AH18" s="282">
        <f t="shared" si="6"/>
        <v>3</v>
      </c>
      <c r="AI18" s="282">
        <f t="shared" si="6"/>
        <v>2</v>
      </c>
      <c r="AJ18" s="315">
        <f t="shared" si="7"/>
        <v>1</v>
      </c>
      <c r="AK18" s="315">
        <f t="shared" si="8"/>
        <v>1.5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3</v>
      </c>
      <c r="D19" s="212">
        <f>IF($O$7=1,Values!D18,IF($O$7=2,Values!N18,Values!X18))</f>
        <v>0</v>
      </c>
      <c r="E19" s="212" t="str">
        <f>IF($O$7=1,Values!E18,IF($O$7=2,Values!O18,Values!Y18))</f>
        <v>-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2</v>
      </c>
      <c r="J19" s="21">
        <f>IF($O$7=1,Values!J18,IF($O$7=2,Values!T18,Values!AD18))</f>
        <v>0.75</v>
      </c>
      <c r="K19" s="21">
        <f>IF($O$7=1,Values!K18,IF($O$7=2,Values!U18,Values!AE18))</f>
        <v>0.83333333333333337</v>
      </c>
      <c r="AA19" s="60"/>
      <c r="AB19" s="314">
        <v>7.2916666666666657E-2</v>
      </c>
      <c r="AC19" s="282">
        <f t="shared" si="1"/>
        <v>3</v>
      </c>
      <c r="AD19" s="282">
        <f t="shared" si="2"/>
        <v>0</v>
      </c>
      <c r="AE19" s="282" t="str">
        <f t="shared" si="3"/>
        <v>-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2</v>
      </c>
      <c r="AJ19" s="315">
        <f t="shared" si="7"/>
        <v>0.75</v>
      </c>
      <c r="AK19" s="315">
        <f t="shared" si="8"/>
        <v>0.83333333333333304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0</v>
      </c>
      <c r="E20" s="212" t="str">
        <f>IF($O$7=1,Values!E19,IF($O$7=2,Values!O19,Values!Y19))</f>
        <v>-</v>
      </c>
      <c r="F20" s="212">
        <f>IF($O$7=1,Values!F19,IF($O$7=2,Values!P19,Values!Z19))</f>
        <v>2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1</v>
      </c>
      <c r="K20" s="21">
        <f>IF($O$7=1,Values!K19,IF($O$7=2,Values!U19,Values!AE19))</f>
        <v>0.66666666666666663</v>
      </c>
      <c r="AA20" s="60"/>
      <c r="AB20" s="314">
        <v>8.3333333333333329E-2</v>
      </c>
      <c r="AC20" s="282">
        <f t="shared" si="1"/>
        <v>2</v>
      </c>
      <c r="AD20" s="282">
        <f t="shared" si="2"/>
        <v>0</v>
      </c>
      <c r="AE20" s="282" t="str">
        <f t="shared" si="3"/>
        <v>-</v>
      </c>
      <c r="AF20" s="282">
        <f t="shared" si="4"/>
        <v>2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1</v>
      </c>
      <c r="AK20" s="315">
        <f t="shared" si="8"/>
        <v>0.66666666666666696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1</v>
      </c>
      <c r="E21" s="212" t="str">
        <f>IF($O$7=1,Values!E20,IF($O$7=2,Values!O20,Values!Y20))</f>
        <v>-</v>
      </c>
      <c r="F21" s="212">
        <f>IF($O$7=1,Values!F20,IF($O$7=2,Values!P20,Values!Z20))</f>
        <v>1</v>
      </c>
      <c r="G21" s="212">
        <f>IF($O$7=1,Values!G20,IF($O$7=2,Values!Q20,Values!AA20))</f>
        <v>1</v>
      </c>
      <c r="H21" s="212">
        <f>IF($O$7=1,Values!H20,IF($O$7=2,Values!R20,Values!AB20))</f>
        <v>3</v>
      </c>
      <c r="I21" s="220">
        <f>IF($O$7=1,Values!I20,IF($O$7=2,Values!S20,Values!AC20))</f>
        <v>0</v>
      </c>
      <c r="J21" s="21">
        <f>IF($O$7=1,Values!J20,IF($O$7=2,Values!T20,Values!AD20))</f>
        <v>1.25</v>
      </c>
      <c r="K21" s="21">
        <f>IF($O$7=1,Values!K20,IF($O$7=2,Values!U20,Values!AE20))</f>
        <v>1.3333333333333333</v>
      </c>
      <c r="AA21" s="60"/>
      <c r="AB21" s="314">
        <v>9.375E-2</v>
      </c>
      <c r="AC21" s="282">
        <f t="shared" si="1"/>
        <v>2</v>
      </c>
      <c r="AD21" s="282">
        <f t="shared" si="2"/>
        <v>1</v>
      </c>
      <c r="AE21" s="282" t="str">
        <f t="shared" si="3"/>
        <v>-</v>
      </c>
      <c r="AF21" s="282">
        <f t="shared" si="4"/>
        <v>1</v>
      </c>
      <c r="AG21" s="282">
        <f t="shared" si="5"/>
        <v>1</v>
      </c>
      <c r="AH21" s="282">
        <f t="shared" si="6"/>
        <v>3</v>
      </c>
      <c r="AI21" s="282">
        <f t="shared" si="6"/>
        <v>0</v>
      </c>
      <c r="AJ21" s="315">
        <f t="shared" si="7"/>
        <v>1.25</v>
      </c>
      <c r="AK21" s="315">
        <f t="shared" si="8"/>
        <v>1.3333333333333299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2</v>
      </c>
      <c r="E22" s="212" t="str">
        <f>IF($O$7=1,Values!E21,IF($O$7=2,Values!O21,Values!Y21))</f>
        <v>-</v>
      </c>
      <c r="F22" s="212">
        <f>IF($O$7=1,Values!F21,IF($O$7=2,Values!P21,Values!Z21))</f>
        <v>2</v>
      </c>
      <c r="G22" s="212">
        <f>IF($O$7=1,Values!G21,IF($O$7=2,Values!Q21,Values!AA21))</f>
        <v>0</v>
      </c>
      <c r="H22" s="212">
        <f>IF($O$7=1,Values!H21,IF($O$7=2,Values!R21,Values!AB21))</f>
        <v>1</v>
      </c>
      <c r="I22" s="220">
        <f>IF($O$7=1,Values!I21,IF($O$7=2,Values!S21,Values!AC21))</f>
        <v>2</v>
      </c>
      <c r="J22" s="21">
        <f>IF($O$7=1,Values!J21,IF($O$7=2,Values!T21,Values!AD21))</f>
        <v>1</v>
      </c>
      <c r="K22" s="21">
        <f>IF($O$7=1,Values!K21,IF($O$7=2,Values!U21,Values!AE21))</f>
        <v>1.1666666666666667</v>
      </c>
      <c r="AA22" s="60"/>
      <c r="AB22" s="314">
        <v>0.10416666666666667</v>
      </c>
      <c r="AC22" s="282">
        <f t="shared" si="1"/>
        <v>0</v>
      </c>
      <c r="AD22" s="282">
        <f t="shared" si="2"/>
        <v>2</v>
      </c>
      <c r="AE22" s="282" t="str">
        <f t="shared" si="3"/>
        <v>-</v>
      </c>
      <c r="AF22" s="282">
        <f t="shared" si="4"/>
        <v>2</v>
      </c>
      <c r="AG22" s="282">
        <f t="shared" si="5"/>
        <v>0</v>
      </c>
      <c r="AH22" s="282">
        <f t="shared" si="6"/>
        <v>1</v>
      </c>
      <c r="AI22" s="282">
        <f t="shared" si="6"/>
        <v>2</v>
      </c>
      <c r="AJ22" s="315">
        <f t="shared" si="7"/>
        <v>1</v>
      </c>
      <c r="AK22" s="315">
        <f t="shared" si="8"/>
        <v>1.1666666666666701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 t="str">
        <f>IF($O$7=1,Values!E22,IF($O$7=2,Values!O22,Values!Y22))</f>
        <v>-</v>
      </c>
      <c r="F23" s="212">
        <f>IF($O$7=1,Values!F22,IF($O$7=2,Values!P22,Values!Z22))</f>
        <v>2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1</v>
      </c>
      <c r="J23" s="21">
        <f>IF($O$7=1,Values!J22,IF($O$7=2,Values!T22,Values!AD22))</f>
        <v>0.5</v>
      </c>
      <c r="K23" s="21">
        <f>IF($O$7=1,Values!K22,IF($O$7=2,Values!U22,Values!AE22))</f>
        <v>0.5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 t="str">
        <f t="shared" si="3"/>
        <v>-</v>
      </c>
      <c r="AF23" s="282">
        <f t="shared" si="4"/>
        <v>2</v>
      </c>
      <c r="AG23" s="282">
        <f t="shared" si="5"/>
        <v>0</v>
      </c>
      <c r="AH23" s="282">
        <f t="shared" si="6"/>
        <v>0</v>
      </c>
      <c r="AI23" s="282">
        <f t="shared" si="6"/>
        <v>1</v>
      </c>
      <c r="AJ23" s="315">
        <f t="shared" si="7"/>
        <v>0.5</v>
      </c>
      <c r="AK23" s="315">
        <f t="shared" si="8"/>
        <v>0.5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 t="str">
        <f>IF($O$7=1,Values!E23,IF($O$7=2,Values!O23,Values!Y23))</f>
        <v>-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6</v>
      </c>
      <c r="J24" s="21">
        <f>IF($O$7=1,Values!J23,IF($O$7=2,Values!T23,Values!AD23))</f>
        <v>0</v>
      </c>
      <c r="K24" s="21">
        <f>IF($O$7=1,Values!K23,IF($O$7=2,Values!U23,Values!AE23))</f>
        <v>1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 t="str">
        <f t="shared" si="3"/>
        <v>-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6</v>
      </c>
      <c r="AJ24" s="315">
        <f t="shared" si="7"/>
        <v>0</v>
      </c>
      <c r="AK24" s="315">
        <f t="shared" si="8"/>
        <v>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2</v>
      </c>
      <c r="E25" s="212" t="str">
        <f>IF($O$7=1,Values!E24,IF($O$7=2,Values!O24,Values!Y24))</f>
        <v>-</v>
      </c>
      <c r="F25" s="212">
        <f>IF($O$7=1,Values!F24,IF($O$7=2,Values!P24,Values!Z24))</f>
        <v>1</v>
      </c>
      <c r="G25" s="212">
        <f>IF($O$7=1,Values!G24,IF($O$7=2,Values!Q24,Values!AA24))</f>
        <v>1</v>
      </c>
      <c r="H25" s="212">
        <f>IF($O$7=1,Values!H24,IF($O$7=2,Values!R24,Values!AB24))</f>
        <v>1</v>
      </c>
      <c r="I25" s="220">
        <f>IF($O$7=1,Values!I24,IF($O$7=2,Values!S24,Values!AC24))</f>
        <v>2</v>
      </c>
      <c r="J25" s="21">
        <f>IF($O$7=1,Values!J24,IF($O$7=2,Values!T24,Values!AD24))</f>
        <v>1</v>
      </c>
      <c r="K25" s="21">
        <f>IF($O$7=1,Values!K24,IF($O$7=2,Values!U24,Values!AE24))</f>
        <v>1.1666666666666667</v>
      </c>
      <c r="AA25" s="60"/>
      <c r="AB25" s="314">
        <v>0.13541666666666666</v>
      </c>
      <c r="AC25" s="282">
        <f t="shared" si="1"/>
        <v>0</v>
      </c>
      <c r="AD25" s="282">
        <f t="shared" si="2"/>
        <v>2</v>
      </c>
      <c r="AE25" s="282" t="str">
        <f t="shared" si="3"/>
        <v>-</v>
      </c>
      <c r="AF25" s="282">
        <f t="shared" si="4"/>
        <v>1</v>
      </c>
      <c r="AG25" s="282">
        <f t="shared" si="5"/>
        <v>1</v>
      </c>
      <c r="AH25" s="282">
        <f t="shared" si="6"/>
        <v>1</v>
      </c>
      <c r="AI25" s="282">
        <f t="shared" si="6"/>
        <v>2</v>
      </c>
      <c r="AJ25" s="315">
        <f t="shared" si="7"/>
        <v>1</v>
      </c>
      <c r="AK25" s="315">
        <f t="shared" si="8"/>
        <v>1.1666666666666701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1</v>
      </c>
      <c r="E26" s="212" t="str">
        <f>IF($O$7=1,Values!E25,IF($O$7=2,Values!O25,Values!Y25))</f>
        <v>-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3</v>
      </c>
      <c r="I26" s="220">
        <f>IF($O$7=1,Values!I25,IF($O$7=2,Values!S25,Values!AC25))</f>
        <v>0</v>
      </c>
      <c r="J26" s="21">
        <f>IF($O$7=1,Values!J25,IF($O$7=2,Values!T25,Values!AD25))</f>
        <v>0.25</v>
      </c>
      <c r="K26" s="21">
        <f>IF($O$7=1,Values!K25,IF($O$7=2,Values!U25,Values!AE25))</f>
        <v>0.66666666666666663</v>
      </c>
      <c r="AA26" s="60"/>
      <c r="AB26" s="314">
        <v>0.14583333333333331</v>
      </c>
      <c r="AC26" s="282">
        <f t="shared" si="1"/>
        <v>0</v>
      </c>
      <c r="AD26" s="282">
        <f t="shared" si="2"/>
        <v>1</v>
      </c>
      <c r="AE26" s="282" t="str">
        <f t="shared" si="3"/>
        <v>-</v>
      </c>
      <c r="AF26" s="282">
        <f t="shared" si="4"/>
        <v>0</v>
      </c>
      <c r="AG26" s="282">
        <f t="shared" si="5"/>
        <v>0</v>
      </c>
      <c r="AH26" s="282">
        <f t="shared" si="6"/>
        <v>3</v>
      </c>
      <c r="AI26" s="282">
        <f t="shared" si="6"/>
        <v>0</v>
      </c>
      <c r="AJ26" s="315">
        <f t="shared" si="7"/>
        <v>0.25</v>
      </c>
      <c r="AK26" s="315">
        <f t="shared" si="8"/>
        <v>0.66666666666666696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2</v>
      </c>
      <c r="E27" s="212" t="str">
        <f>IF($O$7=1,Values!E26,IF($O$7=2,Values!O26,Values!Y26))</f>
        <v>-</v>
      </c>
      <c r="F27" s="212">
        <f>IF($O$7=1,Values!F26,IF($O$7=2,Values!P26,Values!Z26))</f>
        <v>2</v>
      </c>
      <c r="G27" s="212">
        <f>IF($O$7=1,Values!G26,IF($O$7=2,Values!Q26,Values!AA26))</f>
        <v>0</v>
      </c>
      <c r="H27" s="212">
        <f>IF($O$7=1,Values!H26,IF($O$7=2,Values!R26,Values!AB26))</f>
        <v>3</v>
      </c>
      <c r="I27" s="220">
        <f>IF($O$7=1,Values!I26,IF($O$7=2,Values!S26,Values!AC26))</f>
        <v>1</v>
      </c>
      <c r="J27" s="21">
        <f>IF($O$7=1,Values!J26,IF($O$7=2,Values!T26,Values!AD26))</f>
        <v>1</v>
      </c>
      <c r="K27" s="21">
        <f>IF($O$7=1,Values!K26,IF($O$7=2,Values!U26,Values!AE26))</f>
        <v>1.3333333333333333</v>
      </c>
      <c r="AA27" s="60"/>
      <c r="AB27" s="314">
        <v>0.15624999999999997</v>
      </c>
      <c r="AC27" s="282">
        <f t="shared" si="1"/>
        <v>0</v>
      </c>
      <c r="AD27" s="282">
        <f t="shared" si="2"/>
        <v>2</v>
      </c>
      <c r="AE27" s="282" t="str">
        <f t="shared" si="3"/>
        <v>-</v>
      </c>
      <c r="AF27" s="282">
        <f t="shared" si="4"/>
        <v>2</v>
      </c>
      <c r="AG27" s="282">
        <f t="shared" si="5"/>
        <v>0</v>
      </c>
      <c r="AH27" s="282">
        <f t="shared" si="6"/>
        <v>3</v>
      </c>
      <c r="AI27" s="282">
        <f t="shared" si="6"/>
        <v>1</v>
      </c>
      <c r="AJ27" s="315">
        <f t="shared" si="7"/>
        <v>1</v>
      </c>
      <c r="AK27" s="315">
        <f t="shared" si="8"/>
        <v>1.3333333333333299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1</v>
      </c>
      <c r="E28" s="212" t="str">
        <f>IF($O$7=1,Values!E27,IF($O$7=2,Values!O27,Values!Y27))</f>
        <v>-</v>
      </c>
      <c r="F28" s="212">
        <f>IF($O$7=1,Values!F27,IF($O$7=2,Values!P27,Values!Z27))</f>
        <v>1</v>
      </c>
      <c r="G28" s="212">
        <f>IF($O$7=1,Values!G27,IF($O$7=2,Values!Q27,Values!AA27))</f>
        <v>1</v>
      </c>
      <c r="H28" s="212">
        <f>IF($O$7=1,Values!H27,IF($O$7=2,Values!R27,Values!AB27))</f>
        <v>0</v>
      </c>
      <c r="I28" s="220">
        <f>IF($O$7=1,Values!I27,IF($O$7=2,Values!S27,Values!AC27))</f>
        <v>5</v>
      </c>
      <c r="J28" s="21">
        <f>IF($O$7=1,Values!J27,IF($O$7=2,Values!T27,Values!AD27))</f>
        <v>1</v>
      </c>
      <c r="K28" s="21">
        <f>IF($O$7=1,Values!K27,IF($O$7=2,Values!U27,Values!AE27))</f>
        <v>1.5</v>
      </c>
      <c r="AA28" s="60"/>
      <c r="AB28" s="314">
        <v>0.16666666666666663</v>
      </c>
      <c r="AC28" s="282">
        <f t="shared" si="1"/>
        <v>1</v>
      </c>
      <c r="AD28" s="282">
        <f t="shared" si="2"/>
        <v>1</v>
      </c>
      <c r="AE28" s="282" t="str">
        <f t="shared" si="3"/>
        <v>-</v>
      </c>
      <c r="AF28" s="282">
        <f t="shared" si="4"/>
        <v>1</v>
      </c>
      <c r="AG28" s="282">
        <f t="shared" si="5"/>
        <v>1</v>
      </c>
      <c r="AH28" s="282">
        <f t="shared" si="6"/>
        <v>0</v>
      </c>
      <c r="AI28" s="282">
        <f t="shared" si="6"/>
        <v>5</v>
      </c>
      <c r="AJ28" s="315">
        <f t="shared" si="7"/>
        <v>1</v>
      </c>
      <c r="AK28" s="315">
        <f t="shared" si="8"/>
        <v>1.5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 t="str">
        <f>IF($O$7=1,Values!E28,IF($O$7=2,Values!O28,Values!Y28))</f>
        <v>-</v>
      </c>
      <c r="F29" s="212">
        <f>IF($O$7=1,Values!F28,IF($O$7=2,Values!P28,Values!Z28))</f>
        <v>1</v>
      </c>
      <c r="G29" s="212">
        <f>IF($O$7=1,Values!G28,IF($O$7=2,Values!Q28,Values!AA28))</f>
        <v>0</v>
      </c>
      <c r="H29" s="212">
        <f>IF($O$7=1,Values!H28,IF($O$7=2,Values!R28,Values!AB28))</f>
        <v>1</v>
      </c>
      <c r="I29" s="220">
        <f>IF($O$7=1,Values!I28,IF($O$7=2,Values!S28,Values!AC28))</f>
        <v>0</v>
      </c>
      <c r="J29" s="21">
        <f>IF($O$7=1,Values!J28,IF($O$7=2,Values!T28,Values!AD28))</f>
        <v>0.25</v>
      </c>
      <c r="K29" s="21">
        <f>IF($O$7=1,Values!K28,IF($O$7=2,Values!U28,Values!AE28))</f>
        <v>0.33333333333333331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 t="str">
        <f t="shared" si="3"/>
        <v>-</v>
      </c>
      <c r="AF29" s="282">
        <f t="shared" si="4"/>
        <v>1</v>
      </c>
      <c r="AG29" s="282">
        <f t="shared" si="5"/>
        <v>0</v>
      </c>
      <c r="AH29" s="282">
        <f t="shared" si="6"/>
        <v>1</v>
      </c>
      <c r="AI29" s="282">
        <f t="shared" si="6"/>
        <v>0</v>
      </c>
      <c r="AJ29" s="315">
        <f t="shared" si="7"/>
        <v>0.25</v>
      </c>
      <c r="AK29" s="315">
        <f t="shared" si="8"/>
        <v>0.33333333333333298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 t="str">
        <f>IF($O$7=1,Values!E29,IF($O$7=2,Values!O29,Values!Y29))</f>
        <v>-</v>
      </c>
      <c r="F30" s="212">
        <f>IF($O$7=1,Values!F29,IF($O$7=2,Values!P29,Values!Z29))</f>
        <v>1</v>
      </c>
      <c r="G30" s="212">
        <f>IF($O$7=1,Values!G29,IF($O$7=2,Values!Q29,Values!AA29))</f>
        <v>2</v>
      </c>
      <c r="H30" s="212">
        <f>IF($O$7=1,Values!H29,IF($O$7=2,Values!R29,Values!AB29))</f>
        <v>2</v>
      </c>
      <c r="I30" s="220">
        <f>IF($O$7=1,Values!I29,IF($O$7=2,Values!S29,Values!AC29))</f>
        <v>0</v>
      </c>
      <c r="J30" s="21">
        <f>IF($O$7=1,Values!J29,IF($O$7=2,Values!T29,Values!AD29))</f>
        <v>0.75</v>
      </c>
      <c r="K30" s="21">
        <f>IF($O$7=1,Values!K29,IF($O$7=2,Values!U29,Values!AE29))</f>
        <v>0.83333333333333337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 t="str">
        <f t="shared" si="3"/>
        <v>-</v>
      </c>
      <c r="AF30" s="282">
        <f t="shared" si="4"/>
        <v>1</v>
      </c>
      <c r="AG30" s="282">
        <f t="shared" si="5"/>
        <v>2</v>
      </c>
      <c r="AH30" s="282">
        <f t="shared" si="6"/>
        <v>2</v>
      </c>
      <c r="AI30" s="282">
        <f t="shared" si="6"/>
        <v>0</v>
      </c>
      <c r="AJ30" s="315">
        <f t="shared" si="7"/>
        <v>0.75</v>
      </c>
      <c r="AK30" s="315">
        <f t="shared" si="8"/>
        <v>0.83333333333333304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</v>
      </c>
      <c r="D31" s="212">
        <f>IF($O$7=1,Values!D30,IF($O$7=2,Values!N30,Values!X30))</f>
        <v>2</v>
      </c>
      <c r="E31" s="212" t="str">
        <f>IF($O$7=1,Values!E30,IF($O$7=2,Values!O30,Values!Y30))</f>
        <v>-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1</v>
      </c>
      <c r="J31" s="21">
        <f>IF($O$7=1,Values!J30,IF($O$7=2,Values!T30,Values!AD30))</f>
        <v>1</v>
      </c>
      <c r="K31" s="21">
        <f>IF($O$7=1,Values!K30,IF($O$7=2,Values!U30,Values!AE30))</f>
        <v>0.83333333333333337</v>
      </c>
      <c r="AA31" s="60"/>
      <c r="AB31" s="314">
        <v>0.1979166666666666</v>
      </c>
      <c r="AC31" s="282">
        <f t="shared" si="1"/>
        <v>2</v>
      </c>
      <c r="AD31" s="282">
        <f t="shared" si="2"/>
        <v>2</v>
      </c>
      <c r="AE31" s="282" t="str">
        <f t="shared" si="3"/>
        <v>-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1</v>
      </c>
      <c r="AJ31" s="315">
        <f t="shared" si="7"/>
        <v>1</v>
      </c>
      <c r="AK31" s="315">
        <f t="shared" si="8"/>
        <v>0.83333333333333304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</v>
      </c>
      <c r="D32" s="212">
        <f>IF($O$7=1,Values!D31,IF($O$7=2,Values!N31,Values!X31))</f>
        <v>1</v>
      </c>
      <c r="E32" s="212" t="str">
        <f>IF($O$7=1,Values!E31,IF($O$7=2,Values!O31,Values!Y31))</f>
        <v>-</v>
      </c>
      <c r="F32" s="212">
        <f>IF($O$7=1,Values!F31,IF($O$7=2,Values!P31,Values!Z31))</f>
        <v>0</v>
      </c>
      <c r="G32" s="212">
        <f>IF($O$7=1,Values!G31,IF($O$7=2,Values!Q31,Values!AA31))</f>
        <v>1</v>
      </c>
      <c r="H32" s="212">
        <f>IF($O$7=1,Values!H31,IF($O$7=2,Values!R31,Values!AB31))</f>
        <v>1</v>
      </c>
      <c r="I32" s="220">
        <f>IF($O$7=1,Values!I31,IF($O$7=2,Values!S31,Values!AC31))</f>
        <v>1</v>
      </c>
      <c r="J32" s="21">
        <f>IF($O$7=1,Values!J31,IF($O$7=2,Values!T31,Values!AD31))</f>
        <v>1.25</v>
      </c>
      <c r="K32" s="21">
        <f>IF($O$7=1,Values!K31,IF($O$7=2,Values!U31,Values!AE31))</f>
        <v>1.1666666666666667</v>
      </c>
      <c r="AA32" s="60"/>
      <c r="AB32" s="314">
        <v>0.20833333333333326</v>
      </c>
      <c r="AC32" s="282">
        <f t="shared" si="1"/>
        <v>3</v>
      </c>
      <c r="AD32" s="282">
        <f t="shared" si="2"/>
        <v>1</v>
      </c>
      <c r="AE32" s="282" t="str">
        <f t="shared" si="3"/>
        <v>-</v>
      </c>
      <c r="AF32" s="282">
        <f t="shared" si="4"/>
        <v>0</v>
      </c>
      <c r="AG32" s="282">
        <f t="shared" si="5"/>
        <v>1</v>
      </c>
      <c r="AH32" s="282">
        <f t="shared" si="6"/>
        <v>1</v>
      </c>
      <c r="AI32" s="282">
        <f t="shared" si="6"/>
        <v>1</v>
      </c>
      <c r="AJ32" s="315">
        <f t="shared" si="7"/>
        <v>1.25</v>
      </c>
      <c r="AK32" s="315">
        <f t="shared" si="8"/>
        <v>1.1666666666666701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4</v>
      </c>
      <c r="E33" s="212" t="str">
        <f>IF($O$7=1,Values!E32,IF($O$7=2,Values!O32,Values!Y32))</f>
        <v>-</v>
      </c>
      <c r="F33" s="212">
        <f>IF($O$7=1,Values!F32,IF($O$7=2,Values!P32,Values!Z32))</f>
        <v>3</v>
      </c>
      <c r="G33" s="212">
        <f>IF($O$7=1,Values!G32,IF($O$7=2,Values!Q32,Values!AA32))</f>
        <v>2</v>
      </c>
      <c r="H33" s="212">
        <f>IF($O$7=1,Values!H32,IF($O$7=2,Values!R32,Values!AB32))</f>
        <v>1</v>
      </c>
      <c r="I33" s="220">
        <f>IF($O$7=1,Values!I32,IF($O$7=2,Values!S32,Values!AC32))</f>
        <v>0</v>
      </c>
      <c r="J33" s="21">
        <f>IF($O$7=1,Values!J32,IF($O$7=2,Values!T32,Values!AD32))</f>
        <v>2.5</v>
      </c>
      <c r="K33" s="21">
        <f>IF($O$7=1,Values!K32,IF($O$7=2,Values!U32,Values!AE32))</f>
        <v>1.8333333333333333</v>
      </c>
      <c r="AA33" s="60"/>
      <c r="AB33" s="314">
        <v>0.21874999999999992</v>
      </c>
      <c r="AC33" s="282">
        <f t="shared" si="1"/>
        <v>1</v>
      </c>
      <c r="AD33" s="282">
        <f t="shared" si="2"/>
        <v>4</v>
      </c>
      <c r="AE33" s="282" t="str">
        <f t="shared" si="3"/>
        <v>-</v>
      </c>
      <c r="AF33" s="282">
        <f t="shared" si="4"/>
        <v>3</v>
      </c>
      <c r="AG33" s="282">
        <f t="shared" si="5"/>
        <v>2</v>
      </c>
      <c r="AH33" s="282">
        <f t="shared" si="6"/>
        <v>1</v>
      </c>
      <c r="AI33" s="282">
        <f t="shared" si="6"/>
        <v>0</v>
      </c>
      <c r="AJ33" s="315">
        <f t="shared" si="7"/>
        <v>2.5</v>
      </c>
      <c r="AK33" s="315">
        <f t="shared" si="8"/>
        <v>1.8333333333333299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</v>
      </c>
      <c r="D34" s="212">
        <f>IF($O$7=1,Values!D33,IF($O$7=2,Values!N33,Values!X33))</f>
        <v>1</v>
      </c>
      <c r="E34" s="212" t="str">
        <f>IF($O$7=1,Values!E33,IF($O$7=2,Values!O33,Values!Y33))</f>
        <v>-</v>
      </c>
      <c r="F34" s="212">
        <f>IF($O$7=1,Values!F33,IF($O$7=2,Values!P33,Values!Z33))</f>
        <v>1</v>
      </c>
      <c r="G34" s="212">
        <f>IF($O$7=1,Values!G33,IF($O$7=2,Values!Q33,Values!AA33))</f>
        <v>4</v>
      </c>
      <c r="H34" s="212">
        <f>IF($O$7=1,Values!H33,IF($O$7=2,Values!R33,Values!AB33))</f>
        <v>1</v>
      </c>
      <c r="I34" s="220">
        <f>IF($O$7=1,Values!I33,IF($O$7=2,Values!S33,Values!AC33))</f>
        <v>0</v>
      </c>
      <c r="J34" s="21">
        <f>IF($O$7=1,Values!J33,IF($O$7=2,Values!T33,Values!AD33))</f>
        <v>2.5</v>
      </c>
      <c r="K34" s="21">
        <f>IF($O$7=1,Values!K33,IF($O$7=2,Values!U33,Values!AE33))</f>
        <v>1.8333333333333333</v>
      </c>
      <c r="AA34" s="60"/>
      <c r="AB34" s="314">
        <v>0.22916666666666657</v>
      </c>
      <c r="AC34" s="282">
        <f t="shared" si="1"/>
        <v>4</v>
      </c>
      <c r="AD34" s="282">
        <f t="shared" si="2"/>
        <v>1</v>
      </c>
      <c r="AE34" s="282" t="str">
        <f t="shared" si="3"/>
        <v>-</v>
      </c>
      <c r="AF34" s="282">
        <f t="shared" si="4"/>
        <v>1</v>
      </c>
      <c r="AG34" s="282">
        <f t="shared" si="5"/>
        <v>4</v>
      </c>
      <c r="AH34" s="282">
        <f t="shared" si="6"/>
        <v>1</v>
      </c>
      <c r="AI34" s="282">
        <f t="shared" si="6"/>
        <v>0</v>
      </c>
      <c r="AJ34" s="315">
        <f t="shared" si="7"/>
        <v>2.5</v>
      </c>
      <c r="AK34" s="315">
        <f t="shared" si="8"/>
        <v>1.8333333333333299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6</v>
      </c>
      <c r="D35" s="212">
        <f>IF($O$7=1,Values!D34,IF($O$7=2,Values!N34,Values!X34))</f>
        <v>4</v>
      </c>
      <c r="E35" s="212" t="str">
        <f>IF($O$7=1,Values!E34,IF($O$7=2,Values!O34,Values!Y34))</f>
        <v>-</v>
      </c>
      <c r="F35" s="212">
        <f>IF($O$7=1,Values!F34,IF($O$7=2,Values!P34,Values!Z34))</f>
        <v>4</v>
      </c>
      <c r="G35" s="212">
        <f>IF($O$7=1,Values!G34,IF($O$7=2,Values!Q34,Values!AA34))</f>
        <v>6</v>
      </c>
      <c r="H35" s="212">
        <f>IF($O$7=1,Values!H34,IF($O$7=2,Values!R34,Values!AB34))</f>
        <v>3</v>
      </c>
      <c r="I35" s="220">
        <f>IF($O$7=1,Values!I34,IF($O$7=2,Values!S34,Values!AC34))</f>
        <v>2</v>
      </c>
      <c r="J35" s="21">
        <f>IF($O$7=1,Values!J34,IF($O$7=2,Values!T34,Values!AD34))</f>
        <v>5</v>
      </c>
      <c r="K35" s="21">
        <f>IF($O$7=1,Values!K34,IF($O$7=2,Values!U34,Values!AE34))</f>
        <v>4.166666666666667</v>
      </c>
      <c r="AA35" s="60"/>
      <c r="AB35" s="314">
        <v>0.23958333333333323</v>
      </c>
      <c r="AC35" s="282">
        <f t="shared" si="1"/>
        <v>6</v>
      </c>
      <c r="AD35" s="282">
        <f t="shared" si="2"/>
        <v>4</v>
      </c>
      <c r="AE35" s="282" t="str">
        <f t="shared" si="3"/>
        <v>-</v>
      </c>
      <c r="AF35" s="282">
        <f t="shared" si="4"/>
        <v>4</v>
      </c>
      <c r="AG35" s="282">
        <f t="shared" si="5"/>
        <v>6</v>
      </c>
      <c r="AH35" s="282">
        <f t="shared" si="6"/>
        <v>3</v>
      </c>
      <c r="AI35" s="282">
        <f t="shared" si="6"/>
        <v>2</v>
      </c>
      <c r="AJ35" s="315">
        <f t="shared" si="7"/>
        <v>5</v>
      </c>
      <c r="AK35" s="315">
        <f t="shared" si="8"/>
        <v>4.1666666666666696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</v>
      </c>
      <c r="D36" s="212">
        <f>IF($O$7=1,Values!D35,IF($O$7=2,Values!N35,Values!X35))</f>
        <v>1</v>
      </c>
      <c r="E36" s="212" t="str">
        <f>IF($O$7=1,Values!E35,IF($O$7=2,Values!O35,Values!Y35))</f>
        <v>-</v>
      </c>
      <c r="F36" s="212">
        <f>IF($O$7=1,Values!F35,IF($O$7=2,Values!P35,Values!Z35))</f>
        <v>2</v>
      </c>
      <c r="G36" s="212">
        <f>IF($O$7=1,Values!G35,IF($O$7=2,Values!Q35,Values!AA35))</f>
        <v>3</v>
      </c>
      <c r="H36" s="212">
        <f>IF($O$7=1,Values!H35,IF($O$7=2,Values!R35,Values!AB35))</f>
        <v>1</v>
      </c>
      <c r="I36" s="220">
        <f>IF($O$7=1,Values!I35,IF($O$7=2,Values!S35,Values!AC35))</f>
        <v>1</v>
      </c>
      <c r="J36" s="21">
        <f>IF($O$7=1,Values!J35,IF($O$7=2,Values!T35,Values!AD35))</f>
        <v>2</v>
      </c>
      <c r="K36" s="21">
        <f>IF($O$7=1,Values!K35,IF($O$7=2,Values!U35,Values!AE35))</f>
        <v>1.6666666666666667</v>
      </c>
      <c r="AA36" s="60"/>
      <c r="AB36" s="314">
        <v>0.24999999999999989</v>
      </c>
      <c r="AC36" s="282">
        <f t="shared" si="1"/>
        <v>2</v>
      </c>
      <c r="AD36" s="282">
        <f t="shared" si="2"/>
        <v>1</v>
      </c>
      <c r="AE36" s="282" t="str">
        <f t="shared" si="3"/>
        <v>-</v>
      </c>
      <c r="AF36" s="282">
        <f t="shared" si="4"/>
        <v>2</v>
      </c>
      <c r="AG36" s="282">
        <f t="shared" si="5"/>
        <v>3</v>
      </c>
      <c r="AH36" s="282">
        <f t="shared" si="6"/>
        <v>1</v>
      </c>
      <c r="AI36" s="282">
        <f t="shared" si="6"/>
        <v>1</v>
      </c>
      <c r="AJ36" s="315">
        <f t="shared" si="7"/>
        <v>2</v>
      </c>
      <c r="AK36" s="315">
        <f t="shared" si="8"/>
        <v>1.6666666666666701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7</v>
      </c>
      <c r="D37" s="212">
        <f>IF($O$7=1,Values!D36,IF($O$7=2,Values!N36,Values!X36))</f>
        <v>4</v>
      </c>
      <c r="E37" s="212" t="str">
        <f>IF($O$7=1,Values!E36,IF($O$7=2,Values!O36,Values!Y36))</f>
        <v>-</v>
      </c>
      <c r="F37" s="212">
        <f>IF($O$7=1,Values!F36,IF($O$7=2,Values!P36,Values!Z36))</f>
        <v>6</v>
      </c>
      <c r="G37" s="212">
        <f>IF($O$7=1,Values!G36,IF($O$7=2,Values!Q36,Values!AA36))</f>
        <v>1</v>
      </c>
      <c r="H37" s="212">
        <f>IF($O$7=1,Values!H36,IF($O$7=2,Values!R36,Values!AB36))</f>
        <v>3</v>
      </c>
      <c r="I37" s="220">
        <f>IF($O$7=1,Values!I36,IF($O$7=2,Values!S36,Values!AC36))</f>
        <v>0</v>
      </c>
      <c r="J37" s="21">
        <f>IF($O$7=1,Values!J36,IF($O$7=2,Values!T36,Values!AD36))</f>
        <v>4.5</v>
      </c>
      <c r="K37" s="21">
        <f>IF($O$7=1,Values!K36,IF($O$7=2,Values!U36,Values!AE36))</f>
        <v>3.5</v>
      </c>
      <c r="AA37" s="60"/>
      <c r="AB37" s="314">
        <v>0.26041666666666657</v>
      </c>
      <c r="AC37" s="282">
        <f t="shared" si="1"/>
        <v>7</v>
      </c>
      <c r="AD37" s="282">
        <f t="shared" si="2"/>
        <v>4</v>
      </c>
      <c r="AE37" s="282" t="str">
        <f t="shared" si="3"/>
        <v>-</v>
      </c>
      <c r="AF37" s="282">
        <f t="shared" si="4"/>
        <v>6</v>
      </c>
      <c r="AG37" s="282">
        <f t="shared" si="5"/>
        <v>1</v>
      </c>
      <c r="AH37" s="282">
        <f t="shared" si="6"/>
        <v>3</v>
      </c>
      <c r="AI37" s="282">
        <f t="shared" si="6"/>
        <v>0</v>
      </c>
      <c r="AJ37" s="315">
        <f t="shared" si="7"/>
        <v>4.5</v>
      </c>
      <c r="AK37" s="315">
        <f t="shared" si="8"/>
        <v>3.5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10</v>
      </c>
      <c r="D38" s="212">
        <f>IF($O$7=1,Values!D37,IF($O$7=2,Values!N37,Values!X37))</f>
        <v>2</v>
      </c>
      <c r="E38" s="212" t="str">
        <f>IF($O$7=1,Values!E37,IF($O$7=2,Values!O37,Values!Y37))</f>
        <v>-</v>
      </c>
      <c r="F38" s="212">
        <f>IF($O$7=1,Values!F37,IF($O$7=2,Values!P37,Values!Z37))</f>
        <v>7</v>
      </c>
      <c r="G38" s="212">
        <f>IF($O$7=1,Values!G37,IF($O$7=2,Values!Q37,Values!AA37))</f>
        <v>8</v>
      </c>
      <c r="H38" s="212">
        <f>IF($O$7=1,Values!H37,IF($O$7=2,Values!R37,Values!AB37))</f>
        <v>3</v>
      </c>
      <c r="I38" s="220">
        <f>IF($O$7=1,Values!I37,IF($O$7=2,Values!S37,Values!AC37))</f>
        <v>1</v>
      </c>
      <c r="J38" s="21">
        <f>IF($O$7=1,Values!J37,IF($O$7=2,Values!T37,Values!AD37))</f>
        <v>6.75</v>
      </c>
      <c r="K38" s="21">
        <f>IF($O$7=1,Values!K37,IF($O$7=2,Values!U37,Values!AE37))</f>
        <v>5.166666666666667</v>
      </c>
      <c r="AA38" s="60"/>
      <c r="AB38" s="314">
        <v>0.27083333333333326</v>
      </c>
      <c r="AC38" s="282">
        <f t="shared" si="1"/>
        <v>10</v>
      </c>
      <c r="AD38" s="282">
        <f t="shared" si="2"/>
        <v>2</v>
      </c>
      <c r="AE38" s="282" t="str">
        <f t="shared" si="3"/>
        <v>-</v>
      </c>
      <c r="AF38" s="282">
        <f t="shared" si="4"/>
        <v>7</v>
      </c>
      <c r="AG38" s="282">
        <f t="shared" si="5"/>
        <v>8</v>
      </c>
      <c r="AH38" s="282">
        <f t="shared" si="6"/>
        <v>3</v>
      </c>
      <c r="AI38" s="282">
        <f t="shared" si="6"/>
        <v>1</v>
      </c>
      <c r="AJ38" s="315">
        <f t="shared" si="7"/>
        <v>6.75</v>
      </c>
      <c r="AK38" s="315">
        <f t="shared" si="8"/>
        <v>5.1666666666666696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9</v>
      </c>
      <c r="D39" s="212">
        <f>IF($O$7=1,Values!D38,IF($O$7=2,Values!N38,Values!X38))</f>
        <v>11</v>
      </c>
      <c r="E39" s="212" t="str">
        <f>IF($O$7=1,Values!E38,IF($O$7=2,Values!O38,Values!Y38))</f>
        <v>-</v>
      </c>
      <c r="F39" s="212">
        <f>IF($O$7=1,Values!F38,IF($O$7=2,Values!P38,Values!Z38))</f>
        <v>7</v>
      </c>
      <c r="G39" s="212">
        <f>IF($O$7=1,Values!G38,IF($O$7=2,Values!Q38,Values!AA38))</f>
        <v>16</v>
      </c>
      <c r="H39" s="212">
        <f>IF($O$7=1,Values!H38,IF($O$7=2,Values!R38,Values!AB38))</f>
        <v>5</v>
      </c>
      <c r="I39" s="220">
        <f>IF($O$7=1,Values!I38,IF($O$7=2,Values!S38,Values!AC38))</f>
        <v>1</v>
      </c>
      <c r="J39" s="21">
        <f>IF($O$7=1,Values!J38,IF($O$7=2,Values!T38,Values!AD38))</f>
        <v>10.75</v>
      </c>
      <c r="K39" s="21">
        <f>IF($O$7=1,Values!K38,IF($O$7=2,Values!U38,Values!AE38))</f>
        <v>8.1666666666666661</v>
      </c>
      <c r="AA39" s="60"/>
      <c r="AB39" s="314">
        <v>0.28124999999999994</v>
      </c>
      <c r="AC39" s="282">
        <f t="shared" si="1"/>
        <v>9</v>
      </c>
      <c r="AD39" s="282">
        <f t="shared" si="2"/>
        <v>11</v>
      </c>
      <c r="AE39" s="282" t="str">
        <f t="shared" si="3"/>
        <v>-</v>
      </c>
      <c r="AF39" s="282">
        <f t="shared" si="4"/>
        <v>7</v>
      </c>
      <c r="AG39" s="282">
        <f t="shared" si="5"/>
        <v>16</v>
      </c>
      <c r="AH39" s="282">
        <f t="shared" si="6"/>
        <v>5</v>
      </c>
      <c r="AI39" s="282">
        <f t="shared" si="6"/>
        <v>1</v>
      </c>
      <c r="AJ39" s="315">
        <f t="shared" si="7"/>
        <v>10.75</v>
      </c>
      <c r="AK39" s="315">
        <f t="shared" si="8"/>
        <v>8.1666666666666696</v>
      </c>
    </row>
    <row r="40" spans="2:41" x14ac:dyDescent="0.25">
      <c r="B40" s="43">
        <v>0.29166666666666663</v>
      </c>
      <c r="C40" s="211">
        <f>IF($O$7=1,Values!C39,IF($O$7=2,Values!M39,Values!W39))</f>
        <v>16</v>
      </c>
      <c r="D40" s="212">
        <f>IF($O$7=1,Values!D39,IF($O$7=2,Values!N39,Values!X39))</f>
        <v>18</v>
      </c>
      <c r="E40" s="212" t="str">
        <f>IF($O$7=1,Values!E39,IF($O$7=2,Values!O39,Values!Y39))</f>
        <v>-</v>
      </c>
      <c r="F40" s="212">
        <f>IF($O$7=1,Values!F39,IF($O$7=2,Values!P39,Values!Z39))</f>
        <v>15</v>
      </c>
      <c r="G40" s="212">
        <f>IF($O$7=1,Values!G39,IF($O$7=2,Values!Q39,Values!AA39))</f>
        <v>19</v>
      </c>
      <c r="H40" s="212">
        <f>IF($O$7=1,Values!H39,IF($O$7=2,Values!R39,Values!AB39))</f>
        <v>6</v>
      </c>
      <c r="I40" s="220">
        <f>IF($O$7=1,Values!I39,IF($O$7=2,Values!S39,Values!AC39))</f>
        <v>1</v>
      </c>
      <c r="J40" s="21">
        <f>IF($O$7=1,Values!J39,IF($O$7=2,Values!T39,Values!AD39))</f>
        <v>17</v>
      </c>
      <c r="K40" s="21">
        <f>IF($O$7=1,Values!K39,IF($O$7=2,Values!U39,Values!AE39))</f>
        <v>12.5</v>
      </c>
      <c r="AA40" s="60"/>
      <c r="AB40" s="314">
        <v>0.29166666666666663</v>
      </c>
      <c r="AC40" s="282">
        <f t="shared" si="1"/>
        <v>16</v>
      </c>
      <c r="AD40" s="282">
        <f t="shared" si="2"/>
        <v>18</v>
      </c>
      <c r="AE40" s="282" t="str">
        <f t="shared" si="3"/>
        <v>-</v>
      </c>
      <c r="AF40" s="282">
        <f t="shared" si="4"/>
        <v>15</v>
      </c>
      <c r="AG40" s="282">
        <f t="shared" si="5"/>
        <v>19</v>
      </c>
      <c r="AH40" s="282">
        <f t="shared" si="6"/>
        <v>6</v>
      </c>
      <c r="AI40" s="282">
        <f t="shared" si="6"/>
        <v>1</v>
      </c>
      <c r="AJ40" s="315">
        <f t="shared" si="7"/>
        <v>17</v>
      </c>
      <c r="AK40" s="315">
        <f t="shared" si="8"/>
        <v>12.5</v>
      </c>
    </row>
    <row r="41" spans="2:41" x14ac:dyDescent="0.25">
      <c r="B41" s="43">
        <v>0.30208333333333331</v>
      </c>
      <c r="C41" s="211">
        <f>IF($O$7=1,Values!C40,IF($O$7=2,Values!M40,Values!W40))</f>
        <v>16</v>
      </c>
      <c r="D41" s="212">
        <f>IF($O$7=1,Values!D40,IF($O$7=2,Values!N40,Values!X40))</f>
        <v>18</v>
      </c>
      <c r="E41" s="212">
        <f>IF($O$7=1,Values!E40,IF($O$7=2,Values!O40,Values!Y40))</f>
        <v>23</v>
      </c>
      <c r="F41" s="212">
        <f>IF($O$7=1,Values!F40,IF($O$7=2,Values!P40,Values!Z40))</f>
        <v>23</v>
      </c>
      <c r="G41" s="212">
        <f>IF($O$7=1,Values!G40,IF($O$7=2,Values!Q40,Values!AA40))</f>
        <v>24</v>
      </c>
      <c r="H41" s="212">
        <f>IF($O$7=1,Values!H40,IF($O$7=2,Values!R40,Values!AB40))</f>
        <v>9</v>
      </c>
      <c r="I41" s="220">
        <f>IF($O$7=1,Values!I40,IF($O$7=2,Values!S40,Values!AC40))</f>
        <v>3</v>
      </c>
      <c r="J41" s="21">
        <f>IF($O$7=1,Values!J40,IF($O$7=2,Values!T40,Values!AD40))</f>
        <v>20.8</v>
      </c>
      <c r="K41" s="21">
        <f>IF($O$7=1,Values!K40,IF($O$7=2,Values!U40,Values!AE40))</f>
        <v>16.571428571428573</v>
      </c>
      <c r="AA41" s="60"/>
      <c r="AB41" s="314">
        <v>0.30208333333333331</v>
      </c>
      <c r="AC41" s="282">
        <f t="shared" si="1"/>
        <v>16</v>
      </c>
      <c r="AD41" s="282">
        <f t="shared" si="2"/>
        <v>18</v>
      </c>
      <c r="AE41" s="282">
        <f t="shared" si="3"/>
        <v>23</v>
      </c>
      <c r="AF41" s="282">
        <f t="shared" si="4"/>
        <v>23</v>
      </c>
      <c r="AG41" s="282">
        <f t="shared" si="5"/>
        <v>24</v>
      </c>
      <c r="AH41" s="282">
        <f t="shared" si="6"/>
        <v>9</v>
      </c>
      <c r="AI41" s="282">
        <f t="shared" si="6"/>
        <v>3</v>
      </c>
      <c r="AJ41" s="315">
        <f t="shared" si="7"/>
        <v>20.8</v>
      </c>
      <c r="AK41" s="315">
        <f t="shared" si="8"/>
        <v>16.571428571428601</v>
      </c>
    </row>
    <row r="42" spans="2:41" x14ac:dyDescent="0.25">
      <c r="B42" s="43">
        <v>0.3125</v>
      </c>
      <c r="C42" s="211">
        <f>IF($O$7=1,Values!C41,IF($O$7=2,Values!M41,Values!W41))</f>
        <v>27</v>
      </c>
      <c r="D42" s="212">
        <f>IF($O$7=1,Values!D41,IF($O$7=2,Values!N41,Values!X41))</f>
        <v>19</v>
      </c>
      <c r="E42" s="212">
        <f>IF($O$7=1,Values!E41,IF($O$7=2,Values!O41,Values!Y41))</f>
        <v>20</v>
      </c>
      <c r="F42" s="212">
        <f>IF($O$7=1,Values!F41,IF($O$7=2,Values!P41,Values!Z41))</f>
        <v>19</v>
      </c>
      <c r="G42" s="212">
        <f>IF($O$7=1,Values!G41,IF($O$7=2,Values!Q41,Values!AA41))</f>
        <v>23</v>
      </c>
      <c r="H42" s="212">
        <f>IF($O$7=1,Values!H41,IF($O$7=2,Values!R41,Values!AB41))</f>
        <v>10</v>
      </c>
      <c r="I42" s="220">
        <f>IF($O$7=1,Values!I41,IF($O$7=2,Values!S41,Values!AC41))</f>
        <v>4</v>
      </c>
      <c r="J42" s="21">
        <f>IF($O$7=1,Values!J41,IF($O$7=2,Values!T41,Values!AD41))</f>
        <v>21.6</v>
      </c>
      <c r="K42" s="21">
        <f>IF($O$7=1,Values!K41,IF($O$7=2,Values!U41,Values!AE41))</f>
        <v>17.428571428571427</v>
      </c>
      <c r="AA42" s="60"/>
      <c r="AB42" s="314">
        <v>0.3125</v>
      </c>
      <c r="AC42" s="282">
        <f t="shared" si="1"/>
        <v>27</v>
      </c>
      <c r="AD42" s="282">
        <f t="shared" si="2"/>
        <v>19</v>
      </c>
      <c r="AE42" s="282">
        <f t="shared" si="3"/>
        <v>20</v>
      </c>
      <c r="AF42" s="282">
        <f t="shared" si="4"/>
        <v>19</v>
      </c>
      <c r="AG42" s="282">
        <f t="shared" si="5"/>
        <v>23</v>
      </c>
      <c r="AH42" s="282">
        <f t="shared" si="6"/>
        <v>10</v>
      </c>
      <c r="AI42" s="282">
        <f t="shared" si="6"/>
        <v>4</v>
      </c>
      <c r="AJ42" s="315">
        <f t="shared" si="7"/>
        <v>21.6</v>
      </c>
      <c r="AK42" s="315">
        <f t="shared" si="8"/>
        <v>17.428571428571399</v>
      </c>
    </row>
    <row r="43" spans="2:41" x14ac:dyDescent="0.25">
      <c r="B43" s="43">
        <v>0.32291666666666669</v>
      </c>
      <c r="C43" s="211">
        <f>IF($O$7=1,Values!C42,IF($O$7=2,Values!M42,Values!W42))</f>
        <v>22</v>
      </c>
      <c r="D43" s="212">
        <f>IF($O$7=1,Values!D42,IF($O$7=2,Values!N42,Values!X42))</f>
        <v>27</v>
      </c>
      <c r="E43" s="212">
        <f>IF($O$7=1,Values!E42,IF($O$7=2,Values!O42,Values!Y42))</f>
        <v>38</v>
      </c>
      <c r="F43" s="212">
        <f>IF($O$7=1,Values!F42,IF($O$7=2,Values!P42,Values!Z42))</f>
        <v>33</v>
      </c>
      <c r="G43" s="212">
        <f>IF($O$7=1,Values!G42,IF($O$7=2,Values!Q42,Values!AA42))</f>
        <v>29</v>
      </c>
      <c r="H43" s="212">
        <f>IF($O$7=1,Values!H42,IF($O$7=2,Values!R42,Values!AB42))</f>
        <v>14</v>
      </c>
      <c r="I43" s="220">
        <f>IF($O$7=1,Values!I42,IF($O$7=2,Values!S42,Values!AC42))</f>
        <v>5</v>
      </c>
      <c r="J43" s="21">
        <f>IF($O$7=1,Values!J42,IF($O$7=2,Values!T42,Values!AD42))</f>
        <v>29.8</v>
      </c>
      <c r="K43" s="21">
        <f>IF($O$7=1,Values!K42,IF($O$7=2,Values!U42,Values!AE42))</f>
        <v>24</v>
      </c>
      <c r="AA43" s="60"/>
      <c r="AB43" s="314">
        <v>0.32291666666666669</v>
      </c>
      <c r="AC43" s="282">
        <f t="shared" si="1"/>
        <v>22</v>
      </c>
      <c r="AD43" s="282">
        <f t="shared" si="2"/>
        <v>27</v>
      </c>
      <c r="AE43" s="282">
        <f t="shared" si="3"/>
        <v>38</v>
      </c>
      <c r="AF43" s="282">
        <f t="shared" si="4"/>
        <v>33</v>
      </c>
      <c r="AG43" s="282">
        <f t="shared" si="5"/>
        <v>29</v>
      </c>
      <c r="AH43" s="282">
        <f t="shared" si="6"/>
        <v>14</v>
      </c>
      <c r="AI43" s="282">
        <f t="shared" si="6"/>
        <v>5</v>
      </c>
      <c r="AJ43" s="315">
        <f t="shared" si="7"/>
        <v>29.8</v>
      </c>
      <c r="AK43" s="315">
        <f t="shared" si="8"/>
        <v>24</v>
      </c>
    </row>
    <row r="44" spans="2:41" x14ac:dyDescent="0.25">
      <c r="B44" s="43">
        <v>0.33333333333333337</v>
      </c>
      <c r="C44" s="211">
        <f>IF($O$7=1,Values!C43,IF($O$7=2,Values!M43,Values!W43))</f>
        <v>45</v>
      </c>
      <c r="D44" s="212">
        <f>IF($O$7=1,Values!D43,IF($O$7=2,Values!N43,Values!X43))</f>
        <v>55</v>
      </c>
      <c r="E44" s="212">
        <f>IF($O$7=1,Values!E43,IF($O$7=2,Values!O43,Values!Y43))</f>
        <v>55</v>
      </c>
      <c r="F44" s="212">
        <f>IF($O$7=1,Values!F43,IF($O$7=2,Values!P43,Values!Z43))</f>
        <v>37</v>
      </c>
      <c r="G44" s="212">
        <f>IF($O$7=1,Values!G43,IF($O$7=2,Values!Q43,Values!AA43))</f>
        <v>36</v>
      </c>
      <c r="H44" s="212">
        <f>IF($O$7=1,Values!H43,IF($O$7=2,Values!R43,Values!AB43))</f>
        <v>14</v>
      </c>
      <c r="I44" s="220">
        <f>IF($O$7=1,Values!I43,IF($O$7=2,Values!S43,Values!AC43))</f>
        <v>7</v>
      </c>
      <c r="J44" s="21">
        <f>IF($O$7=1,Values!J43,IF($O$7=2,Values!T43,Values!AD43))</f>
        <v>45.6</v>
      </c>
      <c r="K44" s="21">
        <f>IF($O$7=1,Values!K43,IF($O$7=2,Values!U43,Values!AE43))</f>
        <v>35.571428571428569</v>
      </c>
      <c r="AA44" s="60"/>
      <c r="AB44" s="314">
        <v>0.33333333333333337</v>
      </c>
      <c r="AC44" s="282">
        <f t="shared" si="1"/>
        <v>45</v>
      </c>
      <c r="AD44" s="282">
        <f t="shared" si="2"/>
        <v>55</v>
      </c>
      <c r="AE44" s="282">
        <f t="shared" si="3"/>
        <v>55</v>
      </c>
      <c r="AF44" s="282">
        <f t="shared" si="4"/>
        <v>37</v>
      </c>
      <c r="AG44" s="282">
        <f t="shared" si="5"/>
        <v>36</v>
      </c>
      <c r="AH44" s="282">
        <f t="shared" si="6"/>
        <v>14</v>
      </c>
      <c r="AI44" s="282">
        <f t="shared" si="6"/>
        <v>7</v>
      </c>
      <c r="AJ44" s="315">
        <f t="shared" si="7"/>
        <v>45.6</v>
      </c>
      <c r="AK44" s="315">
        <f t="shared" si="8"/>
        <v>35.571428571428598</v>
      </c>
    </row>
    <row r="45" spans="2:41" x14ac:dyDescent="0.25">
      <c r="B45" s="43">
        <v>0.34375000000000006</v>
      </c>
      <c r="C45" s="211">
        <f>IF($O$7=1,Values!C44,IF($O$7=2,Values!M44,Values!W44))</f>
        <v>39</v>
      </c>
      <c r="D45" s="212">
        <f>IF($O$7=1,Values!D44,IF($O$7=2,Values!N44,Values!X44))</f>
        <v>46</v>
      </c>
      <c r="E45" s="212">
        <f>IF($O$7=1,Values!E44,IF($O$7=2,Values!O44,Values!Y44))</f>
        <v>40</v>
      </c>
      <c r="F45" s="212">
        <f>IF($O$7=1,Values!F44,IF($O$7=2,Values!P44,Values!Z44))</f>
        <v>51</v>
      </c>
      <c r="G45" s="212">
        <f>IF($O$7=1,Values!G44,IF($O$7=2,Values!Q44,Values!AA44))</f>
        <v>59</v>
      </c>
      <c r="H45" s="212">
        <f>IF($O$7=1,Values!H44,IF($O$7=2,Values!R44,Values!AB44))</f>
        <v>7</v>
      </c>
      <c r="I45" s="220">
        <f>IF($O$7=1,Values!I44,IF($O$7=2,Values!S44,Values!AC44))</f>
        <v>8</v>
      </c>
      <c r="J45" s="21">
        <f>IF($O$7=1,Values!J44,IF($O$7=2,Values!T44,Values!AD44))</f>
        <v>47</v>
      </c>
      <c r="K45" s="21">
        <f>IF($O$7=1,Values!K44,IF($O$7=2,Values!U44,Values!AE44))</f>
        <v>35.714285714285715</v>
      </c>
      <c r="AA45" s="60"/>
      <c r="AB45" s="314">
        <v>0.34375000000000006</v>
      </c>
      <c r="AC45" s="282">
        <f t="shared" si="1"/>
        <v>39</v>
      </c>
      <c r="AD45" s="282">
        <f t="shared" si="2"/>
        <v>46</v>
      </c>
      <c r="AE45" s="282">
        <f t="shared" si="3"/>
        <v>40</v>
      </c>
      <c r="AF45" s="282">
        <f t="shared" si="4"/>
        <v>51</v>
      </c>
      <c r="AG45" s="282">
        <f t="shared" si="5"/>
        <v>59</v>
      </c>
      <c r="AH45" s="282">
        <f t="shared" si="6"/>
        <v>7</v>
      </c>
      <c r="AI45" s="282">
        <f t="shared" si="6"/>
        <v>8</v>
      </c>
      <c r="AJ45" s="315">
        <f t="shared" si="7"/>
        <v>47</v>
      </c>
      <c r="AK45" s="315">
        <f t="shared" si="8"/>
        <v>35.714285714285701</v>
      </c>
    </row>
    <row r="46" spans="2:41" x14ac:dyDescent="0.25">
      <c r="B46" s="43">
        <v>0.35416666666666674</v>
      </c>
      <c r="C46" s="211">
        <f>IF($O$7=1,Values!C45,IF($O$7=2,Values!M45,Values!W45))</f>
        <v>63</v>
      </c>
      <c r="D46" s="212">
        <f>IF($O$7=1,Values!D45,IF($O$7=2,Values!N45,Values!X45))</f>
        <v>52</v>
      </c>
      <c r="E46" s="212">
        <f>IF($O$7=1,Values!E45,IF($O$7=2,Values!O45,Values!Y45))</f>
        <v>51</v>
      </c>
      <c r="F46" s="212">
        <f>IF($O$7=1,Values!F45,IF($O$7=2,Values!P45,Values!Z45))</f>
        <v>47</v>
      </c>
      <c r="G46" s="212">
        <f>IF($O$7=1,Values!G45,IF($O$7=2,Values!Q45,Values!AA45))</f>
        <v>53</v>
      </c>
      <c r="H46" s="212">
        <f>IF($O$7=1,Values!H45,IF($O$7=2,Values!R45,Values!AB45))</f>
        <v>13</v>
      </c>
      <c r="I46" s="220">
        <f>IF($O$7=1,Values!I45,IF($O$7=2,Values!S45,Values!AC45))</f>
        <v>7</v>
      </c>
      <c r="J46" s="21">
        <f>IF($O$7=1,Values!J45,IF($O$7=2,Values!T45,Values!AD45))</f>
        <v>53.2</v>
      </c>
      <c r="K46" s="21">
        <f>IF($O$7=1,Values!K45,IF($O$7=2,Values!U45,Values!AE45))</f>
        <v>40.857142857142854</v>
      </c>
      <c r="AA46" s="60"/>
      <c r="AB46" s="314">
        <v>0.35416666666666674</v>
      </c>
      <c r="AC46" s="282">
        <f t="shared" si="1"/>
        <v>63</v>
      </c>
      <c r="AD46" s="282">
        <f t="shared" si="2"/>
        <v>52</v>
      </c>
      <c r="AE46" s="282">
        <f t="shared" si="3"/>
        <v>51</v>
      </c>
      <c r="AF46" s="282">
        <f t="shared" si="4"/>
        <v>47</v>
      </c>
      <c r="AG46" s="282">
        <f t="shared" si="5"/>
        <v>53</v>
      </c>
      <c r="AH46" s="282">
        <f t="shared" si="6"/>
        <v>13</v>
      </c>
      <c r="AI46" s="282">
        <f t="shared" si="6"/>
        <v>7</v>
      </c>
      <c r="AJ46" s="315">
        <f t="shared" si="7"/>
        <v>53.2</v>
      </c>
      <c r="AK46" s="315">
        <f t="shared" si="8"/>
        <v>40.857142857142897</v>
      </c>
    </row>
    <row r="47" spans="2:41" x14ac:dyDescent="0.25">
      <c r="B47" s="43">
        <v>0.36458333333333343</v>
      </c>
      <c r="C47" s="211">
        <f>IF($O$7=1,Values!C46,IF($O$7=2,Values!M46,Values!W46))</f>
        <v>56</v>
      </c>
      <c r="D47" s="212">
        <f>IF($O$7=1,Values!D46,IF($O$7=2,Values!N46,Values!X46))</f>
        <v>38</v>
      </c>
      <c r="E47" s="212">
        <f>IF($O$7=1,Values!E46,IF($O$7=2,Values!O46,Values!Y46))</f>
        <v>45</v>
      </c>
      <c r="F47" s="212">
        <f>IF($O$7=1,Values!F46,IF($O$7=2,Values!P46,Values!Z46))</f>
        <v>42</v>
      </c>
      <c r="G47" s="212">
        <f>IF($O$7=1,Values!G46,IF($O$7=2,Values!Q46,Values!AA46))</f>
        <v>59</v>
      </c>
      <c r="H47" s="212">
        <f>IF($O$7=1,Values!H46,IF($O$7=2,Values!R46,Values!AB46))</f>
        <v>14</v>
      </c>
      <c r="I47" s="220">
        <f>IF($O$7=1,Values!I46,IF($O$7=2,Values!S46,Values!AC46))</f>
        <v>13</v>
      </c>
      <c r="J47" s="21">
        <f>IF($O$7=1,Values!J46,IF($O$7=2,Values!T46,Values!AD46))</f>
        <v>48</v>
      </c>
      <c r="K47" s="21">
        <f>IF($O$7=1,Values!K46,IF($O$7=2,Values!U46,Values!AE46))</f>
        <v>38.142857142857146</v>
      </c>
      <c r="AA47" s="60"/>
      <c r="AB47" s="314">
        <v>0.36458333333333343</v>
      </c>
      <c r="AC47" s="282">
        <f t="shared" si="1"/>
        <v>56</v>
      </c>
      <c r="AD47" s="282">
        <f t="shared" si="2"/>
        <v>38</v>
      </c>
      <c r="AE47" s="282">
        <f t="shared" si="3"/>
        <v>45</v>
      </c>
      <c r="AF47" s="282">
        <f t="shared" si="4"/>
        <v>42</v>
      </c>
      <c r="AG47" s="282">
        <f t="shared" si="5"/>
        <v>59</v>
      </c>
      <c r="AH47" s="282">
        <f t="shared" si="6"/>
        <v>14</v>
      </c>
      <c r="AI47" s="282">
        <f t="shared" si="6"/>
        <v>13</v>
      </c>
      <c r="AJ47" s="315">
        <f t="shared" si="7"/>
        <v>48</v>
      </c>
      <c r="AK47" s="315">
        <f t="shared" si="8"/>
        <v>38.142857142857103</v>
      </c>
    </row>
    <row r="48" spans="2:41" x14ac:dyDescent="0.25">
      <c r="B48" s="43">
        <v>0.37500000000000011</v>
      </c>
      <c r="C48" s="211">
        <f>IF($O$7=1,Values!C47,IF($O$7=2,Values!M47,Values!W47))</f>
        <v>32</v>
      </c>
      <c r="D48" s="212">
        <f>IF($O$7=1,Values!D47,IF($O$7=2,Values!N47,Values!X47))</f>
        <v>26</v>
      </c>
      <c r="E48" s="212">
        <f>IF($O$7=1,Values!E47,IF($O$7=2,Values!O47,Values!Y47))</f>
        <v>30</v>
      </c>
      <c r="F48" s="212">
        <f>IF($O$7=1,Values!F47,IF($O$7=2,Values!P47,Values!Z47))</f>
        <v>27</v>
      </c>
      <c r="G48" s="212">
        <f>IF($O$7=1,Values!G47,IF($O$7=2,Values!Q47,Values!AA47))</f>
        <v>38</v>
      </c>
      <c r="H48" s="212">
        <f>IF($O$7=1,Values!H47,IF($O$7=2,Values!R47,Values!AB47))</f>
        <v>21</v>
      </c>
      <c r="I48" s="220">
        <f>IF($O$7=1,Values!I47,IF($O$7=2,Values!S47,Values!AC47))</f>
        <v>9</v>
      </c>
      <c r="J48" s="21">
        <f>IF($O$7=1,Values!J47,IF($O$7=2,Values!T47,Values!AD47))</f>
        <v>30.6</v>
      </c>
      <c r="K48" s="21">
        <f>IF($O$7=1,Values!K47,IF($O$7=2,Values!U47,Values!AE47))</f>
        <v>26.142857142857142</v>
      </c>
      <c r="AA48" s="60"/>
      <c r="AB48" s="314">
        <v>0.37500000000000011</v>
      </c>
      <c r="AC48" s="282">
        <f t="shared" si="1"/>
        <v>32</v>
      </c>
      <c r="AD48" s="282">
        <f t="shared" si="2"/>
        <v>26</v>
      </c>
      <c r="AE48" s="282">
        <f t="shared" si="3"/>
        <v>30</v>
      </c>
      <c r="AF48" s="282">
        <f t="shared" si="4"/>
        <v>27</v>
      </c>
      <c r="AG48" s="282">
        <f t="shared" si="5"/>
        <v>38</v>
      </c>
      <c r="AH48" s="282">
        <f t="shared" si="6"/>
        <v>21</v>
      </c>
      <c r="AI48" s="282">
        <f t="shared" si="6"/>
        <v>9</v>
      </c>
      <c r="AJ48" s="315">
        <f t="shared" si="7"/>
        <v>30.6</v>
      </c>
      <c r="AK48" s="315">
        <f t="shared" si="8"/>
        <v>26.1428571428571</v>
      </c>
    </row>
    <row r="49" spans="2:37" x14ac:dyDescent="0.25">
      <c r="B49" s="43">
        <v>0.3854166666666668</v>
      </c>
      <c r="C49" s="211">
        <f>IF($O$7=1,Values!C48,IF($O$7=2,Values!M48,Values!W48))</f>
        <v>24</v>
      </c>
      <c r="D49" s="212">
        <f>IF($O$7=1,Values!D48,IF($O$7=2,Values!N48,Values!X48))</f>
        <v>19</v>
      </c>
      <c r="E49" s="212">
        <f>IF($O$7=1,Values!E48,IF($O$7=2,Values!O48,Values!Y48))</f>
        <v>26</v>
      </c>
      <c r="F49" s="212">
        <f>IF($O$7=1,Values!F48,IF($O$7=2,Values!P48,Values!Z48))</f>
        <v>18</v>
      </c>
      <c r="G49" s="212">
        <f>IF($O$7=1,Values!G48,IF($O$7=2,Values!Q48,Values!AA48))</f>
        <v>22</v>
      </c>
      <c r="H49" s="212">
        <f>IF($O$7=1,Values!H48,IF($O$7=2,Values!R48,Values!AB48))</f>
        <v>12</v>
      </c>
      <c r="I49" s="220">
        <f>IF($O$7=1,Values!I48,IF($O$7=2,Values!S48,Values!AC48))</f>
        <v>13</v>
      </c>
      <c r="J49" s="21">
        <f>IF($O$7=1,Values!J48,IF($O$7=2,Values!T48,Values!AD48))</f>
        <v>21.8</v>
      </c>
      <c r="K49" s="21">
        <f>IF($O$7=1,Values!K48,IF($O$7=2,Values!U48,Values!AE48))</f>
        <v>19.142857142857142</v>
      </c>
      <c r="AA49" s="60"/>
      <c r="AB49" s="314">
        <v>0.3854166666666668</v>
      </c>
      <c r="AC49" s="282">
        <f t="shared" si="1"/>
        <v>24</v>
      </c>
      <c r="AD49" s="282">
        <f t="shared" si="2"/>
        <v>19</v>
      </c>
      <c r="AE49" s="282">
        <f t="shared" si="3"/>
        <v>26</v>
      </c>
      <c r="AF49" s="282">
        <f t="shared" si="4"/>
        <v>18</v>
      </c>
      <c r="AG49" s="282">
        <f t="shared" si="5"/>
        <v>22</v>
      </c>
      <c r="AH49" s="282">
        <f t="shared" si="6"/>
        <v>12</v>
      </c>
      <c r="AI49" s="282">
        <f t="shared" si="6"/>
        <v>13</v>
      </c>
      <c r="AJ49" s="315">
        <f t="shared" si="7"/>
        <v>21.8</v>
      </c>
      <c r="AK49" s="315">
        <f t="shared" si="8"/>
        <v>19.1428571428571</v>
      </c>
    </row>
    <row r="50" spans="2:37" x14ac:dyDescent="0.25">
      <c r="B50" s="43">
        <v>0.39583333333333348</v>
      </c>
      <c r="C50" s="211">
        <f>IF($O$7=1,Values!C49,IF($O$7=2,Values!M49,Values!W49))</f>
        <v>24</v>
      </c>
      <c r="D50" s="212">
        <f>IF($O$7=1,Values!D49,IF($O$7=2,Values!N49,Values!X49))</f>
        <v>13</v>
      </c>
      <c r="E50" s="212">
        <f>IF($O$7=1,Values!E49,IF($O$7=2,Values!O49,Values!Y49))</f>
        <v>23</v>
      </c>
      <c r="F50" s="212">
        <f>IF($O$7=1,Values!F49,IF($O$7=2,Values!P49,Values!Z49))</f>
        <v>30</v>
      </c>
      <c r="G50" s="212">
        <f>IF($O$7=1,Values!G49,IF($O$7=2,Values!Q49,Values!AA49))</f>
        <v>21</v>
      </c>
      <c r="H50" s="212">
        <f>IF($O$7=1,Values!H49,IF($O$7=2,Values!R49,Values!AB49))</f>
        <v>21</v>
      </c>
      <c r="I50" s="220">
        <f>IF($O$7=1,Values!I49,IF($O$7=2,Values!S49,Values!AC49))</f>
        <v>22</v>
      </c>
      <c r="J50" s="21">
        <f>IF($O$7=1,Values!J49,IF($O$7=2,Values!T49,Values!AD49))</f>
        <v>22.2</v>
      </c>
      <c r="K50" s="21">
        <f>IF($O$7=1,Values!K49,IF($O$7=2,Values!U49,Values!AE49))</f>
        <v>22</v>
      </c>
      <c r="AA50" s="60"/>
      <c r="AB50" s="314">
        <v>0.39583333333333348</v>
      </c>
      <c r="AC50" s="282">
        <f t="shared" si="1"/>
        <v>24</v>
      </c>
      <c r="AD50" s="282">
        <f t="shared" si="2"/>
        <v>13</v>
      </c>
      <c r="AE50" s="282">
        <f t="shared" si="3"/>
        <v>23</v>
      </c>
      <c r="AF50" s="282">
        <f t="shared" si="4"/>
        <v>30</v>
      </c>
      <c r="AG50" s="282">
        <f t="shared" si="5"/>
        <v>21</v>
      </c>
      <c r="AH50" s="282">
        <f t="shared" si="6"/>
        <v>21</v>
      </c>
      <c r="AI50" s="282">
        <f t="shared" si="6"/>
        <v>22</v>
      </c>
      <c r="AJ50" s="315">
        <f t="shared" si="7"/>
        <v>22.2</v>
      </c>
      <c r="AK50" s="315">
        <f t="shared" si="8"/>
        <v>22</v>
      </c>
    </row>
    <row r="51" spans="2:37" x14ac:dyDescent="0.25">
      <c r="B51" s="43">
        <v>0.40625000000000017</v>
      </c>
      <c r="C51" s="211">
        <f>IF($O$7=1,Values!C50,IF($O$7=2,Values!M50,Values!W50))</f>
        <v>23</v>
      </c>
      <c r="D51" s="212">
        <f>IF($O$7=1,Values!D50,IF($O$7=2,Values!N50,Values!X50))</f>
        <v>16</v>
      </c>
      <c r="E51" s="212">
        <f>IF($O$7=1,Values!E50,IF($O$7=2,Values!O50,Values!Y50))</f>
        <v>20</v>
      </c>
      <c r="F51" s="212">
        <f>IF($O$7=1,Values!F50,IF($O$7=2,Values!P50,Values!Z50))</f>
        <v>25</v>
      </c>
      <c r="G51" s="212">
        <f>IF($O$7=1,Values!G50,IF($O$7=2,Values!Q50,Values!AA50))</f>
        <v>25</v>
      </c>
      <c r="H51" s="212">
        <f>IF($O$7=1,Values!H50,IF($O$7=2,Values!R50,Values!AB50))</f>
        <v>14</v>
      </c>
      <c r="I51" s="220">
        <f>IF($O$7=1,Values!I50,IF($O$7=2,Values!S50,Values!AC50))</f>
        <v>15</v>
      </c>
      <c r="J51" s="21">
        <f>IF($O$7=1,Values!J50,IF($O$7=2,Values!T50,Values!AD50))</f>
        <v>21.8</v>
      </c>
      <c r="K51" s="21">
        <f>IF($O$7=1,Values!K50,IF($O$7=2,Values!U50,Values!AE50))</f>
        <v>19.714285714285715</v>
      </c>
      <c r="AA51" s="60"/>
      <c r="AB51" s="314">
        <v>0.40625000000000017</v>
      </c>
      <c r="AC51" s="282">
        <f t="shared" si="1"/>
        <v>23</v>
      </c>
      <c r="AD51" s="282">
        <f t="shared" si="2"/>
        <v>16</v>
      </c>
      <c r="AE51" s="282">
        <f t="shared" si="3"/>
        <v>20</v>
      </c>
      <c r="AF51" s="282">
        <f t="shared" si="4"/>
        <v>25</v>
      </c>
      <c r="AG51" s="282">
        <f t="shared" si="5"/>
        <v>25</v>
      </c>
      <c r="AH51" s="282">
        <f t="shared" si="6"/>
        <v>14</v>
      </c>
      <c r="AI51" s="282">
        <f t="shared" si="6"/>
        <v>15</v>
      </c>
      <c r="AJ51" s="315">
        <f t="shared" si="7"/>
        <v>21.8</v>
      </c>
      <c r="AK51" s="315">
        <f t="shared" si="8"/>
        <v>19.714285714285701</v>
      </c>
    </row>
    <row r="52" spans="2:37" x14ac:dyDescent="0.25">
      <c r="B52" s="43">
        <v>0.41666666666666685</v>
      </c>
      <c r="C52" s="211">
        <f>IF($O$7=1,Values!C51,IF($O$7=2,Values!M51,Values!W51))</f>
        <v>20</v>
      </c>
      <c r="D52" s="212">
        <f>IF($O$7=1,Values!D51,IF($O$7=2,Values!N51,Values!X51))</f>
        <v>16</v>
      </c>
      <c r="E52" s="212">
        <f>IF($O$7=1,Values!E51,IF($O$7=2,Values!O51,Values!Y51))</f>
        <v>37</v>
      </c>
      <c r="F52" s="212">
        <f>IF($O$7=1,Values!F51,IF($O$7=2,Values!P51,Values!Z51))</f>
        <v>14</v>
      </c>
      <c r="G52" s="212">
        <f>IF($O$7=1,Values!G51,IF($O$7=2,Values!Q51,Values!AA51))</f>
        <v>10</v>
      </c>
      <c r="H52" s="212">
        <f>IF($O$7=1,Values!H51,IF($O$7=2,Values!R51,Values!AB51))</f>
        <v>21</v>
      </c>
      <c r="I52" s="220">
        <f>IF($O$7=1,Values!I51,IF($O$7=2,Values!S51,Values!AC51))</f>
        <v>14</v>
      </c>
      <c r="J52" s="21">
        <f>IF($O$7=1,Values!J51,IF($O$7=2,Values!T51,Values!AD51))</f>
        <v>19.399999999999999</v>
      </c>
      <c r="K52" s="21">
        <f>IF($O$7=1,Values!K51,IF($O$7=2,Values!U51,Values!AE51))</f>
        <v>18.857142857142858</v>
      </c>
      <c r="AA52" s="60"/>
      <c r="AB52" s="314">
        <v>0.41666666666666685</v>
      </c>
      <c r="AC52" s="282">
        <f t="shared" si="1"/>
        <v>20</v>
      </c>
      <c r="AD52" s="282">
        <f t="shared" si="2"/>
        <v>16</v>
      </c>
      <c r="AE52" s="282">
        <f t="shared" si="3"/>
        <v>37</v>
      </c>
      <c r="AF52" s="282">
        <f t="shared" si="4"/>
        <v>14</v>
      </c>
      <c r="AG52" s="282">
        <f t="shared" si="5"/>
        <v>10</v>
      </c>
      <c r="AH52" s="282">
        <f t="shared" si="6"/>
        <v>21</v>
      </c>
      <c r="AI52" s="282">
        <f t="shared" si="6"/>
        <v>14</v>
      </c>
      <c r="AJ52" s="315">
        <f t="shared" si="7"/>
        <v>19.399999999999999</v>
      </c>
      <c r="AK52" s="315">
        <f t="shared" si="8"/>
        <v>18.8571428571429</v>
      </c>
    </row>
    <row r="53" spans="2:37" x14ac:dyDescent="0.25">
      <c r="B53" s="43">
        <v>0.42708333333333331</v>
      </c>
      <c r="C53" s="211">
        <f>IF($O$7=1,Values!C52,IF($O$7=2,Values!M52,Values!W52))</f>
        <v>29</v>
      </c>
      <c r="D53" s="212">
        <f>IF($O$7=1,Values!D52,IF($O$7=2,Values!N52,Values!X52))</f>
        <v>14</v>
      </c>
      <c r="E53" s="212">
        <f>IF($O$7=1,Values!E52,IF($O$7=2,Values!O52,Values!Y52))</f>
        <v>25</v>
      </c>
      <c r="F53" s="212">
        <f>IF($O$7=1,Values!F52,IF($O$7=2,Values!P52,Values!Z52))</f>
        <v>23</v>
      </c>
      <c r="G53" s="212">
        <f>IF($O$7=1,Values!G52,IF($O$7=2,Values!Q52,Values!AA52))</f>
        <v>24</v>
      </c>
      <c r="H53" s="212">
        <f>IF($O$7=1,Values!H52,IF($O$7=2,Values!R52,Values!AB52))</f>
        <v>24</v>
      </c>
      <c r="I53" s="220">
        <f>IF($O$7=1,Values!I52,IF($O$7=2,Values!S52,Values!AC52))</f>
        <v>23</v>
      </c>
      <c r="J53" s="21">
        <f>IF($O$7=1,Values!J52,IF($O$7=2,Values!T52,Values!AD52))</f>
        <v>23</v>
      </c>
      <c r="K53" s="21">
        <f>IF($O$7=1,Values!K52,IF($O$7=2,Values!U52,Values!AE52))</f>
        <v>23.142857142857142</v>
      </c>
      <c r="AA53" s="60"/>
      <c r="AB53" s="314">
        <v>0.42708333333333331</v>
      </c>
      <c r="AC53" s="282">
        <f t="shared" si="1"/>
        <v>29</v>
      </c>
      <c r="AD53" s="282">
        <f t="shared" si="2"/>
        <v>14</v>
      </c>
      <c r="AE53" s="282">
        <f t="shared" si="3"/>
        <v>25</v>
      </c>
      <c r="AF53" s="282">
        <f t="shared" si="4"/>
        <v>23</v>
      </c>
      <c r="AG53" s="282">
        <f t="shared" si="5"/>
        <v>24</v>
      </c>
      <c r="AH53" s="282">
        <f t="shared" si="6"/>
        <v>24</v>
      </c>
      <c r="AI53" s="282">
        <f t="shared" si="6"/>
        <v>23</v>
      </c>
      <c r="AJ53" s="315">
        <f t="shared" si="7"/>
        <v>23</v>
      </c>
      <c r="AK53" s="315">
        <f t="shared" si="8"/>
        <v>23.1428571428571</v>
      </c>
    </row>
    <row r="54" spans="2:37" x14ac:dyDescent="0.25">
      <c r="B54" s="43">
        <v>0.43750000000000022</v>
      </c>
      <c r="C54" s="211">
        <f>IF($O$7=1,Values!C53,IF($O$7=2,Values!M53,Values!W53))</f>
        <v>31</v>
      </c>
      <c r="D54" s="212">
        <f>IF($O$7=1,Values!D53,IF($O$7=2,Values!N53,Values!X53))</f>
        <v>16</v>
      </c>
      <c r="E54" s="212">
        <f>IF($O$7=1,Values!E53,IF($O$7=2,Values!O53,Values!Y53))</f>
        <v>24</v>
      </c>
      <c r="F54" s="212">
        <f>IF($O$7=1,Values!F53,IF($O$7=2,Values!P53,Values!Z53))</f>
        <v>20</v>
      </c>
      <c r="G54" s="212">
        <f>IF($O$7=1,Values!G53,IF($O$7=2,Values!Q53,Values!AA53))</f>
        <v>24</v>
      </c>
      <c r="H54" s="212">
        <f>IF($O$7=1,Values!H53,IF($O$7=2,Values!R53,Values!AB53))</f>
        <v>24</v>
      </c>
      <c r="I54" s="220">
        <f>IF($O$7=1,Values!I53,IF($O$7=2,Values!S53,Values!AC53))</f>
        <v>25</v>
      </c>
      <c r="J54" s="21">
        <f>IF($O$7=1,Values!J53,IF($O$7=2,Values!T53,Values!AD53))</f>
        <v>23</v>
      </c>
      <c r="K54" s="21">
        <f>IF($O$7=1,Values!K53,IF($O$7=2,Values!U53,Values!AE53))</f>
        <v>23.428571428571427</v>
      </c>
      <c r="AA54" s="60"/>
      <c r="AB54" s="314">
        <v>0.43750000000000022</v>
      </c>
      <c r="AC54" s="282">
        <f t="shared" si="1"/>
        <v>31</v>
      </c>
      <c r="AD54" s="282">
        <f t="shared" si="2"/>
        <v>16</v>
      </c>
      <c r="AE54" s="282">
        <f t="shared" si="3"/>
        <v>24</v>
      </c>
      <c r="AF54" s="282">
        <f t="shared" si="4"/>
        <v>20</v>
      </c>
      <c r="AG54" s="282">
        <f t="shared" si="5"/>
        <v>24</v>
      </c>
      <c r="AH54" s="282">
        <f t="shared" si="6"/>
        <v>24</v>
      </c>
      <c r="AI54" s="282">
        <f t="shared" si="6"/>
        <v>25</v>
      </c>
      <c r="AJ54" s="315">
        <f t="shared" si="7"/>
        <v>23</v>
      </c>
      <c r="AK54" s="315">
        <f t="shared" si="8"/>
        <v>23.428571428571399</v>
      </c>
    </row>
    <row r="55" spans="2:37" x14ac:dyDescent="0.25">
      <c r="B55" s="43">
        <v>0.44791666666666691</v>
      </c>
      <c r="C55" s="211">
        <f>IF($O$7=1,Values!C54,IF($O$7=2,Values!M54,Values!W54))</f>
        <v>16</v>
      </c>
      <c r="D55" s="212">
        <f>IF($O$7=1,Values!D54,IF($O$7=2,Values!N54,Values!X54))</f>
        <v>19</v>
      </c>
      <c r="E55" s="212">
        <f>IF($O$7=1,Values!E54,IF($O$7=2,Values!O54,Values!Y54))</f>
        <v>28</v>
      </c>
      <c r="F55" s="212">
        <f>IF($O$7=1,Values!F54,IF($O$7=2,Values!P54,Values!Z54))</f>
        <v>20</v>
      </c>
      <c r="G55" s="212">
        <f>IF($O$7=1,Values!G54,IF($O$7=2,Values!Q54,Values!AA54))</f>
        <v>23</v>
      </c>
      <c r="H55" s="212">
        <f>IF($O$7=1,Values!H54,IF($O$7=2,Values!R54,Values!AB54))</f>
        <v>34</v>
      </c>
      <c r="I55" s="220">
        <f>IF($O$7=1,Values!I54,IF($O$7=2,Values!S54,Values!AC54))</f>
        <v>23</v>
      </c>
      <c r="J55" s="21">
        <f>IF($O$7=1,Values!J54,IF($O$7=2,Values!T54,Values!AD54))</f>
        <v>21.2</v>
      </c>
      <c r="K55" s="21">
        <f>IF($O$7=1,Values!K54,IF($O$7=2,Values!U54,Values!AE54))</f>
        <v>23.285714285714285</v>
      </c>
      <c r="AA55" s="60"/>
      <c r="AB55" s="314">
        <v>0.44791666666666691</v>
      </c>
      <c r="AC55" s="282">
        <f t="shared" si="1"/>
        <v>16</v>
      </c>
      <c r="AD55" s="282">
        <f t="shared" si="2"/>
        <v>19</v>
      </c>
      <c r="AE55" s="282">
        <f t="shared" si="3"/>
        <v>28</v>
      </c>
      <c r="AF55" s="282">
        <f t="shared" si="4"/>
        <v>20</v>
      </c>
      <c r="AG55" s="282">
        <f t="shared" si="5"/>
        <v>23</v>
      </c>
      <c r="AH55" s="282">
        <f t="shared" si="6"/>
        <v>34</v>
      </c>
      <c r="AI55" s="282">
        <f t="shared" si="6"/>
        <v>23</v>
      </c>
      <c r="AJ55" s="315">
        <f t="shared" si="7"/>
        <v>21.2</v>
      </c>
      <c r="AK55" s="315">
        <f t="shared" si="8"/>
        <v>23.285714285714299</v>
      </c>
    </row>
    <row r="56" spans="2:37" x14ac:dyDescent="0.25">
      <c r="B56" s="43">
        <v>0.45833333333333331</v>
      </c>
      <c r="C56" s="211">
        <f>IF($O$7=1,Values!C55,IF($O$7=2,Values!M55,Values!W55))</f>
        <v>25</v>
      </c>
      <c r="D56" s="212">
        <f>IF($O$7=1,Values!D55,IF($O$7=2,Values!N55,Values!X55))</f>
        <v>23</v>
      </c>
      <c r="E56" s="212">
        <f>IF($O$7=1,Values!E55,IF($O$7=2,Values!O55,Values!Y55))</f>
        <v>31</v>
      </c>
      <c r="F56" s="212">
        <f>IF($O$7=1,Values!F55,IF($O$7=2,Values!P55,Values!Z55))</f>
        <v>19</v>
      </c>
      <c r="G56" s="212">
        <f>IF($O$7=1,Values!G55,IF($O$7=2,Values!Q55,Values!AA55))</f>
        <v>31</v>
      </c>
      <c r="H56" s="212">
        <f>IF($O$7=1,Values!H55,IF($O$7=2,Values!R55,Values!AB55))</f>
        <v>20</v>
      </c>
      <c r="I56" s="220">
        <f>IF($O$7=1,Values!I55,IF($O$7=2,Values!S55,Values!AC55))</f>
        <v>20</v>
      </c>
      <c r="J56" s="21">
        <f>IF($O$7=1,Values!J55,IF($O$7=2,Values!T55,Values!AD55))</f>
        <v>25.8</v>
      </c>
      <c r="K56" s="21">
        <f>IF($O$7=1,Values!K55,IF($O$7=2,Values!U55,Values!AE55))</f>
        <v>24.142857142857142</v>
      </c>
      <c r="AA56" s="60"/>
      <c r="AB56" s="314">
        <v>0.45833333333333331</v>
      </c>
      <c r="AC56" s="282">
        <f t="shared" si="1"/>
        <v>25</v>
      </c>
      <c r="AD56" s="282">
        <f t="shared" si="2"/>
        <v>23</v>
      </c>
      <c r="AE56" s="282">
        <f t="shared" si="3"/>
        <v>31</v>
      </c>
      <c r="AF56" s="282">
        <f t="shared" si="4"/>
        <v>19</v>
      </c>
      <c r="AG56" s="282">
        <f t="shared" si="5"/>
        <v>31</v>
      </c>
      <c r="AH56" s="282">
        <f t="shared" si="6"/>
        <v>20</v>
      </c>
      <c r="AI56" s="282">
        <f t="shared" si="6"/>
        <v>20</v>
      </c>
      <c r="AJ56" s="315">
        <f t="shared" si="7"/>
        <v>25.8</v>
      </c>
      <c r="AK56" s="315">
        <f t="shared" si="8"/>
        <v>24.1428571428571</v>
      </c>
    </row>
    <row r="57" spans="2:37" x14ac:dyDescent="0.25">
      <c r="B57" s="43">
        <v>0.46875000000000028</v>
      </c>
      <c r="C57" s="211">
        <f>IF($O$7=1,Values!C56,IF($O$7=2,Values!M56,Values!W56))</f>
        <v>16</v>
      </c>
      <c r="D57" s="212">
        <f>IF($O$7=1,Values!D56,IF($O$7=2,Values!N56,Values!X56))</f>
        <v>15</v>
      </c>
      <c r="E57" s="212">
        <f>IF($O$7=1,Values!E56,IF($O$7=2,Values!O56,Values!Y56))</f>
        <v>28</v>
      </c>
      <c r="F57" s="212">
        <f>IF($O$7=1,Values!F56,IF($O$7=2,Values!P56,Values!Z56))</f>
        <v>33</v>
      </c>
      <c r="G57" s="212">
        <f>IF($O$7=1,Values!G56,IF($O$7=2,Values!Q56,Values!AA56))</f>
        <v>26</v>
      </c>
      <c r="H57" s="212">
        <f>IF($O$7=1,Values!H56,IF($O$7=2,Values!R56,Values!AB56))</f>
        <v>24</v>
      </c>
      <c r="I57" s="220">
        <f>IF($O$7=1,Values!I56,IF($O$7=2,Values!S56,Values!AC56))</f>
        <v>16</v>
      </c>
      <c r="J57" s="21">
        <f>IF($O$7=1,Values!J56,IF($O$7=2,Values!T56,Values!AD56))</f>
        <v>23.6</v>
      </c>
      <c r="K57" s="21">
        <f>IF($O$7=1,Values!K56,IF($O$7=2,Values!U56,Values!AE56))</f>
        <v>22.571428571428573</v>
      </c>
      <c r="AA57" s="60"/>
      <c r="AB57" s="314">
        <v>0.46875000000000028</v>
      </c>
      <c r="AC57" s="282">
        <f t="shared" si="1"/>
        <v>16</v>
      </c>
      <c r="AD57" s="282">
        <f t="shared" si="2"/>
        <v>15</v>
      </c>
      <c r="AE57" s="282">
        <f t="shared" si="3"/>
        <v>28</v>
      </c>
      <c r="AF57" s="282">
        <f t="shared" si="4"/>
        <v>33</v>
      </c>
      <c r="AG57" s="282">
        <f t="shared" si="5"/>
        <v>26</v>
      </c>
      <c r="AH57" s="282">
        <f t="shared" si="6"/>
        <v>24</v>
      </c>
      <c r="AI57" s="282">
        <f t="shared" si="6"/>
        <v>16</v>
      </c>
      <c r="AJ57" s="315">
        <f t="shared" si="7"/>
        <v>23.6</v>
      </c>
      <c r="AK57" s="315">
        <f t="shared" si="8"/>
        <v>22.571428571428601</v>
      </c>
    </row>
    <row r="58" spans="2:37" x14ac:dyDescent="0.25">
      <c r="B58" s="43">
        <v>0.47916666666666696</v>
      </c>
      <c r="C58" s="211">
        <f>IF($O$7=1,Values!C57,IF($O$7=2,Values!M57,Values!W57))</f>
        <v>16</v>
      </c>
      <c r="D58" s="212">
        <f>IF($O$7=1,Values!D57,IF($O$7=2,Values!N57,Values!X57))</f>
        <v>20</v>
      </c>
      <c r="E58" s="212">
        <f>IF($O$7=1,Values!E57,IF($O$7=2,Values!O57,Values!Y57))</f>
        <v>19</v>
      </c>
      <c r="F58" s="212">
        <f>IF($O$7=1,Values!F57,IF($O$7=2,Values!P57,Values!Z57))</f>
        <v>21</v>
      </c>
      <c r="G58" s="212">
        <f>IF($O$7=1,Values!G57,IF($O$7=2,Values!Q57,Values!AA57))</f>
        <v>26</v>
      </c>
      <c r="H58" s="212">
        <f>IF($O$7=1,Values!H57,IF($O$7=2,Values!R57,Values!AB57))</f>
        <v>32</v>
      </c>
      <c r="I58" s="220">
        <f>IF($O$7=1,Values!I57,IF($O$7=2,Values!S57,Values!AC57))</f>
        <v>27</v>
      </c>
      <c r="J58" s="21">
        <f>IF($O$7=1,Values!J57,IF($O$7=2,Values!T57,Values!AD57))</f>
        <v>20.399999999999999</v>
      </c>
      <c r="K58" s="21">
        <f>IF($O$7=1,Values!K57,IF($O$7=2,Values!U57,Values!AE57))</f>
        <v>23</v>
      </c>
      <c r="AA58" s="60"/>
      <c r="AB58" s="314">
        <v>0.47916666666666696</v>
      </c>
      <c r="AC58" s="282">
        <f t="shared" si="1"/>
        <v>16</v>
      </c>
      <c r="AD58" s="282">
        <f t="shared" si="2"/>
        <v>20</v>
      </c>
      <c r="AE58" s="282">
        <f t="shared" si="3"/>
        <v>19</v>
      </c>
      <c r="AF58" s="282">
        <f t="shared" si="4"/>
        <v>21</v>
      </c>
      <c r="AG58" s="282">
        <f t="shared" si="5"/>
        <v>26</v>
      </c>
      <c r="AH58" s="282">
        <f t="shared" si="6"/>
        <v>32</v>
      </c>
      <c r="AI58" s="282">
        <f t="shared" si="6"/>
        <v>27</v>
      </c>
      <c r="AJ58" s="315">
        <f t="shared" si="7"/>
        <v>20.399999999999999</v>
      </c>
      <c r="AK58" s="315">
        <f t="shared" si="8"/>
        <v>23</v>
      </c>
    </row>
    <row r="59" spans="2:37" x14ac:dyDescent="0.25">
      <c r="B59" s="43">
        <v>0.48958333333333331</v>
      </c>
      <c r="C59" s="211">
        <f>IF($O$7=1,Values!C58,IF($O$7=2,Values!M58,Values!W58))</f>
        <v>31</v>
      </c>
      <c r="D59" s="212">
        <f>IF($O$7=1,Values!D58,IF($O$7=2,Values!N58,Values!X58))</f>
        <v>19</v>
      </c>
      <c r="E59" s="212">
        <f>IF($O$7=1,Values!E58,IF($O$7=2,Values!O58,Values!Y58))</f>
        <v>15</v>
      </c>
      <c r="F59" s="212">
        <f>IF($O$7=1,Values!F58,IF($O$7=2,Values!P58,Values!Z58))</f>
        <v>27</v>
      </c>
      <c r="G59" s="212">
        <f>IF($O$7=1,Values!G58,IF($O$7=2,Values!Q58,Values!AA58))</f>
        <v>25</v>
      </c>
      <c r="H59" s="212">
        <f>IF($O$7=1,Values!H58,IF($O$7=2,Values!R58,Values!AB58))</f>
        <v>27</v>
      </c>
      <c r="I59" s="220">
        <f>IF($O$7=1,Values!I58,IF($O$7=2,Values!S58,Values!AC58))</f>
        <v>22</v>
      </c>
      <c r="J59" s="21">
        <f>IF($O$7=1,Values!J58,IF($O$7=2,Values!T58,Values!AD58))</f>
        <v>23.4</v>
      </c>
      <c r="K59" s="21">
        <f>IF($O$7=1,Values!K58,IF($O$7=2,Values!U58,Values!AE58))</f>
        <v>23.714285714285715</v>
      </c>
      <c r="AA59" s="60"/>
      <c r="AB59" s="314">
        <v>0.48958333333333331</v>
      </c>
      <c r="AC59" s="282">
        <f t="shared" si="1"/>
        <v>31</v>
      </c>
      <c r="AD59" s="282">
        <f t="shared" si="2"/>
        <v>19</v>
      </c>
      <c r="AE59" s="282">
        <f t="shared" si="3"/>
        <v>15</v>
      </c>
      <c r="AF59" s="282">
        <f t="shared" si="4"/>
        <v>27</v>
      </c>
      <c r="AG59" s="282">
        <f t="shared" si="5"/>
        <v>25</v>
      </c>
      <c r="AH59" s="282">
        <f t="shared" si="6"/>
        <v>27</v>
      </c>
      <c r="AI59" s="282">
        <f t="shared" si="6"/>
        <v>22</v>
      </c>
      <c r="AJ59" s="315">
        <f t="shared" si="7"/>
        <v>23.4</v>
      </c>
      <c r="AK59" s="315">
        <f t="shared" si="8"/>
        <v>23.714285714285701</v>
      </c>
    </row>
    <row r="60" spans="2:37" x14ac:dyDescent="0.25">
      <c r="B60" s="43">
        <v>0.50000000000000033</v>
      </c>
      <c r="C60" s="211">
        <f>IF($O$7=1,Values!C59,IF($O$7=2,Values!M59,Values!W59))</f>
        <v>20</v>
      </c>
      <c r="D60" s="212">
        <f>IF($O$7=1,Values!D59,IF($O$7=2,Values!N59,Values!X59))</f>
        <v>28</v>
      </c>
      <c r="E60" s="212">
        <f>IF($O$7=1,Values!E59,IF($O$7=2,Values!O59,Values!Y59))</f>
        <v>19</v>
      </c>
      <c r="F60" s="212">
        <f>IF($O$7=1,Values!F59,IF($O$7=2,Values!P59,Values!Z59))</f>
        <v>19</v>
      </c>
      <c r="G60" s="212">
        <f>IF($O$7=1,Values!G59,IF($O$7=2,Values!Q59,Values!AA59))</f>
        <v>22</v>
      </c>
      <c r="H60" s="212">
        <f>IF($O$7=1,Values!H59,IF($O$7=2,Values!R59,Values!AB59))</f>
        <v>31</v>
      </c>
      <c r="I60" s="213">
        <f>IF($O$7=1,Values!I59,IF($O$7=2,Values!S59,Values!AC59))</f>
        <v>16</v>
      </c>
      <c r="J60" s="21">
        <f>IF($O$7=1,Values!J59,IF($O$7=2,Values!T59,Values!AD59))</f>
        <v>21.6</v>
      </c>
      <c r="K60" s="21">
        <f>IF($O$7=1,Values!K59,IF($O$7=2,Values!U59,Values!AE59))</f>
        <v>22.142857142857142</v>
      </c>
      <c r="AA60" s="60"/>
      <c r="AB60" s="314">
        <v>0.50000000000000033</v>
      </c>
      <c r="AC60" s="282">
        <f t="shared" si="1"/>
        <v>20</v>
      </c>
      <c r="AD60" s="282">
        <f t="shared" si="2"/>
        <v>28</v>
      </c>
      <c r="AE60" s="282">
        <f t="shared" si="3"/>
        <v>19</v>
      </c>
      <c r="AF60" s="282">
        <f t="shared" si="4"/>
        <v>19</v>
      </c>
      <c r="AG60" s="282">
        <f t="shared" si="5"/>
        <v>22</v>
      </c>
      <c r="AH60" s="282">
        <f t="shared" si="6"/>
        <v>31</v>
      </c>
      <c r="AI60" s="282">
        <f t="shared" si="6"/>
        <v>16</v>
      </c>
      <c r="AJ60" s="315">
        <f t="shared" si="7"/>
        <v>21.6</v>
      </c>
      <c r="AK60" s="315">
        <f t="shared" si="8"/>
        <v>22.1428571428571</v>
      </c>
    </row>
    <row r="61" spans="2:37" x14ac:dyDescent="0.25">
      <c r="B61" s="43">
        <v>0.51041666666666696</v>
      </c>
      <c r="C61" s="211">
        <f>IF($O$7=1,Values!C60,IF($O$7=2,Values!M60,Values!W60))</f>
        <v>23</v>
      </c>
      <c r="D61" s="212">
        <f>IF($O$7=1,Values!D60,IF($O$7=2,Values!N60,Values!X60))</f>
        <v>20</v>
      </c>
      <c r="E61" s="212">
        <f>IF($O$7=1,Values!E60,IF($O$7=2,Values!O60,Values!Y60))</f>
        <v>21</v>
      </c>
      <c r="F61" s="212">
        <f>IF($O$7=1,Values!F60,IF($O$7=2,Values!P60,Values!Z60))</f>
        <v>18</v>
      </c>
      <c r="G61" s="212">
        <f>IF($O$7=1,Values!G60,IF($O$7=2,Values!Q60,Values!AA60))</f>
        <v>28</v>
      </c>
      <c r="H61" s="212">
        <f>IF($O$7=1,Values!H60,IF($O$7=2,Values!R60,Values!AB60))</f>
        <v>25</v>
      </c>
      <c r="I61" s="213">
        <f>IF($O$7=1,Values!I60,IF($O$7=2,Values!S60,Values!AC60))</f>
        <v>13</v>
      </c>
      <c r="J61" s="21">
        <f>IF($O$7=1,Values!J60,IF($O$7=2,Values!T60,Values!AD60))</f>
        <v>22</v>
      </c>
      <c r="K61" s="21">
        <f>IF($O$7=1,Values!K60,IF($O$7=2,Values!U60,Values!AE60))</f>
        <v>21.142857142857142</v>
      </c>
      <c r="AA61" s="60"/>
      <c r="AB61" s="314">
        <v>0.51041666666666696</v>
      </c>
      <c r="AC61" s="282">
        <f t="shared" si="1"/>
        <v>23</v>
      </c>
      <c r="AD61" s="282">
        <f t="shared" si="2"/>
        <v>20</v>
      </c>
      <c r="AE61" s="282">
        <f t="shared" si="3"/>
        <v>21</v>
      </c>
      <c r="AF61" s="282">
        <f t="shared" si="4"/>
        <v>18</v>
      </c>
      <c r="AG61" s="282">
        <f t="shared" si="5"/>
        <v>28</v>
      </c>
      <c r="AH61" s="282">
        <f t="shared" si="6"/>
        <v>25</v>
      </c>
      <c r="AI61" s="282">
        <f t="shared" si="6"/>
        <v>13</v>
      </c>
      <c r="AJ61" s="315">
        <f t="shared" si="7"/>
        <v>22</v>
      </c>
      <c r="AK61" s="315">
        <f t="shared" si="8"/>
        <v>21.1428571428571</v>
      </c>
    </row>
    <row r="62" spans="2:37" x14ac:dyDescent="0.25">
      <c r="B62" s="43">
        <v>0.52083333333333337</v>
      </c>
      <c r="C62" s="211">
        <f>IF($O$7=1,Values!C61,IF($O$7=2,Values!M61,Values!W61))</f>
        <v>20</v>
      </c>
      <c r="D62" s="212">
        <f>IF($O$7=1,Values!D61,IF($O$7=2,Values!N61,Values!X61))</f>
        <v>24</v>
      </c>
      <c r="E62" s="212">
        <f>IF($O$7=1,Values!E61,IF($O$7=2,Values!O61,Values!Y61))</f>
        <v>26</v>
      </c>
      <c r="F62" s="212">
        <f>IF($O$7=1,Values!F61,IF($O$7=2,Values!P61,Values!Z61))</f>
        <v>18</v>
      </c>
      <c r="G62" s="212">
        <f>IF($O$7=1,Values!G61,IF($O$7=2,Values!Q61,Values!AA61))</f>
        <v>30</v>
      </c>
      <c r="H62" s="212">
        <f>IF($O$7=1,Values!H61,IF($O$7=2,Values!R61,Values!AB61))</f>
        <v>32</v>
      </c>
      <c r="I62" s="213">
        <f>IF($O$7=1,Values!I61,IF($O$7=2,Values!S61,Values!AC61))</f>
        <v>24</v>
      </c>
      <c r="J62" s="21">
        <f>IF($O$7=1,Values!J61,IF($O$7=2,Values!T61,Values!AD61))</f>
        <v>23.6</v>
      </c>
      <c r="K62" s="21">
        <f>IF($O$7=1,Values!K61,IF($O$7=2,Values!U61,Values!AE61))</f>
        <v>24.857142857142858</v>
      </c>
      <c r="AA62" s="60"/>
      <c r="AB62" s="314">
        <v>0.52083333333333337</v>
      </c>
      <c r="AC62" s="282">
        <f t="shared" si="1"/>
        <v>20</v>
      </c>
      <c r="AD62" s="282">
        <f t="shared" si="2"/>
        <v>24</v>
      </c>
      <c r="AE62" s="282">
        <f t="shared" si="3"/>
        <v>26</v>
      </c>
      <c r="AF62" s="282">
        <f t="shared" si="4"/>
        <v>18</v>
      </c>
      <c r="AG62" s="282">
        <f t="shared" si="5"/>
        <v>30</v>
      </c>
      <c r="AH62" s="282">
        <f t="shared" si="6"/>
        <v>32</v>
      </c>
      <c r="AI62" s="282">
        <f t="shared" si="6"/>
        <v>24</v>
      </c>
      <c r="AJ62" s="315">
        <f t="shared" si="7"/>
        <v>23.6</v>
      </c>
      <c r="AK62" s="315">
        <f t="shared" si="8"/>
        <v>24.8571428571429</v>
      </c>
    </row>
    <row r="63" spans="2:37" x14ac:dyDescent="0.25">
      <c r="B63" s="43">
        <v>0.53125000000000022</v>
      </c>
      <c r="C63" s="211" t="str">
        <f>IF($O$7=1,Values!C62,IF($O$7=2,Values!M62,Values!W62))</f>
        <v>-</v>
      </c>
      <c r="D63" s="212">
        <f>IF($O$7=1,Values!D62,IF($O$7=2,Values!N62,Values!X62))</f>
        <v>19</v>
      </c>
      <c r="E63" s="212">
        <f>IF($O$7=1,Values!E62,IF($O$7=2,Values!O62,Values!Y62))</f>
        <v>25</v>
      </c>
      <c r="F63" s="212">
        <f>IF($O$7=1,Values!F62,IF($O$7=2,Values!P62,Values!Z62))</f>
        <v>35</v>
      </c>
      <c r="G63" s="212">
        <f>IF($O$7=1,Values!G62,IF($O$7=2,Values!Q62,Values!AA62))</f>
        <v>22</v>
      </c>
      <c r="H63" s="212">
        <f>IF($O$7=1,Values!H62,IF($O$7=2,Values!R62,Values!AB62))</f>
        <v>19</v>
      </c>
      <c r="I63" s="213">
        <f>IF($O$7=1,Values!I62,IF($O$7=2,Values!S62,Values!AC62))</f>
        <v>20</v>
      </c>
      <c r="J63" s="21">
        <f>IF($O$7=1,Values!J62,IF($O$7=2,Values!T62,Values!AD62))</f>
        <v>25.25</v>
      </c>
      <c r="K63" s="21">
        <f>IF($O$7=1,Values!K62,IF($O$7=2,Values!U62,Values!AE62))</f>
        <v>23.333333333333332</v>
      </c>
      <c r="AA63" s="60"/>
      <c r="AB63" s="314">
        <v>0.53125000000000022</v>
      </c>
      <c r="AC63" s="282" t="str">
        <f t="shared" si="1"/>
        <v>-</v>
      </c>
      <c r="AD63" s="282">
        <f t="shared" si="2"/>
        <v>19</v>
      </c>
      <c r="AE63" s="282">
        <f t="shared" si="3"/>
        <v>25</v>
      </c>
      <c r="AF63" s="282">
        <f t="shared" si="4"/>
        <v>35</v>
      </c>
      <c r="AG63" s="282">
        <f t="shared" si="5"/>
        <v>22</v>
      </c>
      <c r="AH63" s="282">
        <f t="shared" si="6"/>
        <v>19</v>
      </c>
      <c r="AI63" s="282">
        <f t="shared" si="6"/>
        <v>20</v>
      </c>
      <c r="AJ63" s="315">
        <f t="shared" si="7"/>
        <v>25.25</v>
      </c>
      <c r="AK63" s="315">
        <f t="shared" si="8"/>
        <v>23.3333333333333</v>
      </c>
    </row>
    <row r="64" spans="2:37" x14ac:dyDescent="0.25">
      <c r="B64" s="43">
        <v>0.54166666666666685</v>
      </c>
      <c r="C64" s="211" t="str">
        <f>IF($O$7=1,Values!C63,IF($O$7=2,Values!M63,Values!W63))</f>
        <v>-</v>
      </c>
      <c r="D64" s="212">
        <f>IF($O$7=1,Values!D63,IF($O$7=2,Values!N63,Values!X63))</f>
        <v>22</v>
      </c>
      <c r="E64" s="212">
        <f>IF($O$7=1,Values!E63,IF($O$7=2,Values!O63,Values!Y63))</f>
        <v>32</v>
      </c>
      <c r="F64" s="212">
        <f>IF($O$7=1,Values!F63,IF($O$7=2,Values!P63,Values!Z63))</f>
        <v>22</v>
      </c>
      <c r="G64" s="212">
        <f>IF($O$7=1,Values!G63,IF($O$7=2,Values!Q63,Values!AA63))</f>
        <v>32</v>
      </c>
      <c r="H64" s="212">
        <f>IF($O$7=1,Values!H63,IF($O$7=2,Values!R63,Values!AB63))</f>
        <v>30</v>
      </c>
      <c r="I64" s="213">
        <f>IF($O$7=1,Values!I63,IF($O$7=2,Values!S63,Values!AC63))</f>
        <v>26</v>
      </c>
      <c r="J64" s="21">
        <f>IF($O$7=1,Values!J63,IF($O$7=2,Values!T63,Values!AD63))</f>
        <v>27</v>
      </c>
      <c r="K64" s="21">
        <f>IF($O$7=1,Values!K63,IF($O$7=2,Values!U63,Values!AE63))</f>
        <v>27.333333333333332</v>
      </c>
      <c r="AA64" s="60"/>
      <c r="AB64" s="314">
        <v>0.54166666666666685</v>
      </c>
      <c r="AC64" s="282" t="str">
        <f t="shared" si="1"/>
        <v>-</v>
      </c>
      <c r="AD64" s="282">
        <f t="shared" si="2"/>
        <v>22</v>
      </c>
      <c r="AE64" s="282">
        <f t="shared" si="3"/>
        <v>32</v>
      </c>
      <c r="AF64" s="282">
        <f t="shared" si="4"/>
        <v>22</v>
      </c>
      <c r="AG64" s="282">
        <f t="shared" si="5"/>
        <v>32</v>
      </c>
      <c r="AH64" s="282">
        <f t="shared" si="6"/>
        <v>30</v>
      </c>
      <c r="AI64" s="282">
        <f t="shared" si="6"/>
        <v>26</v>
      </c>
      <c r="AJ64" s="315">
        <f t="shared" si="7"/>
        <v>27</v>
      </c>
      <c r="AK64" s="315">
        <f t="shared" si="8"/>
        <v>27.3333333333333</v>
      </c>
    </row>
    <row r="65" spans="2:37" x14ac:dyDescent="0.25">
      <c r="B65" s="43">
        <v>0.55208333333333348</v>
      </c>
      <c r="C65" s="211" t="str">
        <f>IF($O$7=1,Values!C64,IF($O$7=2,Values!M64,Values!W64))</f>
        <v>-</v>
      </c>
      <c r="D65" s="212">
        <f>IF($O$7=1,Values!D64,IF($O$7=2,Values!N64,Values!X64))</f>
        <v>20</v>
      </c>
      <c r="E65" s="212">
        <f>IF($O$7=1,Values!E64,IF($O$7=2,Values!O64,Values!Y64))</f>
        <v>25</v>
      </c>
      <c r="F65" s="212">
        <f>IF($O$7=1,Values!F64,IF($O$7=2,Values!P64,Values!Z64))</f>
        <v>25</v>
      </c>
      <c r="G65" s="212">
        <f>IF($O$7=1,Values!G64,IF($O$7=2,Values!Q64,Values!AA64))</f>
        <v>34</v>
      </c>
      <c r="H65" s="212">
        <f>IF($O$7=1,Values!H64,IF($O$7=2,Values!R64,Values!AB64))</f>
        <v>35</v>
      </c>
      <c r="I65" s="213">
        <f>IF($O$7=1,Values!I64,IF($O$7=2,Values!S64,Values!AC64))</f>
        <v>25</v>
      </c>
      <c r="J65" s="21">
        <f>IF($O$7=1,Values!J64,IF($O$7=2,Values!T64,Values!AD64))</f>
        <v>26</v>
      </c>
      <c r="K65" s="21">
        <f>IF($O$7=1,Values!K64,IF($O$7=2,Values!U64,Values!AE64))</f>
        <v>27.333333333333332</v>
      </c>
      <c r="AA65" s="60"/>
      <c r="AB65" s="314">
        <v>0.55208333333333348</v>
      </c>
      <c r="AC65" s="282" t="str">
        <f t="shared" si="1"/>
        <v>-</v>
      </c>
      <c r="AD65" s="282">
        <f t="shared" si="2"/>
        <v>20</v>
      </c>
      <c r="AE65" s="282">
        <f t="shared" si="3"/>
        <v>25</v>
      </c>
      <c r="AF65" s="282">
        <f t="shared" si="4"/>
        <v>25</v>
      </c>
      <c r="AG65" s="282">
        <f t="shared" si="5"/>
        <v>34</v>
      </c>
      <c r="AH65" s="282">
        <f t="shared" si="6"/>
        <v>35</v>
      </c>
      <c r="AI65" s="282">
        <f t="shared" si="6"/>
        <v>25</v>
      </c>
      <c r="AJ65" s="315">
        <f t="shared" si="7"/>
        <v>26</v>
      </c>
      <c r="AK65" s="315">
        <f t="shared" si="8"/>
        <v>27.3333333333333</v>
      </c>
    </row>
    <row r="66" spans="2:37" x14ac:dyDescent="0.25">
      <c r="B66" s="43">
        <v>0.56250000000000011</v>
      </c>
      <c r="C66" s="211" t="str">
        <f>IF($O$7=1,Values!C65,IF($O$7=2,Values!M65,Values!W65))</f>
        <v>-</v>
      </c>
      <c r="D66" s="212">
        <f>IF($O$7=1,Values!D65,IF($O$7=2,Values!N65,Values!X65))</f>
        <v>22</v>
      </c>
      <c r="E66" s="212">
        <f>IF($O$7=1,Values!E65,IF($O$7=2,Values!O65,Values!Y65))</f>
        <v>23</v>
      </c>
      <c r="F66" s="212">
        <f>IF($O$7=1,Values!F65,IF($O$7=2,Values!P65,Values!Z65))</f>
        <v>21</v>
      </c>
      <c r="G66" s="212">
        <f>IF($O$7=1,Values!G65,IF($O$7=2,Values!Q65,Values!AA65))</f>
        <v>26</v>
      </c>
      <c r="H66" s="212">
        <f>IF($O$7=1,Values!H65,IF($O$7=2,Values!R65,Values!AB65))</f>
        <v>25</v>
      </c>
      <c r="I66" s="213">
        <f>IF($O$7=1,Values!I65,IF($O$7=2,Values!S65,Values!AC65))</f>
        <v>19</v>
      </c>
      <c r="J66" s="21">
        <f>IF($O$7=1,Values!J65,IF($O$7=2,Values!T65,Values!AD65))</f>
        <v>23</v>
      </c>
      <c r="K66" s="21">
        <f>IF($O$7=1,Values!K65,IF($O$7=2,Values!U65,Values!AE65))</f>
        <v>22.666666666666668</v>
      </c>
      <c r="AA66" s="60"/>
      <c r="AB66" s="314">
        <v>0.56250000000000011</v>
      </c>
      <c r="AC66" s="282" t="str">
        <f t="shared" si="1"/>
        <v>-</v>
      </c>
      <c r="AD66" s="282">
        <f t="shared" si="2"/>
        <v>22</v>
      </c>
      <c r="AE66" s="282">
        <f t="shared" si="3"/>
        <v>23</v>
      </c>
      <c r="AF66" s="282">
        <f t="shared" si="4"/>
        <v>21</v>
      </c>
      <c r="AG66" s="282">
        <f t="shared" si="5"/>
        <v>26</v>
      </c>
      <c r="AH66" s="282">
        <f t="shared" si="6"/>
        <v>25</v>
      </c>
      <c r="AI66" s="282">
        <f t="shared" si="6"/>
        <v>19</v>
      </c>
      <c r="AJ66" s="315">
        <f t="shared" si="7"/>
        <v>23</v>
      </c>
      <c r="AK66" s="315">
        <f t="shared" si="8"/>
        <v>22.6666666666667</v>
      </c>
    </row>
    <row r="67" spans="2:37" x14ac:dyDescent="0.25">
      <c r="B67" s="43">
        <v>0.57291666666666674</v>
      </c>
      <c r="C67" s="211" t="str">
        <f>IF($O$7=1,Values!C66,IF($O$7=2,Values!M66,Values!W66))</f>
        <v>-</v>
      </c>
      <c r="D67" s="212">
        <f>IF($O$7=1,Values!D66,IF($O$7=2,Values!N66,Values!X66))</f>
        <v>33</v>
      </c>
      <c r="E67" s="212">
        <f>IF($O$7=1,Values!E66,IF($O$7=2,Values!O66,Values!Y66))</f>
        <v>18</v>
      </c>
      <c r="F67" s="212">
        <f>IF($O$7=1,Values!F66,IF($O$7=2,Values!P66,Values!Z66))</f>
        <v>21</v>
      </c>
      <c r="G67" s="212">
        <f>IF($O$7=1,Values!G66,IF($O$7=2,Values!Q66,Values!AA66))</f>
        <v>29</v>
      </c>
      <c r="H67" s="212">
        <f>IF($O$7=1,Values!H66,IF($O$7=2,Values!R66,Values!AB66))</f>
        <v>33</v>
      </c>
      <c r="I67" s="213">
        <f>IF($O$7=1,Values!I66,IF($O$7=2,Values!S66,Values!AC66))</f>
        <v>21</v>
      </c>
      <c r="J67" s="21">
        <f>IF($O$7=1,Values!J66,IF($O$7=2,Values!T66,Values!AD66))</f>
        <v>25.25</v>
      </c>
      <c r="K67" s="21">
        <f>IF($O$7=1,Values!K66,IF($O$7=2,Values!U66,Values!AE66))</f>
        <v>25.833333333333332</v>
      </c>
      <c r="AA67" s="60"/>
      <c r="AB67" s="314">
        <v>0.57291666666666674</v>
      </c>
      <c r="AC67" s="282" t="str">
        <f t="shared" si="1"/>
        <v>-</v>
      </c>
      <c r="AD67" s="282">
        <f t="shared" si="2"/>
        <v>33</v>
      </c>
      <c r="AE67" s="282">
        <f t="shared" si="3"/>
        <v>18</v>
      </c>
      <c r="AF67" s="282">
        <f t="shared" si="4"/>
        <v>21</v>
      </c>
      <c r="AG67" s="282">
        <f t="shared" si="5"/>
        <v>29</v>
      </c>
      <c r="AH67" s="282">
        <f t="shared" si="6"/>
        <v>33</v>
      </c>
      <c r="AI67" s="282">
        <f t="shared" si="6"/>
        <v>21</v>
      </c>
      <c r="AJ67" s="315">
        <f t="shared" si="7"/>
        <v>25.25</v>
      </c>
      <c r="AK67" s="315">
        <f t="shared" si="8"/>
        <v>25.8333333333333</v>
      </c>
    </row>
    <row r="68" spans="2:37" x14ac:dyDescent="0.25">
      <c r="B68" s="43">
        <v>0.58333333333333337</v>
      </c>
      <c r="C68" s="211" t="str">
        <f>IF($O$7=1,Values!C67,IF($O$7=2,Values!M67,Values!W67))</f>
        <v>-</v>
      </c>
      <c r="D68" s="212">
        <f>IF($O$7=1,Values!D67,IF($O$7=2,Values!N67,Values!X67))</f>
        <v>31</v>
      </c>
      <c r="E68" s="212">
        <f>IF($O$7=1,Values!E67,IF($O$7=2,Values!O67,Values!Y67))</f>
        <v>29</v>
      </c>
      <c r="F68" s="212">
        <f>IF($O$7=1,Values!F67,IF($O$7=2,Values!P67,Values!Z67))</f>
        <v>28</v>
      </c>
      <c r="G68" s="212">
        <f>IF($O$7=1,Values!G67,IF($O$7=2,Values!Q67,Values!AA67))</f>
        <v>22</v>
      </c>
      <c r="H68" s="212">
        <f>IF($O$7=1,Values!H67,IF($O$7=2,Values!R67,Values!AB67))</f>
        <v>40</v>
      </c>
      <c r="I68" s="213">
        <f>IF($O$7=1,Values!I67,IF($O$7=2,Values!S67,Values!AC67))</f>
        <v>16</v>
      </c>
      <c r="J68" s="21">
        <f>IF($O$7=1,Values!J67,IF($O$7=2,Values!T67,Values!AD67))</f>
        <v>27.5</v>
      </c>
      <c r="K68" s="21">
        <f>IF($O$7=1,Values!K67,IF($O$7=2,Values!U67,Values!AE67))</f>
        <v>27.666666666666668</v>
      </c>
      <c r="AA68" s="60"/>
      <c r="AB68" s="314">
        <v>0.58333333333333337</v>
      </c>
      <c r="AC68" s="282" t="str">
        <f t="shared" si="1"/>
        <v>-</v>
      </c>
      <c r="AD68" s="282">
        <f t="shared" si="2"/>
        <v>31</v>
      </c>
      <c r="AE68" s="282">
        <f t="shared" si="3"/>
        <v>29</v>
      </c>
      <c r="AF68" s="282">
        <f t="shared" si="4"/>
        <v>28</v>
      </c>
      <c r="AG68" s="282">
        <f t="shared" si="5"/>
        <v>22</v>
      </c>
      <c r="AH68" s="282">
        <f t="shared" si="6"/>
        <v>40</v>
      </c>
      <c r="AI68" s="282">
        <f t="shared" si="6"/>
        <v>16</v>
      </c>
      <c r="AJ68" s="315">
        <f t="shared" si="7"/>
        <v>27.5</v>
      </c>
      <c r="AK68" s="315">
        <f t="shared" si="8"/>
        <v>27.6666666666667</v>
      </c>
    </row>
    <row r="69" spans="2:37" x14ac:dyDescent="0.25">
      <c r="B69" s="43">
        <v>0.59375</v>
      </c>
      <c r="C69" s="211" t="str">
        <f>IF($O$7=1,Values!C68,IF($O$7=2,Values!M68,Values!W68))</f>
        <v>-</v>
      </c>
      <c r="D69" s="212">
        <f>IF($O$7=1,Values!D68,IF($O$7=2,Values!N68,Values!X68))</f>
        <v>33</v>
      </c>
      <c r="E69" s="212">
        <f>IF($O$7=1,Values!E68,IF($O$7=2,Values!O68,Values!Y68))</f>
        <v>33</v>
      </c>
      <c r="F69" s="212">
        <f>IF($O$7=1,Values!F68,IF($O$7=2,Values!P68,Values!Z68))</f>
        <v>34</v>
      </c>
      <c r="G69" s="212">
        <f>IF($O$7=1,Values!G68,IF($O$7=2,Values!Q68,Values!AA68))</f>
        <v>22</v>
      </c>
      <c r="H69" s="212">
        <f>IF($O$7=1,Values!H68,IF($O$7=2,Values!R68,Values!AB68))</f>
        <v>30</v>
      </c>
      <c r="I69" s="213">
        <f>IF($O$7=1,Values!I68,IF($O$7=2,Values!S68,Values!AC68))</f>
        <v>27</v>
      </c>
      <c r="J69" s="21">
        <f>IF($O$7=1,Values!J68,IF($O$7=2,Values!T68,Values!AD68))</f>
        <v>30.5</v>
      </c>
      <c r="K69" s="21">
        <f>IF($O$7=1,Values!K68,IF($O$7=2,Values!U68,Values!AE68))</f>
        <v>29.833333333333332</v>
      </c>
      <c r="AA69" s="60"/>
      <c r="AB69" s="314">
        <v>0.59375</v>
      </c>
      <c r="AC69" s="282" t="str">
        <f t="shared" si="1"/>
        <v>-</v>
      </c>
      <c r="AD69" s="282">
        <f t="shared" si="2"/>
        <v>33</v>
      </c>
      <c r="AE69" s="282">
        <f t="shared" si="3"/>
        <v>33</v>
      </c>
      <c r="AF69" s="282">
        <f t="shared" si="4"/>
        <v>34</v>
      </c>
      <c r="AG69" s="282">
        <f t="shared" si="5"/>
        <v>22</v>
      </c>
      <c r="AH69" s="282">
        <f t="shared" si="6"/>
        <v>30</v>
      </c>
      <c r="AI69" s="282">
        <f t="shared" si="6"/>
        <v>27</v>
      </c>
      <c r="AJ69" s="315">
        <f t="shared" si="7"/>
        <v>30.5</v>
      </c>
      <c r="AK69" s="315">
        <f t="shared" si="8"/>
        <v>29.8333333333333</v>
      </c>
    </row>
    <row r="70" spans="2:37" x14ac:dyDescent="0.25">
      <c r="B70" s="43">
        <v>0.60416666666666663</v>
      </c>
      <c r="C70" s="211">
        <f>IF($O$7=1,Values!C69,IF($O$7=2,Values!M69,Values!W69))</f>
        <v>27</v>
      </c>
      <c r="D70" s="212">
        <f>IF($O$7=1,Values!D69,IF($O$7=2,Values!N69,Values!X69))</f>
        <v>23</v>
      </c>
      <c r="E70" s="212">
        <f>IF($O$7=1,Values!E69,IF($O$7=2,Values!O69,Values!Y69))</f>
        <v>28</v>
      </c>
      <c r="F70" s="212">
        <f>IF($O$7=1,Values!F69,IF($O$7=2,Values!P69,Values!Z69))</f>
        <v>22</v>
      </c>
      <c r="G70" s="212">
        <f>IF($O$7=1,Values!G69,IF($O$7=2,Values!Q69,Values!AA69))</f>
        <v>29</v>
      </c>
      <c r="H70" s="212">
        <f>IF($O$7=1,Values!H69,IF($O$7=2,Values!R69,Values!AB69))</f>
        <v>17</v>
      </c>
      <c r="I70" s="213">
        <f>IF($O$7=1,Values!I69,IF($O$7=2,Values!S69,Values!AC69))</f>
        <v>23</v>
      </c>
      <c r="J70" s="21">
        <f>IF($O$7=1,Values!J69,IF($O$7=2,Values!T69,Values!AD69))</f>
        <v>25.8</v>
      </c>
      <c r="K70" s="21">
        <f>IF($O$7=1,Values!K69,IF($O$7=2,Values!U69,Values!AE69))</f>
        <v>24.142857142857142</v>
      </c>
      <c r="AA70" s="60"/>
      <c r="AB70" s="314">
        <v>0.60416666666666663</v>
      </c>
      <c r="AC70" s="282">
        <f t="shared" si="1"/>
        <v>27</v>
      </c>
      <c r="AD70" s="282">
        <f t="shared" si="2"/>
        <v>23</v>
      </c>
      <c r="AE70" s="282">
        <f t="shared" si="3"/>
        <v>28</v>
      </c>
      <c r="AF70" s="282">
        <f t="shared" si="4"/>
        <v>22</v>
      </c>
      <c r="AG70" s="282">
        <f t="shared" si="5"/>
        <v>29</v>
      </c>
      <c r="AH70" s="282">
        <f t="shared" si="6"/>
        <v>17</v>
      </c>
      <c r="AI70" s="282">
        <f t="shared" si="6"/>
        <v>23</v>
      </c>
      <c r="AJ70" s="315">
        <f t="shared" si="7"/>
        <v>25.8</v>
      </c>
      <c r="AK70" s="315">
        <f t="shared" si="8"/>
        <v>24.1428571428571</v>
      </c>
    </row>
    <row r="71" spans="2:37" x14ac:dyDescent="0.25">
      <c r="B71" s="43">
        <v>0.61458333333333326</v>
      </c>
      <c r="C71" s="211">
        <f>IF($O$7=1,Values!C70,IF($O$7=2,Values!M70,Values!W70))</f>
        <v>45</v>
      </c>
      <c r="D71" s="212">
        <f>IF($O$7=1,Values!D70,IF($O$7=2,Values!N70,Values!X70))</f>
        <v>22</v>
      </c>
      <c r="E71" s="212">
        <f>IF($O$7=1,Values!E70,IF($O$7=2,Values!O70,Values!Y70))</f>
        <v>29</v>
      </c>
      <c r="F71" s="212">
        <f>IF($O$7=1,Values!F70,IF($O$7=2,Values!P70,Values!Z70))</f>
        <v>26</v>
      </c>
      <c r="G71" s="212">
        <f>IF($O$7=1,Values!G70,IF($O$7=2,Values!Q70,Values!AA70))</f>
        <v>42</v>
      </c>
      <c r="H71" s="212">
        <f>IF($O$7=1,Values!H70,IF($O$7=2,Values!R70,Values!AB70))</f>
        <v>27</v>
      </c>
      <c r="I71" s="213">
        <f>IF($O$7=1,Values!I70,IF($O$7=2,Values!S70,Values!AC70))</f>
        <v>32</v>
      </c>
      <c r="J71" s="21">
        <f>IF($O$7=1,Values!J70,IF($O$7=2,Values!T70,Values!AD70))</f>
        <v>32.799999999999997</v>
      </c>
      <c r="K71" s="21">
        <f>IF($O$7=1,Values!K70,IF($O$7=2,Values!U70,Values!AE70))</f>
        <v>31.857142857142858</v>
      </c>
      <c r="AA71" s="60"/>
      <c r="AB71" s="314">
        <v>0.61458333333333326</v>
      </c>
      <c r="AC71" s="282">
        <f t="shared" si="1"/>
        <v>45</v>
      </c>
      <c r="AD71" s="282">
        <f t="shared" si="2"/>
        <v>22</v>
      </c>
      <c r="AE71" s="282">
        <f t="shared" si="3"/>
        <v>29</v>
      </c>
      <c r="AF71" s="282">
        <f t="shared" si="4"/>
        <v>26</v>
      </c>
      <c r="AG71" s="282">
        <f t="shared" si="5"/>
        <v>42</v>
      </c>
      <c r="AH71" s="282">
        <f t="shared" si="6"/>
        <v>27</v>
      </c>
      <c r="AI71" s="282">
        <f t="shared" si="6"/>
        <v>32</v>
      </c>
      <c r="AJ71" s="315">
        <f t="shared" si="7"/>
        <v>32.799999999999997</v>
      </c>
      <c r="AK71" s="315">
        <f t="shared" si="8"/>
        <v>31.8571428571429</v>
      </c>
    </row>
    <row r="72" spans="2:37" x14ac:dyDescent="0.25">
      <c r="B72" s="43">
        <v>0.62499999999999989</v>
      </c>
      <c r="C72" s="211">
        <f>IF($O$7=1,Values!C71,IF($O$7=2,Values!M71,Values!W71))</f>
        <v>30</v>
      </c>
      <c r="D72" s="212">
        <f>IF($O$7=1,Values!D71,IF($O$7=2,Values!N71,Values!X71))</f>
        <v>31</v>
      </c>
      <c r="E72" s="212">
        <f>IF($O$7=1,Values!E71,IF($O$7=2,Values!O71,Values!Y71))</f>
        <v>40</v>
      </c>
      <c r="F72" s="212">
        <f>IF($O$7=1,Values!F71,IF($O$7=2,Values!P71,Values!Z71))</f>
        <v>33</v>
      </c>
      <c r="G72" s="212">
        <f>IF($O$7=1,Values!G71,IF($O$7=2,Values!Q71,Values!AA71))</f>
        <v>35</v>
      </c>
      <c r="H72" s="212">
        <f>IF($O$7=1,Values!H71,IF($O$7=2,Values!R71,Values!AB71))</f>
        <v>25</v>
      </c>
      <c r="I72" s="213">
        <f>IF($O$7=1,Values!I71,IF($O$7=2,Values!S71,Values!AC71))</f>
        <v>21</v>
      </c>
      <c r="J72" s="21">
        <f>IF($O$7=1,Values!J71,IF($O$7=2,Values!T71,Values!AD71))</f>
        <v>33.799999999999997</v>
      </c>
      <c r="K72" s="21">
        <f>IF($O$7=1,Values!K71,IF($O$7=2,Values!U71,Values!AE71))</f>
        <v>30.714285714285715</v>
      </c>
      <c r="AA72" s="60"/>
      <c r="AB72" s="314">
        <v>0.62499999999999989</v>
      </c>
      <c r="AC72" s="282">
        <f t="shared" si="1"/>
        <v>30</v>
      </c>
      <c r="AD72" s="282">
        <f t="shared" si="2"/>
        <v>31</v>
      </c>
      <c r="AE72" s="282">
        <f t="shared" si="3"/>
        <v>40</v>
      </c>
      <c r="AF72" s="282">
        <f t="shared" si="4"/>
        <v>33</v>
      </c>
      <c r="AG72" s="282">
        <f t="shared" si="5"/>
        <v>35</v>
      </c>
      <c r="AH72" s="282">
        <f t="shared" si="6"/>
        <v>25</v>
      </c>
      <c r="AI72" s="282">
        <f t="shared" si="6"/>
        <v>21</v>
      </c>
      <c r="AJ72" s="315">
        <f t="shared" si="7"/>
        <v>33.799999999999997</v>
      </c>
      <c r="AK72" s="315">
        <f t="shared" si="8"/>
        <v>30.714285714285701</v>
      </c>
    </row>
    <row r="73" spans="2:37" x14ac:dyDescent="0.25">
      <c r="B73" s="43">
        <v>0.63541666666666652</v>
      </c>
      <c r="C73" s="211">
        <f>IF($O$7=1,Values!C72,IF($O$7=2,Values!M72,Values!W72))</f>
        <v>43</v>
      </c>
      <c r="D73" s="212">
        <f>IF($O$7=1,Values!D72,IF($O$7=2,Values!N72,Values!X72))</f>
        <v>50</v>
      </c>
      <c r="E73" s="212">
        <f>IF($O$7=1,Values!E72,IF($O$7=2,Values!O72,Values!Y72))</f>
        <v>37</v>
      </c>
      <c r="F73" s="212">
        <f>IF($O$7=1,Values!F72,IF($O$7=2,Values!P72,Values!Z72))</f>
        <v>46</v>
      </c>
      <c r="G73" s="212">
        <f>IF($O$7=1,Values!G72,IF($O$7=2,Values!Q72,Values!AA72))</f>
        <v>43</v>
      </c>
      <c r="H73" s="212">
        <f>IF($O$7=1,Values!H72,IF($O$7=2,Values!R72,Values!AB72))</f>
        <v>20</v>
      </c>
      <c r="I73" s="213">
        <f>IF($O$7=1,Values!I72,IF($O$7=2,Values!S72,Values!AC72))</f>
        <v>19</v>
      </c>
      <c r="J73" s="21">
        <f>IF($O$7=1,Values!J72,IF($O$7=2,Values!T72,Values!AD72))</f>
        <v>43.8</v>
      </c>
      <c r="K73" s="21">
        <f>IF($O$7=1,Values!K72,IF($O$7=2,Values!U72,Values!AE72))</f>
        <v>36.857142857142854</v>
      </c>
      <c r="AA73" s="60"/>
      <c r="AB73" s="314">
        <v>0.63541666666666652</v>
      </c>
      <c r="AC73" s="282">
        <f t="shared" si="1"/>
        <v>43</v>
      </c>
      <c r="AD73" s="282">
        <f t="shared" si="2"/>
        <v>50</v>
      </c>
      <c r="AE73" s="282">
        <f t="shared" si="3"/>
        <v>37</v>
      </c>
      <c r="AF73" s="282">
        <f t="shared" si="4"/>
        <v>46</v>
      </c>
      <c r="AG73" s="282">
        <f t="shared" si="5"/>
        <v>43</v>
      </c>
      <c r="AH73" s="282">
        <f t="shared" si="6"/>
        <v>20</v>
      </c>
      <c r="AI73" s="282">
        <f t="shared" si="6"/>
        <v>19</v>
      </c>
      <c r="AJ73" s="315">
        <f t="shared" si="7"/>
        <v>43.8</v>
      </c>
      <c r="AK73" s="315">
        <f t="shared" si="8"/>
        <v>36.857142857142897</v>
      </c>
    </row>
    <row r="74" spans="2:37" x14ac:dyDescent="0.25">
      <c r="B74" s="43">
        <v>0.64583333333333315</v>
      </c>
      <c r="C74" s="211">
        <f>IF($O$7=1,Values!C73,IF($O$7=2,Values!M73,Values!W73))</f>
        <v>40</v>
      </c>
      <c r="D74" s="212">
        <f>IF($O$7=1,Values!D73,IF($O$7=2,Values!N73,Values!X73))</f>
        <v>34</v>
      </c>
      <c r="E74" s="212">
        <f>IF($O$7=1,Values!E73,IF($O$7=2,Values!O73,Values!Y73))</f>
        <v>45</v>
      </c>
      <c r="F74" s="212">
        <f>IF($O$7=1,Values!F73,IF($O$7=2,Values!P73,Values!Z73))</f>
        <v>42</v>
      </c>
      <c r="G74" s="212">
        <f>IF($O$7=1,Values!G73,IF($O$7=2,Values!Q73,Values!AA73))</f>
        <v>41</v>
      </c>
      <c r="H74" s="212">
        <f>IF($O$7=1,Values!H73,IF($O$7=2,Values!R73,Values!AB73))</f>
        <v>16</v>
      </c>
      <c r="I74" s="213">
        <f>IF($O$7=1,Values!I73,IF($O$7=2,Values!S73,Values!AC73))</f>
        <v>17</v>
      </c>
      <c r="J74" s="21">
        <f>IF($O$7=1,Values!J73,IF($O$7=2,Values!T73,Values!AD73))</f>
        <v>40.4</v>
      </c>
      <c r="K74" s="21">
        <f>IF($O$7=1,Values!K73,IF($O$7=2,Values!U73,Values!AE73))</f>
        <v>33.571428571428569</v>
      </c>
      <c r="AA74" s="60"/>
      <c r="AB74" s="314">
        <v>0.64583333333333315</v>
      </c>
      <c r="AC74" s="282">
        <f t="shared" si="1"/>
        <v>40</v>
      </c>
      <c r="AD74" s="282">
        <f t="shared" si="2"/>
        <v>34</v>
      </c>
      <c r="AE74" s="282">
        <f t="shared" si="3"/>
        <v>45</v>
      </c>
      <c r="AF74" s="282">
        <f t="shared" si="4"/>
        <v>42</v>
      </c>
      <c r="AG74" s="282">
        <f t="shared" si="5"/>
        <v>41</v>
      </c>
      <c r="AH74" s="282">
        <f t="shared" si="6"/>
        <v>16</v>
      </c>
      <c r="AI74" s="282">
        <f t="shared" si="6"/>
        <v>17</v>
      </c>
      <c r="AJ74" s="315">
        <f t="shared" si="7"/>
        <v>40.4</v>
      </c>
      <c r="AK74" s="315">
        <f t="shared" si="8"/>
        <v>33.571428571428598</v>
      </c>
    </row>
    <row r="75" spans="2:37" x14ac:dyDescent="0.25">
      <c r="B75" s="43">
        <v>0.65624999999999978</v>
      </c>
      <c r="C75" s="211">
        <f>IF($O$7=1,Values!C74,IF($O$7=2,Values!M74,Values!W74))</f>
        <v>40</v>
      </c>
      <c r="D75" s="212">
        <f>IF($O$7=1,Values!D74,IF($O$7=2,Values!N74,Values!X74))</f>
        <v>24</v>
      </c>
      <c r="E75" s="212">
        <f>IF($O$7=1,Values!E74,IF($O$7=2,Values!O74,Values!Y74))</f>
        <v>38</v>
      </c>
      <c r="F75" s="212">
        <f>IF($O$7=1,Values!F74,IF($O$7=2,Values!P74,Values!Z74))</f>
        <v>29</v>
      </c>
      <c r="G75" s="212">
        <f>IF($O$7=1,Values!G74,IF($O$7=2,Values!Q74,Values!AA74))</f>
        <v>38</v>
      </c>
      <c r="H75" s="212">
        <f>IF($O$7=1,Values!H74,IF($O$7=2,Values!R74,Values!AB74))</f>
        <v>24</v>
      </c>
      <c r="I75" s="213">
        <f>IF($O$7=1,Values!I74,IF($O$7=2,Values!S74,Values!AC74))</f>
        <v>25</v>
      </c>
      <c r="J75" s="21">
        <f>IF($O$7=1,Values!J74,IF($O$7=2,Values!T74,Values!AD74))</f>
        <v>33.799999999999997</v>
      </c>
      <c r="K75" s="21">
        <f>IF($O$7=1,Values!K74,IF($O$7=2,Values!U74,Values!AE74))</f>
        <v>31.142857142857142</v>
      </c>
      <c r="AA75" s="60"/>
      <c r="AB75" s="314">
        <v>0.65624999999999978</v>
      </c>
      <c r="AC75" s="282">
        <f t="shared" si="1"/>
        <v>40</v>
      </c>
      <c r="AD75" s="282">
        <f t="shared" si="2"/>
        <v>24</v>
      </c>
      <c r="AE75" s="282">
        <f t="shared" si="3"/>
        <v>38</v>
      </c>
      <c r="AF75" s="282">
        <f t="shared" si="4"/>
        <v>29</v>
      </c>
      <c r="AG75" s="282">
        <f t="shared" si="5"/>
        <v>38</v>
      </c>
      <c r="AH75" s="282">
        <f t="shared" si="6"/>
        <v>24</v>
      </c>
      <c r="AI75" s="282">
        <f t="shared" si="6"/>
        <v>25</v>
      </c>
      <c r="AJ75" s="315">
        <f t="shared" si="7"/>
        <v>33.799999999999997</v>
      </c>
      <c r="AK75" s="315">
        <f t="shared" si="8"/>
        <v>31.1428571428571</v>
      </c>
    </row>
    <row r="76" spans="2:37" x14ac:dyDescent="0.25">
      <c r="B76" s="43">
        <v>0.66666666666666663</v>
      </c>
      <c r="C76" s="211">
        <f>IF($O$7=1,Values!C75,IF($O$7=2,Values!M75,Values!W75))</f>
        <v>25</v>
      </c>
      <c r="D76" s="212">
        <f>IF($O$7=1,Values!D75,IF($O$7=2,Values!N75,Values!X75))</f>
        <v>25</v>
      </c>
      <c r="E76" s="212">
        <f>IF($O$7=1,Values!E75,IF($O$7=2,Values!O75,Values!Y75))</f>
        <v>37</v>
      </c>
      <c r="F76" s="212">
        <f>IF($O$7=1,Values!F75,IF($O$7=2,Values!P75,Values!Z75))</f>
        <v>37</v>
      </c>
      <c r="G76" s="212">
        <f>IF($O$7=1,Values!G75,IF($O$7=2,Values!Q75,Values!AA75))</f>
        <v>26</v>
      </c>
      <c r="H76" s="212">
        <f>IF($O$7=1,Values!H75,IF($O$7=2,Values!R75,Values!AB75))</f>
        <v>27</v>
      </c>
      <c r="I76" s="213">
        <f>IF($O$7=1,Values!I75,IF($O$7=2,Values!S75,Values!AC75))</f>
        <v>15</v>
      </c>
      <c r="J76" s="21">
        <f>IF($O$7=1,Values!J75,IF($O$7=2,Values!T75,Values!AD75))</f>
        <v>30</v>
      </c>
      <c r="K76" s="21">
        <f>IF($O$7=1,Values!K75,IF($O$7=2,Values!U75,Values!AE75))</f>
        <v>27.428571428571427</v>
      </c>
      <c r="AA76" s="60"/>
      <c r="AB76" s="314">
        <v>0.66666666666666663</v>
      </c>
      <c r="AC76" s="282">
        <f t="shared" si="1"/>
        <v>25</v>
      </c>
      <c r="AD76" s="282">
        <f t="shared" si="2"/>
        <v>25</v>
      </c>
      <c r="AE76" s="282">
        <f t="shared" si="3"/>
        <v>37</v>
      </c>
      <c r="AF76" s="282">
        <f t="shared" si="4"/>
        <v>37</v>
      </c>
      <c r="AG76" s="282">
        <f t="shared" si="5"/>
        <v>26</v>
      </c>
      <c r="AH76" s="282">
        <f t="shared" si="6"/>
        <v>27</v>
      </c>
      <c r="AI76" s="282">
        <f t="shared" si="6"/>
        <v>15</v>
      </c>
      <c r="AJ76" s="315">
        <f t="shared" ref="AJ76:AJ107" si="9">IFERROR(VALUE(0&amp;SUBSTITUTE(J76,"*","")),"-")</f>
        <v>30</v>
      </c>
      <c r="AK76" s="315">
        <f t="shared" ref="AK76:AK107" si="10">IFERROR(VALUE(0&amp;SUBSTITUTE(K76,"*","")),"-")</f>
        <v>27.428571428571399</v>
      </c>
    </row>
    <row r="77" spans="2:37" x14ac:dyDescent="0.25">
      <c r="B77" s="43">
        <v>0.67708333333333304</v>
      </c>
      <c r="C77" s="211">
        <f>IF($O$7=1,Values!C76,IF($O$7=2,Values!M76,Values!W76))</f>
        <v>38</v>
      </c>
      <c r="D77" s="212">
        <f>IF($O$7=1,Values!D76,IF($O$7=2,Values!N76,Values!X76))</f>
        <v>27</v>
      </c>
      <c r="E77" s="212">
        <f>IF($O$7=1,Values!E76,IF($O$7=2,Values!O76,Values!Y76))</f>
        <v>33</v>
      </c>
      <c r="F77" s="212">
        <f>IF($O$7=1,Values!F76,IF($O$7=2,Values!P76,Values!Z76))</f>
        <v>29</v>
      </c>
      <c r="G77" s="212">
        <f>IF($O$7=1,Values!G76,IF($O$7=2,Values!Q76,Values!AA76))</f>
        <v>32</v>
      </c>
      <c r="H77" s="212">
        <f>IF($O$7=1,Values!H76,IF($O$7=2,Values!R76,Values!AB76))</f>
        <v>23</v>
      </c>
      <c r="I77" s="213">
        <f>IF($O$7=1,Values!I76,IF($O$7=2,Values!S76,Values!AC76))</f>
        <v>24</v>
      </c>
      <c r="J77" s="21">
        <f>IF($O$7=1,Values!J76,IF($O$7=2,Values!T76,Values!AD76))</f>
        <v>31.8</v>
      </c>
      <c r="K77" s="21">
        <f>IF($O$7=1,Values!K76,IF($O$7=2,Values!U76,Values!AE76))</f>
        <v>29.428571428571427</v>
      </c>
      <c r="AA77" s="60"/>
      <c r="AB77" s="314">
        <v>0.67708333333333304</v>
      </c>
      <c r="AC77" s="282">
        <f t="shared" ref="AC77:AC107" si="11">IFERROR(VALUE(0&amp;SUBSTITUTE(C77,"*","")),"-")</f>
        <v>38</v>
      </c>
      <c r="AD77" s="282">
        <f t="shared" ref="AD77:AD107" si="12">IFERROR(VALUE(0&amp;SUBSTITUTE(D77,"*","")),"-")</f>
        <v>27</v>
      </c>
      <c r="AE77" s="282">
        <f t="shared" ref="AE77:AE107" si="13">IFERROR(VALUE(0&amp;SUBSTITUTE(E77,"*","")),"-")</f>
        <v>33</v>
      </c>
      <c r="AF77" s="282">
        <f t="shared" ref="AF77:AF107" si="14">IFERROR(VALUE(0&amp;SUBSTITUTE(F77,"*","")),"-")</f>
        <v>29</v>
      </c>
      <c r="AG77" s="282">
        <f t="shared" ref="AG77:AG107" si="15">IFERROR(VALUE(0&amp;SUBSTITUTE(G77,"*","")),"-")</f>
        <v>32</v>
      </c>
      <c r="AH77" s="282">
        <f t="shared" ref="AH77:AI107" si="16">IFERROR(VALUE(0&amp;SUBSTITUTE(H77,"*","")),"-")</f>
        <v>23</v>
      </c>
      <c r="AI77" s="282">
        <f t="shared" si="16"/>
        <v>24</v>
      </c>
      <c r="AJ77" s="315">
        <f t="shared" si="9"/>
        <v>31.8</v>
      </c>
      <c r="AK77" s="315">
        <f t="shared" si="10"/>
        <v>29.428571428571399</v>
      </c>
    </row>
    <row r="78" spans="2:37" x14ac:dyDescent="0.25">
      <c r="B78" s="43">
        <v>0.68749999999999967</v>
      </c>
      <c r="C78" s="211">
        <f>IF($O$7=1,Values!C77,IF($O$7=2,Values!M77,Values!W77))</f>
        <v>45</v>
      </c>
      <c r="D78" s="212">
        <f>IF($O$7=1,Values!D77,IF($O$7=2,Values!N77,Values!X77))</f>
        <v>38</v>
      </c>
      <c r="E78" s="212">
        <f>IF($O$7=1,Values!E77,IF($O$7=2,Values!O77,Values!Y77))</f>
        <v>32</v>
      </c>
      <c r="F78" s="212">
        <f>IF($O$7=1,Values!F77,IF($O$7=2,Values!P77,Values!Z77))</f>
        <v>35</v>
      </c>
      <c r="G78" s="212">
        <f>IF($O$7=1,Values!G77,IF($O$7=2,Values!Q77,Values!AA77))</f>
        <v>30</v>
      </c>
      <c r="H78" s="212">
        <f>IF($O$7=1,Values!H77,IF($O$7=2,Values!R77,Values!AB77))</f>
        <v>27</v>
      </c>
      <c r="I78" s="213">
        <f>IF($O$7=1,Values!I77,IF($O$7=2,Values!S77,Values!AC77))</f>
        <v>16</v>
      </c>
      <c r="J78" s="21">
        <f>IF($O$7=1,Values!J77,IF($O$7=2,Values!T77,Values!AD77))</f>
        <v>36</v>
      </c>
      <c r="K78" s="21">
        <f>IF($O$7=1,Values!K77,IF($O$7=2,Values!U77,Values!AE77))</f>
        <v>31.857142857142858</v>
      </c>
      <c r="AA78" s="60"/>
      <c r="AB78" s="314">
        <v>0.68749999999999967</v>
      </c>
      <c r="AC78" s="282">
        <f t="shared" si="11"/>
        <v>45</v>
      </c>
      <c r="AD78" s="282">
        <f t="shared" si="12"/>
        <v>38</v>
      </c>
      <c r="AE78" s="282">
        <f t="shared" si="13"/>
        <v>32</v>
      </c>
      <c r="AF78" s="282">
        <f t="shared" si="14"/>
        <v>35</v>
      </c>
      <c r="AG78" s="282">
        <f t="shared" si="15"/>
        <v>30</v>
      </c>
      <c r="AH78" s="282">
        <f t="shared" si="16"/>
        <v>27</v>
      </c>
      <c r="AI78" s="282">
        <f t="shared" si="16"/>
        <v>16</v>
      </c>
      <c r="AJ78" s="315">
        <f t="shared" si="9"/>
        <v>36</v>
      </c>
      <c r="AK78" s="315">
        <f t="shared" si="10"/>
        <v>31.8571428571429</v>
      </c>
    </row>
    <row r="79" spans="2:37" x14ac:dyDescent="0.25">
      <c r="B79" s="43">
        <v>0.69791666666666663</v>
      </c>
      <c r="C79" s="211">
        <f>IF($O$7=1,Values!C78,IF($O$7=2,Values!M78,Values!W78))</f>
        <v>33</v>
      </c>
      <c r="D79" s="212">
        <f>IF($O$7=1,Values!D78,IF($O$7=2,Values!N78,Values!X78))</f>
        <v>36</v>
      </c>
      <c r="E79" s="212">
        <f>IF($O$7=1,Values!E78,IF($O$7=2,Values!O78,Values!Y78))</f>
        <v>40</v>
      </c>
      <c r="F79" s="212">
        <f>IF($O$7=1,Values!F78,IF($O$7=2,Values!P78,Values!Z78))</f>
        <v>45</v>
      </c>
      <c r="G79" s="212">
        <f>IF($O$7=1,Values!G78,IF($O$7=2,Values!Q78,Values!AA78))</f>
        <v>49</v>
      </c>
      <c r="H79" s="212">
        <f>IF($O$7=1,Values!H78,IF($O$7=2,Values!R78,Values!AB78))</f>
        <v>21</v>
      </c>
      <c r="I79" s="213">
        <f>IF($O$7=1,Values!I78,IF($O$7=2,Values!S78,Values!AC78))</f>
        <v>23</v>
      </c>
      <c r="J79" s="21">
        <f>IF($O$7=1,Values!J78,IF($O$7=2,Values!T78,Values!AD78))</f>
        <v>40.6</v>
      </c>
      <c r="K79" s="21">
        <f>IF($O$7=1,Values!K78,IF($O$7=2,Values!U78,Values!AE78))</f>
        <v>35.285714285714285</v>
      </c>
      <c r="AA79" s="60"/>
      <c r="AB79" s="314">
        <v>0.69791666666666663</v>
      </c>
      <c r="AC79" s="282">
        <f t="shared" si="11"/>
        <v>33</v>
      </c>
      <c r="AD79" s="282">
        <f t="shared" si="12"/>
        <v>36</v>
      </c>
      <c r="AE79" s="282">
        <f t="shared" si="13"/>
        <v>40</v>
      </c>
      <c r="AF79" s="282">
        <f t="shared" si="14"/>
        <v>45</v>
      </c>
      <c r="AG79" s="282">
        <f t="shared" si="15"/>
        <v>49</v>
      </c>
      <c r="AH79" s="282">
        <f t="shared" si="16"/>
        <v>21</v>
      </c>
      <c r="AI79" s="282">
        <f t="shared" si="16"/>
        <v>23</v>
      </c>
      <c r="AJ79" s="315">
        <f t="shared" si="9"/>
        <v>40.6</v>
      </c>
      <c r="AK79" s="315">
        <f t="shared" si="10"/>
        <v>35.285714285714299</v>
      </c>
    </row>
    <row r="80" spans="2:37" x14ac:dyDescent="0.25">
      <c r="B80" s="43">
        <v>0.70833333333333293</v>
      </c>
      <c r="C80" s="211">
        <f>IF($O$7=1,Values!C79,IF($O$7=2,Values!M79,Values!W79))</f>
        <v>37</v>
      </c>
      <c r="D80" s="212">
        <f>IF($O$7=1,Values!D79,IF($O$7=2,Values!N79,Values!X79))</f>
        <v>22</v>
      </c>
      <c r="E80" s="212">
        <f>IF($O$7=1,Values!E79,IF($O$7=2,Values!O79,Values!Y79))</f>
        <v>38</v>
      </c>
      <c r="F80" s="212">
        <f>IF($O$7=1,Values!F79,IF($O$7=2,Values!P79,Values!Z79))</f>
        <v>43</v>
      </c>
      <c r="G80" s="212">
        <f>IF($O$7=1,Values!G79,IF($O$7=2,Values!Q79,Values!AA79))</f>
        <v>29</v>
      </c>
      <c r="H80" s="212">
        <f>IF($O$7=1,Values!H79,IF($O$7=2,Values!R79,Values!AB79))</f>
        <v>35</v>
      </c>
      <c r="I80" s="213">
        <f>IF($O$7=1,Values!I79,IF($O$7=2,Values!S79,Values!AC79))</f>
        <v>22</v>
      </c>
      <c r="J80" s="21">
        <f>IF($O$7=1,Values!J79,IF($O$7=2,Values!T79,Values!AD79))</f>
        <v>33.799999999999997</v>
      </c>
      <c r="K80" s="21">
        <f>IF($O$7=1,Values!K79,IF($O$7=2,Values!U79,Values!AE79))</f>
        <v>32.285714285714285</v>
      </c>
      <c r="AA80" s="60"/>
      <c r="AB80" s="314">
        <v>0.70833333333333293</v>
      </c>
      <c r="AC80" s="282">
        <f t="shared" si="11"/>
        <v>37</v>
      </c>
      <c r="AD80" s="282">
        <f t="shared" si="12"/>
        <v>22</v>
      </c>
      <c r="AE80" s="282">
        <f t="shared" si="13"/>
        <v>38</v>
      </c>
      <c r="AF80" s="282">
        <f t="shared" si="14"/>
        <v>43</v>
      </c>
      <c r="AG80" s="282">
        <f t="shared" si="15"/>
        <v>29</v>
      </c>
      <c r="AH80" s="282">
        <f t="shared" si="16"/>
        <v>35</v>
      </c>
      <c r="AI80" s="282">
        <f t="shared" si="16"/>
        <v>22</v>
      </c>
      <c r="AJ80" s="315">
        <f t="shared" si="9"/>
        <v>33.799999999999997</v>
      </c>
      <c r="AK80" s="315">
        <f t="shared" si="10"/>
        <v>32.285714285714299</v>
      </c>
    </row>
    <row r="81" spans="2:37" x14ac:dyDescent="0.25">
      <c r="B81" s="43">
        <v>0.71874999999999956</v>
      </c>
      <c r="C81" s="211">
        <f>IF($O$7=1,Values!C80,IF($O$7=2,Values!M80,Values!W80))</f>
        <v>35</v>
      </c>
      <c r="D81" s="212" t="str">
        <f>IF($O$7=1,Values!D80,IF($O$7=2,Values!N80,Values!X80))</f>
        <v>-</v>
      </c>
      <c r="E81" s="212">
        <f>IF($O$7=1,Values!E80,IF($O$7=2,Values!O80,Values!Y80))</f>
        <v>51</v>
      </c>
      <c r="F81" s="212">
        <f>IF($O$7=1,Values!F80,IF($O$7=2,Values!P80,Values!Z80))</f>
        <v>34</v>
      </c>
      <c r="G81" s="212">
        <f>IF($O$7=1,Values!G80,IF($O$7=2,Values!Q80,Values!AA80))</f>
        <v>38</v>
      </c>
      <c r="H81" s="212">
        <f>IF($O$7=1,Values!H80,IF($O$7=2,Values!R80,Values!AB80))</f>
        <v>16</v>
      </c>
      <c r="I81" s="213">
        <f>IF($O$7=1,Values!I80,IF($O$7=2,Values!S80,Values!AC80))</f>
        <v>28</v>
      </c>
      <c r="J81" s="21">
        <f>IF($O$7=1,Values!J80,IF($O$7=2,Values!T80,Values!AD80))</f>
        <v>39.5</v>
      </c>
      <c r="K81" s="21">
        <f>IF($O$7=1,Values!K80,IF($O$7=2,Values!U80,Values!AE80))</f>
        <v>33.666666666666664</v>
      </c>
      <c r="AA81" s="60"/>
      <c r="AB81" s="314">
        <v>0.71874999999999956</v>
      </c>
      <c r="AC81" s="282">
        <f t="shared" si="11"/>
        <v>35</v>
      </c>
      <c r="AD81" s="282" t="str">
        <f t="shared" si="12"/>
        <v>-</v>
      </c>
      <c r="AE81" s="282">
        <f t="shared" si="13"/>
        <v>51</v>
      </c>
      <c r="AF81" s="282">
        <f t="shared" si="14"/>
        <v>34</v>
      </c>
      <c r="AG81" s="282">
        <f t="shared" si="15"/>
        <v>38</v>
      </c>
      <c r="AH81" s="282">
        <f t="shared" si="16"/>
        <v>16</v>
      </c>
      <c r="AI81" s="282">
        <f t="shared" si="16"/>
        <v>28</v>
      </c>
      <c r="AJ81" s="315">
        <f t="shared" si="9"/>
        <v>39.5</v>
      </c>
      <c r="AK81" s="315">
        <f t="shared" si="10"/>
        <v>33.6666666666667</v>
      </c>
    </row>
    <row r="82" spans="2:37" x14ac:dyDescent="0.25">
      <c r="B82" s="43">
        <v>0.72916666666666663</v>
      </c>
      <c r="C82" s="211">
        <f>IF($O$7=1,Values!C81,IF($O$7=2,Values!M81,Values!W81))</f>
        <v>42</v>
      </c>
      <c r="D82" s="212" t="str">
        <f>IF($O$7=1,Values!D81,IF($O$7=2,Values!N81,Values!X81))</f>
        <v>-</v>
      </c>
      <c r="E82" s="212">
        <f>IF($O$7=1,Values!E81,IF($O$7=2,Values!O81,Values!Y81))</f>
        <v>29</v>
      </c>
      <c r="F82" s="212">
        <f>IF($O$7=1,Values!F81,IF($O$7=2,Values!P81,Values!Z81))</f>
        <v>39</v>
      </c>
      <c r="G82" s="212">
        <f>IF($O$7=1,Values!G81,IF($O$7=2,Values!Q81,Values!AA81))</f>
        <v>32</v>
      </c>
      <c r="H82" s="212">
        <f>IF($O$7=1,Values!H81,IF($O$7=2,Values!R81,Values!AB81))</f>
        <v>25</v>
      </c>
      <c r="I82" s="213">
        <f>IF($O$7=1,Values!I81,IF($O$7=2,Values!S81,Values!AC81))</f>
        <v>13</v>
      </c>
      <c r="J82" s="21">
        <f>IF($O$7=1,Values!J81,IF($O$7=2,Values!T81,Values!AD81))</f>
        <v>35.5</v>
      </c>
      <c r="K82" s="21">
        <f>IF($O$7=1,Values!K81,IF($O$7=2,Values!U81,Values!AE81))</f>
        <v>30</v>
      </c>
      <c r="AA82" s="60"/>
      <c r="AB82" s="314">
        <v>0.72916666666666663</v>
      </c>
      <c r="AC82" s="282">
        <f t="shared" si="11"/>
        <v>42</v>
      </c>
      <c r="AD82" s="282" t="str">
        <f t="shared" si="12"/>
        <v>-</v>
      </c>
      <c r="AE82" s="282">
        <f t="shared" si="13"/>
        <v>29</v>
      </c>
      <c r="AF82" s="282">
        <f t="shared" si="14"/>
        <v>39</v>
      </c>
      <c r="AG82" s="282">
        <f t="shared" si="15"/>
        <v>32</v>
      </c>
      <c r="AH82" s="282">
        <f t="shared" si="16"/>
        <v>25</v>
      </c>
      <c r="AI82" s="282">
        <f t="shared" si="16"/>
        <v>13</v>
      </c>
      <c r="AJ82" s="315">
        <f t="shared" si="9"/>
        <v>35.5</v>
      </c>
      <c r="AK82" s="315">
        <f t="shared" si="10"/>
        <v>30</v>
      </c>
    </row>
    <row r="83" spans="2:37" x14ac:dyDescent="0.25">
      <c r="B83" s="43">
        <v>0.73958333333333282</v>
      </c>
      <c r="C83" s="211">
        <f>IF($O$7=1,Values!C82,IF($O$7=2,Values!M82,Values!W82))</f>
        <v>22</v>
      </c>
      <c r="D83" s="212" t="str">
        <f>IF($O$7=1,Values!D82,IF($O$7=2,Values!N82,Values!X82))</f>
        <v>-</v>
      </c>
      <c r="E83" s="212">
        <f>IF($O$7=1,Values!E82,IF($O$7=2,Values!O82,Values!Y82))</f>
        <v>33</v>
      </c>
      <c r="F83" s="212">
        <f>IF($O$7=1,Values!F82,IF($O$7=2,Values!P82,Values!Z82))</f>
        <v>30</v>
      </c>
      <c r="G83" s="212">
        <f>IF($O$7=1,Values!G82,IF($O$7=2,Values!Q82,Values!AA82))</f>
        <v>47</v>
      </c>
      <c r="H83" s="212">
        <f>IF($O$7=1,Values!H82,IF($O$7=2,Values!R82,Values!AB82))</f>
        <v>22</v>
      </c>
      <c r="I83" s="213">
        <f>IF($O$7=1,Values!I82,IF($O$7=2,Values!S82,Values!AC82))</f>
        <v>19</v>
      </c>
      <c r="J83" s="21">
        <f>IF($O$7=1,Values!J82,IF($O$7=2,Values!T82,Values!AD82))</f>
        <v>33</v>
      </c>
      <c r="K83" s="21">
        <f>IF($O$7=1,Values!K82,IF($O$7=2,Values!U82,Values!AE82))</f>
        <v>28.833333333333332</v>
      </c>
      <c r="AA83" s="60"/>
      <c r="AB83" s="314">
        <v>0.73958333333333282</v>
      </c>
      <c r="AC83" s="282">
        <f t="shared" si="11"/>
        <v>22</v>
      </c>
      <c r="AD83" s="282" t="str">
        <f t="shared" si="12"/>
        <v>-</v>
      </c>
      <c r="AE83" s="282">
        <f t="shared" si="13"/>
        <v>33</v>
      </c>
      <c r="AF83" s="282">
        <f t="shared" si="14"/>
        <v>30</v>
      </c>
      <c r="AG83" s="282">
        <f t="shared" si="15"/>
        <v>47</v>
      </c>
      <c r="AH83" s="282">
        <f t="shared" si="16"/>
        <v>22</v>
      </c>
      <c r="AI83" s="282">
        <f t="shared" si="16"/>
        <v>19</v>
      </c>
      <c r="AJ83" s="315">
        <f t="shared" si="9"/>
        <v>33</v>
      </c>
      <c r="AK83" s="315">
        <f t="shared" si="10"/>
        <v>28.8333333333333</v>
      </c>
    </row>
    <row r="84" spans="2:37" x14ac:dyDescent="0.25">
      <c r="B84" s="43">
        <v>0.75</v>
      </c>
      <c r="C84" s="211">
        <f>IF($O$7=1,Values!C83,IF($O$7=2,Values!M83,Values!W83))</f>
        <v>28</v>
      </c>
      <c r="D84" s="212" t="str">
        <f>IF($O$7=1,Values!D83,IF($O$7=2,Values!N83,Values!X83))</f>
        <v>-</v>
      </c>
      <c r="E84" s="212">
        <f>IF($O$7=1,Values!E83,IF($O$7=2,Values!O83,Values!Y83))</f>
        <v>38</v>
      </c>
      <c r="F84" s="212">
        <f>IF($O$7=1,Values!F83,IF($O$7=2,Values!P83,Values!Z83))</f>
        <v>28</v>
      </c>
      <c r="G84" s="212">
        <f>IF($O$7=1,Values!G83,IF($O$7=2,Values!Q83,Values!AA83))</f>
        <v>28</v>
      </c>
      <c r="H84" s="212">
        <f>IF($O$7=1,Values!H83,IF($O$7=2,Values!R83,Values!AB83))</f>
        <v>20</v>
      </c>
      <c r="I84" s="213">
        <f>IF($O$7=1,Values!I83,IF($O$7=2,Values!S83,Values!AC83))</f>
        <v>18</v>
      </c>
      <c r="J84" s="21">
        <f>IF($O$7=1,Values!J83,IF($O$7=2,Values!T83,Values!AD83))</f>
        <v>30.5</v>
      </c>
      <c r="K84" s="21">
        <f>IF($O$7=1,Values!K83,IF($O$7=2,Values!U83,Values!AE83))</f>
        <v>26.666666666666668</v>
      </c>
      <c r="AA84" s="60"/>
      <c r="AB84" s="314">
        <v>0.75</v>
      </c>
      <c r="AC84" s="282">
        <f t="shared" si="11"/>
        <v>28</v>
      </c>
      <c r="AD84" s="282" t="str">
        <f t="shared" si="12"/>
        <v>-</v>
      </c>
      <c r="AE84" s="282">
        <f t="shared" si="13"/>
        <v>38</v>
      </c>
      <c r="AF84" s="282">
        <f t="shared" si="14"/>
        <v>28</v>
      </c>
      <c r="AG84" s="282">
        <f t="shared" si="15"/>
        <v>28</v>
      </c>
      <c r="AH84" s="282">
        <f t="shared" si="16"/>
        <v>20</v>
      </c>
      <c r="AI84" s="282">
        <f t="shared" si="16"/>
        <v>18</v>
      </c>
      <c r="AJ84" s="315">
        <f t="shared" si="9"/>
        <v>30.5</v>
      </c>
      <c r="AK84" s="315">
        <f t="shared" si="10"/>
        <v>26.6666666666667</v>
      </c>
    </row>
    <row r="85" spans="2:37" x14ac:dyDescent="0.25">
      <c r="B85" s="43">
        <v>0.76041666666666663</v>
      </c>
      <c r="C85" s="211">
        <f>IF($O$7=1,Values!C84,IF($O$7=2,Values!M84,Values!W84))</f>
        <v>19</v>
      </c>
      <c r="D85" s="212" t="str">
        <f>IF($O$7=1,Values!D84,IF($O$7=2,Values!N84,Values!X84))</f>
        <v>-</v>
      </c>
      <c r="E85" s="212">
        <f>IF($O$7=1,Values!E84,IF($O$7=2,Values!O84,Values!Y84))</f>
        <v>28</v>
      </c>
      <c r="F85" s="212">
        <f>IF($O$7=1,Values!F84,IF($O$7=2,Values!P84,Values!Z84))</f>
        <v>24</v>
      </c>
      <c r="G85" s="212">
        <f>IF($O$7=1,Values!G84,IF($O$7=2,Values!Q84,Values!AA84))</f>
        <v>35</v>
      </c>
      <c r="H85" s="212">
        <f>IF($O$7=1,Values!H84,IF($O$7=2,Values!R84,Values!AB84))</f>
        <v>19</v>
      </c>
      <c r="I85" s="213">
        <f>IF($O$7=1,Values!I84,IF($O$7=2,Values!S84,Values!AC84))</f>
        <v>16</v>
      </c>
      <c r="J85" s="21">
        <f>IF($O$7=1,Values!J84,IF($O$7=2,Values!T84,Values!AD84))</f>
        <v>26.5</v>
      </c>
      <c r="K85" s="21">
        <f>IF($O$7=1,Values!K84,IF($O$7=2,Values!U84,Values!AE84))</f>
        <v>23.5</v>
      </c>
      <c r="AA85" s="60"/>
      <c r="AB85" s="314">
        <v>0.76041666666666663</v>
      </c>
      <c r="AC85" s="282">
        <f t="shared" si="11"/>
        <v>19</v>
      </c>
      <c r="AD85" s="282" t="str">
        <f t="shared" si="12"/>
        <v>-</v>
      </c>
      <c r="AE85" s="282">
        <f t="shared" si="13"/>
        <v>28</v>
      </c>
      <c r="AF85" s="282">
        <f t="shared" si="14"/>
        <v>24</v>
      </c>
      <c r="AG85" s="282">
        <f t="shared" si="15"/>
        <v>35</v>
      </c>
      <c r="AH85" s="282">
        <f t="shared" si="16"/>
        <v>19</v>
      </c>
      <c r="AI85" s="282">
        <f t="shared" si="16"/>
        <v>16</v>
      </c>
      <c r="AJ85" s="315">
        <f t="shared" si="9"/>
        <v>26.5</v>
      </c>
      <c r="AK85" s="315">
        <f t="shared" si="10"/>
        <v>23.5</v>
      </c>
    </row>
    <row r="86" spans="2:37" x14ac:dyDescent="0.25">
      <c r="B86" s="43">
        <v>0.7708333333333327</v>
      </c>
      <c r="C86" s="211">
        <f>IF($O$7=1,Values!C85,IF($O$7=2,Values!M85,Values!W85))</f>
        <v>21</v>
      </c>
      <c r="D86" s="212" t="str">
        <f>IF($O$7=1,Values!D85,IF($O$7=2,Values!N85,Values!X85))</f>
        <v>-</v>
      </c>
      <c r="E86" s="212">
        <f>IF($O$7=1,Values!E85,IF($O$7=2,Values!O85,Values!Y85))</f>
        <v>33</v>
      </c>
      <c r="F86" s="212">
        <f>IF($O$7=1,Values!F85,IF($O$7=2,Values!P85,Values!Z85))</f>
        <v>27</v>
      </c>
      <c r="G86" s="212">
        <f>IF($O$7=1,Values!G85,IF($O$7=2,Values!Q85,Values!AA85))</f>
        <v>39</v>
      </c>
      <c r="H86" s="212">
        <f>IF($O$7=1,Values!H85,IF($O$7=2,Values!R85,Values!AB85))</f>
        <v>20</v>
      </c>
      <c r="I86" s="213">
        <f>IF($O$7=1,Values!I85,IF($O$7=2,Values!S85,Values!AC85))</f>
        <v>20</v>
      </c>
      <c r="J86" s="21">
        <f>IF($O$7=1,Values!J85,IF($O$7=2,Values!T85,Values!AD85))</f>
        <v>30</v>
      </c>
      <c r="K86" s="21">
        <f>IF($O$7=1,Values!K85,IF($O$7=2,Values!U85,Values!AE85))</f>
        <v>26.666666666666668</v>
      </c>
      <c r="AA86" s="60"/>
      <c r="AB86" s="314">
        <v>0.7708333333333327</v>
      </c>
      <c r="AC86" s="282">
        <f t="shared" si="11"/>
        <v>21</v>
      </c>
      <c r="AD86" s="282" t="str">
        <f t="shared" si="12"/>
        <v>-</v>
      </c>
      <c r="AE86" s="282">
        <f t="shared" si="13"/>
        <v>33</v>
      </c>
      <c r="AF86" s="282">
        <f t="shared" si="14"/>
        <v>27</v>
      </c>
      <c r="AG86" s="282">
        <f t="shared" si="15"/>
        <v>39</v>
      </c>
      <c r="AH86" s="282">
        <f t="shared" si="16"/>
        <v>20</v>
      </c>
      <c r="AI86" s="282">
        <f t="shared" si="16"/>
        <v>20</v>
      </c>
      <c r="AJ86" s="315">
        <f t="shared" si="9"/>
        <v>30</v>
      </c>
      <c r="AK86" s="315">
        <f t="shared" si="10"/>
        <v>26.6666666666667</v>
      </c>
    </row>
    <row r="87" spans="2:37" x14ac:dyDescent="0.25">
      <c r="B87" s="43">
        <v>0.78125</v>
      </c>
      <c r="C87" s="211">
        <f>IF($O$7=1,Values!C86,IF($O$7=2,Values!M86,Values!W86))</f>
        <v>18</v>
      </c>
      <c r="D87" s="212" t="str">
        <f>IF($O$7=1,Values!D86,IF($O$7=2,Values!N86,Values!X86))</f>
        <v>-</v>
      </c>
      <c r="E87" s="212">
        <f>IF($O$7=1,Values!E86,IF($O$7=2,Values!O86,Values!Y86))</f>
        <v>22</v>
      </c>
      <c r="F87" s="212">
        <f>IF($O$7=1,Values!F86,IF($O$7=2,Values!P86,Values!Z86))</f>
        <v>27</v>
      </c>
      <c r="G87" s="212">
        <f>IF($O$7=1,Values!G86,IF($O$7=2,Values!Q86,Values!AA86))</f>
        <v>35</v>
      </c>
      <c r="H87" s="212">
        <f>IF($O$7=1,Values!H86,IF($O$7=2,Values!R86,Values!AB86))</f>
        <v>21</v>
      </c>
      <c r="I87" s="213">
        <f>IF($O$7=1,Values!I86,IF($O$7=2,Values!S86,Values!AC86))</f>
        <v>17</v>
      </c>
      <c r="J87" s="21">
        <f>IF($O$7=1,Values!J86,IF($O$7=2,Values!T86,Values!AD86))</f>
        <v>25.5</v>
      </c>
      <c r="K87" s="21">
        <f>IF($O$7=1,Values!K86,IF($O$7=2,Values!U86,Values!AE86))</f>
        <v>23.333333333333332</v>
      </c>
      <c r="AA87" s="60"/>
      <c r="AB87" s="314">
        <v>0.78125</v>
      </c>
      <c r="AC87" s="282">
        <f t="shared" si="11"/>
        <v>18</v>
      </c>
      <c r="AD87" s="282" t="str">
        <f t="shared" si="12"/>
        <v>-</v>
      </c>
      <c r="AE87" s="282">
        <f t="shared" si="13"/>
        <v>22</v>
      </c>
      <c r="AF87" s="282">
        <f t="shared" si="14"/>
        <v>27</v>
      </c>
      <c r="AG87" s="282">
        <f t="shared" si="15"/>
        <v>35</v>
      </c>
      <c r="AH87" s="282">
        <f t="shared" si="16"/>
        <v>21</v>
      </c>
      <c r="AI87" s="282">
        <f t="shared" si="16"/>
        <v>17</v>
      </c>
      <c r="AJ87" s="315">
        <f t="shared" si="9"/>
        <v>25.5</v>
      </c>
      <c r="AK87" s="315">
        <f t="shared" si="10"/>
        <v>23.3333333333333</v>
      </c>
    </row>
    <row r="88" spans="2:37" x14ac:dyDescent="0.25">
      <c r="B88" s="43">
        <v>0.79166666666666663</v>
      </c>
      <c r="C88" s="211">
        <f>IF($O$7=1,Values!C87,IF($O$7=2,Values!M87,Values!W87))</f>
        <v>19</v>
      </c>
      <c r="D88" s="212" t="str">
        <f>IF($O$7=1,Values!D87,IF($O$7=2,Values!N87,Values!X87))</f>
        <v>-</v>
      </c>
      <c r="E88" s="212">
        <f>IF($O$7=1,Values!E87,IF($O$7=2,Values!O87,Values!Y87))</f>
        <v>32</v>
      </c>
      <c r="F88" s="212">
        <f>IF($O$7=1,Values!F87,IF($O$7=2,Values!P87,Values!Z87))</f>
        <v>33</v>
      </c>
      <c r="G88" s="212">
        <f>IF($O$7=1,Values!G87,IF($O$7=2,Values!Q87,Values!AA87))</f>
        <v>26</v>
      </c>
      <c r="H88" s="212">
        <f>IF($O$7=1,Values!H87,IF($O$7=2,Values!R87,Values!AB87))</f>
        <v>17</v>
      </c>
      <c r="I88" s="213">
        <f>IF($O$7=1,Values!I87,IF($O$7=2,Values!S87,Values!AC87))</f>
        <v>20</v>
      </c>
      <c r="J88" s="21">
        <f>IF($O$7=1,Values!J87,IF($O$7=2,Values!T87,Values!AD87))</f>
        <v>27.5</v>
      </c>
      <c r="K88" s="21">
        <f>IF($O$7=1,Values!K87,IF($O$7=2,Values!U87,Values!AE87))</f>
        <v>24.5</v>
      </c>
      <c r="AA88" s="60"/>
      <c r="AB88" s="314">
        <v>0.79166666666666663</v>
      </c>
      <c r="AC88" s="282">
        <f t="shared" si="11"/>
        <v>19</v>
      </c>
      <c r="AD88" s="282" t="str">
        <f t="shared" si="12"/>
        <v>-</v>
      </c>
      <c r="AE88" s="282">
        <f t="shared" si="13"/>
        <v>32</v>
      </c>
      <c r="AF88" s="282">
        <f t="shared" si="14"/>
        <v>33</v>
      </c>
      <c r="AG88" s="282">
        <f t="shared" si="15"/>
        <v>26</v>
      </c>
      <c r="AH88" s="282">
        <f t="shared" si="16"/>
        <v>17</v>
      </c>
      <c r="AI88" s="282">
        <f t="shared" si="16"/>
        <v>20</v>
      </c>
      <c r="AJ88" s="315">
        <f t="shared" si="9"/>
        <v>27.5</v>
      </c>
      <c r="AK88" s="315">
        <f t="shared" si="10"/>
        <v>24.5</v>
      </c>
    </row>
    <row r="89" spans="2:37" x14ac:dyDescent="0.25">
      <c r="B89" s="43">
        <v>0.80208333333333259</v>
      </c>
      <c r="C89" s="211">
        <f>IF($O$7=1,Values!C88,IF($O$7=2,Values!M88,Values!W88))</f>
        <v>7</v>
      </c>
      <c r="D89" s="212" t="str">
        <f>IF($O$7=1,Values!D88,IF($O$7=2,Values!N88,Values!X88))</f>
        <v>-</v>
      </c>
      <c r="E89" s="212">
        <f>IF($O$7=1,Values!E88,IF($O$7=2,Values!O88,Values!Y88))</f>
        <v>18</v>
      </c>
      <c r="F89" s="212">
        <f>IF($O$7=1,Values!F88,IF($O$7=2,Values!P88,Values!Z88))</f>
        <v>24</v>
      </c>
      <c r="G89" s="212">
        <f>IF($O$7=1,Values!G88,IF($O$7=2,Values!Q88,Values!AA88))</f>
        <v>22</v>
      </c>
      <c r="H89" s="212">
        <f>IF($O$7=1,Values!H88,IF($O$7=2,Values!R88,Values!AB88))</f>
        <v>17</v>
      </c>
      <c r="I89" s="213">
        <f>IF($O$7=1,Values!I88,IF($O$7=2,Values!S88,Values!AC88))</f>
        <v>17</v>
      </c>
      <c r="J89" s="21">
        <f>IF($O$7=1,Values!J88,IF($O$7=2,Values!T88,Values!AD88))</f>
        <v>17.75</v>
      </c>
      <c r="K89" s="21">
        <f>IF($O$7=1,Values!K88,IF($O$7=2,Values!U88,Values!AE88))</f>
        <v>17.5</v>
      </c>
      <c r="AA89" s="60"/>
      <c r="AB89" s="314">
        <v>0.80208333333333259</v>
      </c>
      <c r="AC89" s="282">
        <f t="shared" si="11"/>
        <v>7</v>
      </c>
      <c r="AD89" s="282" t="str">
        <f t="shared" si="12"/>
        <v>-</v>
      </c>
      <c r="AE89" s="282">
        <f t="shared" si="13"/>
        <v>18</v>
      </c>
      <c r="AF89" s="282">
        <f t="shared" si="14"/>
        <v>24</v>
      </c>
      <c r="AG89" s="282">
        <f t="shared" si="15"/>
        <v>22</v>
      </c>
      <c r="AH89" s="282">
        <f t="shared" si="16"/>
        <v>17</v>
      </c>
      <c r="AI89" s="282">
        <f t="shared" si="16"/>
        <v>17</v>
      </c>
      <c r="AJ89" s="315">
        <f t="shared" si="9"/>
        <v>17.75</v>
      </c>
      <c r="AK89" s="315">
        <f t="shared" si="10"/>
        <v>17.5</v>
      </c>
    </row>
    <row r="90" spans="2:37" x14ac:dyDescent="0.25">
      <c r="B90" s="43">
        <v>0.8125</v>
      </c>
      <c r="C90" s="211">
        <f>IF($O$7=1,Values!C89,IF($O$7=2,Values!M89,Values!W89))</f>
        <v>19</v>
      </c>
      <c r="D90" s="212" t="str">
        <f>IF($O$7=1,Values!D89,IF($O$7=2,Values!N89,Values!X89))</f>
        <v>-</v>
      </c>
      <c r="E90" s="212">
        <f>IF($O$7=1,Values!E89,IF($O$7=2,Values!O89,Values!Y89))</f>
        <v>24</v>
      </c>
      <c r="F90" s="212">
        <f>IF($O$7=1,Values!F89,IF($O$7=2,Values!P89,Values!Z89))</f>
        <v>27</v>
      </c>
      <c r="G90" s="212">
        <f>IF($O$7=1,Values!G89,IF($O$7=2,Values!Q89,Values!AA89))</f>
        <v>13</v>
      </c>
      <c r="H90" s="212">
        <f>IF($O$7=1,Values!H89,IF($O$7=2,Values!R89,Values!AB89))</f>
        <v>29</v>
      </c>
      <c r="I90" s="213">
        <f>IF($O$7=1,Values!I89,IF($O$7=2,Values!S89,Values!AC89))</f>
        <v>7</v>
      </c>
      <c r="J90" s="21">
        <f>IF($O$7=1,Values!J89,IF($O$7=2,Values!T89,Values!AD89))</f>
        <v>20.75</v>
      </c>
      <c r="K90" s="21">
        <f>IF($O$7=1,Values!K89,IF($O$7=2,Values!U89,Values!AE89))</f>
        <v>19.833333333333332</v>
      </c>
      <c r="AA90" s="60"/>
      <c r="AB90" s="314">
        <v>0.8125</v>
      </c>
      <c r="AC90" s="282">
        <f t="shared" si="11"/>
        <v>19</v>
      </c>
      <c r="AD90" s="282" t="str">
        <f t="shared" si="12"/>
        <v>-</v>
      </c>
      <c r="AE90" s="282">
        <f t="shared" si="13"/>
        <v>24</v>
      </c>
      <c r="AF90" s="282">
        <f t="shared" si="14"/>
        <v>27</v>
      </c>
      <c r="AG90" s="282">
        <f t="shared" si="15"/>
        <v>13</v>
      </c>
      <c r="AH90" s="282">
        <f t="shared" si="16"/>
        <v>29</v>
      </c>
      <c r="AI90" s="282">
        <f t="shared" si="16"/>
        <v>7</v>
      </c>
      <c r="AJ90" s="315">
        <f t="shared" si="9"/>
        <v>20.75</v>
      </c>
      <c r="AK90" s="315">
        <f t="shared" si="10"/>
        <v>19.8333333333333</v>
      </c>
    </row>
    <row r="91" spans="2:37" x14ac:dyDescent="0.25">
      <c r="B91" s="43">
        <v>0.82291666666666663</v>
      </c>
      <c r="C91" s="211">
        <f>IF($O$7=1,Values!C90,IF($O$7=2,Values!M90,Values!W90))</f>
        <v>16</v>
      </c>
      <c r="D91" s="212" t="str">
        <f>IF($O$7=1,Values!D90,IF($O$7=2,Values!N90,Values!X90))</f>
        <v>-</v>
      </c>
      <c r="E91" s="212">
        <f>IF($O$7=1,Values!E90,IF($O$7=2,Values!O90,Values!Y90))</f>
        <v>27</v>
      </c>
      <c r="F91" s="212">
        <f>IF($O$7=1,Values!F90,IF($O$7=2,Values!P90,Values!Z90))</f>
        <v>21</v>
      </c>
      <c r="G91" s="212">
        <f>IF($O$7=1,Values!G90,IF($O$7=2,Values!Q90,Values!AA90))</f>
        <v>12</v>
      </c>
      <c r="H91" s="212">
        <f>IF($O$7=1,Values!H90,IF($O$7=2,Values!R90,Values!AB90))</f>
        <v>13</v>
      </c>
      <c r="I91" s="213">
        <f>IF($O$7=1,Values!I90,IF($O$7=2,Values!S90,Values!AC90))</f>
        <v>7</v>
      </c>
      <c r="J91" s="21">
        <f>IF($O$7=1,Values!J90,IF($O$7=2,Values!T90,Values!AD90))</f>
        <v>19</v>
      </c>
      <c r="K91" s="21">
        <f>IF($O$7=1,Values!K90,IF($O$7=2,Values!U90,Values!AE90))</f>
        <v>16</v>
      </c>
      <c r="AA91" s="60"/>
      <c r="AB91" s="314">
        <v>0.82291666666666663</v>
      </c>
      <c r="AC91" s="282">
        <f t="shared" si="11"/>
        <v>16</v>
      </c>
      <c r="AD91" s="282" t="str">
        <f t="shared" si="12"/>
        <v>-</v>
      </c>
      <c r="AE91" s="282">
        <f t="shared" si="13"/>
        <v>27</v>
      </c>
      <c r="AF91" s="282">
        <f t="shared" si="14"/>
        <v>21</v>
      </c>
      <c r="AG91" s="282">
        <f t="shared" si="15"/>
        <v>12</v>
      </c>
      <c r="AH91" s="282">
        <f t="shared" si="16"/>
        <v>13</v>
      </c>
      <c r="AI91" s="282">
        <f t="shared" si="16"/>
        <v>7</v>
      </c>
      <c r="AJ91" s="315">
        <f t="shared" si="9"/>
        <v>19</v>
      </c>
      <c r="AK91" s="315">
        <f t="shared" si="10"/>
        <v>16</v>
      </c>
    </row>
    <row r="92" spans="2:37" x14ac:dyDescent="0.25">
      <c r="B92" s="43">
        <v>0.83333333333333337</v>
      </c>
      <c r="C92" s="211">
        <f>IF($O$7=1,Values!C91,IF($O$7=2,Values!M91,Values!W91))</f>
        <v>17</v>
      </c>
      <c r="D92" s="212" t="str">
        <f>IF($O$7=1,Values!D91,IF($O$7=2,Values!N91,Values!X91))</f>
        <v>-</v>
      </c>
      <c r="E92" s="212">
        <f>IF($O$7=1,Values!E91,IF($O$7=2,Values!O91,Values!Y91))</f>
        <v>15</v>
      </c>
      <c r="F92" s="212">
        <f>IF($O$7=1,Values!F91,IF($O$7=2,Values!P91,Values!Z91))</f>
        <v>9</v>
      </c>
      <c r="G92" s="212">
        <f>IF($O$7=1,Values!G91,IF($O$7=2,Values!Q91,Values!AA91))</f>
        <v>20</v>
      </c>
      <c r="H92" s="212">
        <f>IF($O$7=1,Values!H91,IF($O$7=2,Values!R91,Values!AB91))</f>
        <v>13</v>
      </c>
      <c r="I92" s="213">
        <f>IF($O$7=1,Values!I91,IF($O$7=2,Values!S91,Values!AC91))</f>
        <v>8</v>
      </c>
      <c r="J92" s="21">
        <f>IF($O$7=1,Values!J91,IF($O$7=2,Values!T91,Values!AD91))</f>
        <v>15.25</v>
      </c>
      <c r="K92" s="21">
        <f>IF($O$7=1,Values!K91,IF($O$7=2,Values!U91,Values!AE91))</f>
        <v>13.666666666666666</v>
      </c>
      <c r="AA92" s="60"/>
      <c r="AB92" s="314">
        <v>0.83333333333333337</v>
      </c>
      <c r="AC92" s="282">
        <f t="shared" si="11"/>
        <v>17</v>
      </c>
      <c r="AD92" s="282" t="str">
        <f t="shared" si="12"/>
        <v>-</v>
      </c>
      <c r="AE92" s="282">
        <f t="shared" si="13"/>
        <v>15</v>
      </c>
      <c r="AF92" s="282">
        <f t="shared" si="14"/>
        <v>9</v>
      </c>
      <c r="AG92" s="282">
        <f t="shared" si="15"/>
        <v>20</v>
      </c>
      <c r="AH92" s="282">
        <f t="shared" si="16"/>
        <v>13</v>
      </c>
      <c r="AI92" s="282">
        <f t="shared" si="16"/>
        <v>8</v>
      </c>
      <c r="AJ92" s="315">
        <f t="shared" si="9"/>
        <v>15.25</v>
      </c>
      <c r="AK92" s="315">
        <f t="shared" si="10"/>
        <v>13.6666666666667</v>
      </c>
    </row>
    <row r="93" spans="2:37" x14ac:dyDescent="0.25">
      <c r="B93" s="43">
        <v>0.84375</v>
      </c>
      <c r="C93" s="211">
        <f>IF($O$7=1,Values!C92,IF($O$7=2,Values!M92,Values!W92))</f>
        <v>11</v>
      </c>
      <c r="D93" s="212" t="str">
        <f>IF($O$7=1,Values!D92,IF($O$7=2,Values!N92,Values!X92))</f>
        <v>-</v>
      </c>
      <c r="E93" s="212">
        <f>IF($O$7=1,Values!E92,IF($O$7=2,Values!O92,Values!Y92))</f>
        <v>21</v>
      </c>
      <c r="F93" s="212">
        <f>IF($O$7=1,Values!F92,IF($O$7=2,Values!P92,Values!Z92))</f>
        <v>16</v>
      </c>
      <c r="G93" s="212">
        <f>IF($O$7=1,Values!G92,IF($O$7=2,Values!Q92,Values!AA92))</f>
        <v>17</v>
      </c>
      <c r="H93" s="212">
        <f>IF($O$7=1,Values!H92,IF($O$7=2,Values!R92,Values!AB92))</f>
        <v>6</v>
      </c>
      <c r="I93" s="213">
        <f>IF($O$7=1,Values!I92,IF($O$7=2,Values!S92,Values!AC92))</f>
        <v>6</v>
      </c>
      <c r="J93" s="21">
        <f>IF($O$7=1,Values!J92,IF($O$7=2,Values!T92,Values!AD92))</f>
        <v>16.25</v>
      </c>
      <c r="K93" s="21">
        <f>IF($O$7=1,Values!K92,IF($O$7=2,Values!U92,Values!AE92))</f>
        <v>12.833333333333334</v>
      </c>
      <c r="AA93" s="60"/>
      <c r="AB93" s="314">
        <v>0.84375</v>
      </c>
      <c r="AC93" s="282">
        <f t="shared" si="11"/>
        <v>11</v>
      </c>
      <c r="AD93" s="282" t="str">
        <f t="shared" si="12"/>
        <v>-</v>
      </c>
      <c r="AE93" s="282">
        <f t="shared" si="13"/>
        <v>21</v>
      </c>
      <c r="AF93" s="282">
        <f t="shared" si="14"/>
        <v>16</v>
      </c>
      <c r="AG93" s="282">
        <f t="shared" si="15"/>
        <v>17</v>
      </c>
      <c r="AH93" s="282">
        <f t="shared" si="16"/>
        <v>6</v>
      </c>
      <c r="AI93" s="282">
        <f t="shared" si="16"/>
        <v>6</v>
      </c>
      <c r="AJ93" s="315">
        <f t="shared" si="9"/>
        <v>16.25</v>
      </c>
      <c r="AK93" s="315">
        <f t="shared" si="10"/>
        <v>12.8333333333333</v>
      </c>
    </row>
    <row r="94" spans="2:37" x14ac:dyDescent="0.25">
      <c r="B94" s="43">
        <v>0.85416666666666663</v>
      </c>
      <c r="C94" s="211">
        <f>IF($O$7=1,Values!C93,IF($O$7=2,Values!M93,Values!W93))</f>
        <v>6</v>
      </c>
      <c r="D94" s="212" t="str">
        <f>IF($O$7=1,Values!D93,IF($O$7=2,Values!N93,Values!X93))</f>
        <v>-</v>
      </c>
      <c r="E94" s="212">
        <f>IF($O$7=1,Values!E93,IF($O$7=2,Values!O93,Values!Y93))</f>
        <v>12</v>
      </c>
      <c r="F94" s="212">
        <f>IF($O$7=1,Values!F93,IF($O$7=2,Values!P93,Values!Z93))</f>
        <v>20</v>
      </c>
      <c r="G94" s="212">
        <f>IF($O$7=1,Values!G93,IF($O$7=2,Values!Q93,Values!AA93))</f>
        <v>18</v>
      </c>
      <c r="H94" s="212">
        <f>IF($O$7=1,Values!H93,IF($O$7=2,Values!R93,Values!AB93))</f>
        <v>12</v>
      </c>
      <c r="I94" s="213">
        <f>IF($O$7=1,Values!I93,IF($O$7=2,Values!S93,Values!AC93))</f>
        <v>12</v>
      </c>
      <c r="J94" s="21">
        <f>IF($O$7=1,Values!J93,IF($O$7=2,Values!T93,Values!AD93))</f>
        <v>14</v>
      </c>
      <c r="K94" s="21">
        <f>IF($O$7=1,Values!K93,IF($O$7=2,Values!U93,Values!AE93))</f>
        <v>13.333333333333334</v>
      </c>
      <c r="AA94" s="60"/>
      <c r="AB94" s="314">
        <v>0.85416666666666663</v>
      </c>
      <c r="AC94" s="282">
        <f t="shared" si="11"/>
        <v>6</v>
      </c>
      <c r="AD94" s="282" t="str">
        <f t="shared" si="12"/>
        <v>-</v>
      </c>
      <c r="AE94" s="282">
        <f t="shared" si="13"/>
        <v>12</v>
      </c>
      <c r="AF94" s="282">
        <f t="shared" si="14"/>
        <v>20</v>
      </c>
      <c r="AG94" s="282">
        <f t="shared" si="15"/>
        <v>18</v>
      </c>
      <c r="AH94" s="282">
        <f t="shared" si="16"/>
        <v>12</v>
      </c>
      <c r="AI94" s="282">
        <f t="shared" si="16"/>
        <v>12</v>
      </c>
      <c r="AJ94" s="315">
        <f t="shared" si="9"/>
        <v>14</v>
      </c>
      <c r="AK94" s="315">
        <f t="shared" si="10"/>
        <v>13.3333333333333</v>
      </c>
    </row>
    <row r="95" spans="2:37" x14ac:dyDescent="0.25">
      <c r="B95" s="43">
        <v>0.86458333333333337</v>
      </c>
      <c r="C95" s="211">
        <f>IF($O$7=1,Values!C94,IF($O$7=2,Values!M94,Values!W94))</f>
        <v>10</v>
      </c>
      <c r="D95" s="212" t="str">
        <f>IF($O$7=1,Values!D94,IF($O$7=2,Values!N94,Values!X94))</f>
        <v>-</v>
      </c>
      <c r="E95" s="212">
        <f>IF($O$7=1,Values!E94,IF($O$7=2,Values!O94,Values!Y94))</f>
        <v>10</v>
      </c>
      <c r="F95" s="212">
        <f>IF($O$7=1,Values!F94,IF($O$7=2,Values!P94,Values!Z94))</f>
        <v>15</v>
      </c>
      <c r="G95" s="212">
        <f>IF($O$7=1,Values!G94,IF($O$7=2,Values!Q94,Values!AA94))</f>
        <v>14</v>
      </c>
      <c r="H95" s="212">
        <f>IF($O$7=1,Values!H94,IF($O$7=2,Values!R94,Values!AB94))</f>
        <v>13</v>
      </c>
      <c r="I95" s="213">
        <f>IF($O$7=1,Values!I94,IF($O$7=2,Values!S94,Values!AC94))</f>
        <v>8</v>
      </c>
      <c r="J95" s="21">
        <f>IF($O$7=1,Values!J94,IF($O$7=2,Values!T94,Values!AD94))</f>
        <v>12.25</v>
      </c>
      <c r="K95" s="21">
        <f>IF($O$7=1,Values!K94,IF($O$7=2,Values!U94,Values!AE94))</f>
        <v>11.666666666666666</v>
      </c>
      <c r="AA95" s="60"/>
      <c r="AB95" s="314">
        <v>0.86458333333333337</v>
      </c>
      <c r="AC95" s="282">
        <f t="shared" si="11"/>
        <v>10</v>
      </c>
      <c r="AD95" s="282" t="str">
        <f t="shared" si="12"/>
        <v>-</v>
      </c>
      <c r="AE95" s="282">
        <f t="shared" si="13"/>
        <v>10</v>
      </c>
      <c r="AF95" s="282">
        <f t="shared" si="14"/>
        <v>15</v>
      </c>
      <c r="AG95" s="282">
        <f t="shared" si="15"/>
        <v>14</v>
      </c>
      <c r="AH95" s="282">
        <f t="shared" si="16"/>
        <v>13</v>
      </c>
      <c r="AI95" s="282">
        <f t="shared" si="16"/>
        <v>8</v>
      </c>
      <c r="AJ95" s="315">
        <f t="shared" si="9"/>
        <v>12.25</v>
      </c>
      <c r="AK95" s="315">
        <f t="shared" si="10"/>
        <v>11.6666666666667</v>
      </c>
    </row>
    <row r="96" spans="2:37" x14ac:dyDescent="0.25">
      <c r="B96" s="43">
        <v>0.875</v>
      </c>
      <c r="C96" s="211">
        <f>IF($O$7=1,Values!C95,IF($O$7=2,Values!M95,Values!W95))</f>
        <v>12</v>
      </c>
      <c r="D96" s="212" t="str">
        <f>IF($O$7=1,Values!D95,IF($O$7=2,Values!N95,Values!X95))</f>
        <v>-</v>
      </c>
      <c r="E96" s="212">
        <f>IF($O$7=1,Values!E95,IF($O$7=2,Values!O95,Values!Y95))</f>
        <v>7</v>
      </c>
      <c r="F96" s="212">
        <f>IF($O$7=1,Values!F95,IF($O$7=2,Values!P95,Values!Z95))</f>
        <v>18</v>
      </c>
      <c r="G96" s="212">
        <f>IF($O$7=1,Values!G95,IF($O$7=2,Values!Q95,Values!AA95))</f>
        <v>17</v>
      </c>
      <c r="H96" s="212">
        <f>IF($O$7=1,Values!H95,IF($O$7=2,Values!R95,Values!AB95))</f>
        <v>13</v>
      </c>
      <c r="I96" s="213">
        <f>IF($O$7=1,Values!I95,IF($O$7=2,Values!S95,Values!AC95))</f>
        <v>12</v>
      </c>
      <c r="J96" s="21">
        <f>IF($O$7=1,Values!J95,IF($O$7=2,Values!T95,Values!AD95))</f>
        <v>13.5</v>
      </c>
      <c r="K96" s="21">
        <f>IF($O$7=1,Values!K95,IF($O$7=2,Values!U95,Values!AE95))</f>
        <v>13.166666666666666</v>
      </c>
      <c r="AA96" s="60"/>
      <c r="AB96" s="314">
        <v>0.875</v>
      </c>
      <c r="AC96" s="282">
        <f t="shared" si="11"/>
        <v>12</v>
      </c>
      <c r="AD96" s="282" t="str">
        <f t="shared" si="12"/>
        <v>-</v>
      </c>
      <c r="AE96" s="282">
        <f t="shared" si="13"/>
        <v>7</v>
      </c>
      <c r="AF96" s="282">
        <f t="shared" si="14"/>
        <v>18</v>
      </c>
      <c r="AG96" s="282">
        <f t="shared" si="15"/>
        <v>17</v>
      </c>
      <c r="AH96" s="282">
        <f t="shared" si="16"/>
        <v>13</v>
      </c>
      <c r="AI96" s="282">
        <f t="shared" si="16"/>
        <v>12</v>
      </c>
      <c r="AJ96" s="315">
        <f t="shared" si="9"/>
        <v>13.5</v>
      </c>
      <c r="AK96" s="315">
        <f t="shared" si="10"/>
        <v>13.1666666666667</v>
      </c>
    </row>
    <row r="97" spans="2:37" x14ac:dyDescent="0.25">
      <c r="B97" s="43">
        <v>0.88541666666666663</v>
      </c>
      <c r="C97" s="211">
        <f>IF($O$7=1,Values!C96,IF($O$7=2,Values!M96,Values!W96))</f>
        <v>12</v>
      </c>
      <c r="D97" s="212" t="str">
        <f>IF($O$7=1,Values!D96,IF($O$7=2,Values!N96,Values!X96))</f>
        <v>-</v>
      </c>
      <c r="E97" s="212">
        <f>IF($O$7=1,Values!E96,IF($O$7=2,Values!O96,Values!Y96))</f>
        <v>11</v>
      </c>
      <c r="F97" s="212">
        <f>IF($O$7=1,Values!F96,IF($O$7=2,Values!P96,Values!Z96))</f>
        <v>16</v>
      </c>
      <c r="G97" s="212">
        <f>IF($O$7=1,Values!G96,IF($O$7=2,Values!Q96,Values!AA96))</f>
        <v>6</v>
      </c>
      <c r="H97" s="212">
        <f>IF($O$7=1,Values!H96,IF($O$7=2,Values!R96,Values!AB96))</f>
        <v>6</v>
      </c>
      <c r="I97" s="213">
        <f>IF($O$7=1,Values!I96,IF($O$7=2,Values!S96,Values!AC96))</f>
        <v>8</v>
      </c>
      <c r="J97" s="21">
        <f>IF($O$7=1,Values!J96,IF($O$7=2,Values!T96,Values!AD96))</f>
        <v>11.25</v>
      </c>
      <c r="K97" s="21">
        <f>IF($O$7=1,Values!K96,IF($O$7=2,Values!U96,Values!AE96))</f>
        <v>9.8333333333333339</v>
      </c>
      <c r="AA97" s="60"/>
      <c r="AB97" s="314">
        <v>0.88541666666666663</v>
      </c>
      <c r="AC97" s="282">
        <f t="shared" si="11"/>
        <v>12</v>
      </c>
      <c r="AD97" s="282" t="str">
        <f t="shared" si="12"/>
        <v>-</v>
      </c>
      <c r="AE97" s="282">
        <f t="shared" si="13"/>
        <v>11</v>
      </c>
      <c r="AF97" s="282">
        <f t="shared" si="14"/>
        <v>16</v>
      </c>
      <c r="AG97" s="282">
        <f t="shared" si="15"/>
        <v>6</v>
      </c>
      <c r="AH97" s="282">
        <f t="shared" si="16"/>
        <v>6</v>
      </c>
      <c r="AI97" s="282">
        <f t="shared" si="16"/>
        <v>8</v>
      </c>
      <c r="AJ97" s="315">
        <f t="shared" si="9"/>
        <v>11.25</v>
      </c>
      <c r="AK97" s="315">
        <f t="shared" si="10"/>
        <v>9.8333333333333304</v>
      </c>
    </row>
    <row r="98" spans="2:37" x14ac:dyDescent="0.25">
      <c r="B98" s="43">
        <v>0.89583333333333337</v>
      </c>
      <c r="C98" s="211">
        <f>IF($O$7=1,Values!C97,IF($O$7=2,Values!M97,Values!W97))</f>
        <v>14</v>
      </c>
      <c r="D98" s="212" t="str">
        <f>IF($O$7=1,Values!D97,IF($O$7=2,Values!N97,Values!X97))</f>
        <v>-</v>
      </c>
      <c r="E98" s="212">
        <f>IF($O$7=1,Values!E97,IF($O$7=2,Values!O97,Values!Y97))</f>
        <v>5</v>
      </c>
      <c r="F98" s="212">
        <f>IF($O$7=1,Values!F97,IF($O$7=2,Values!P97,Values!Z97))</f>
        <v>9</v>
      </c>
      <c r="G98" s="212">
        <f>IF($O$7=1,Values!G97,IF($O$7=2,Values!Q97,Values!AA97))</f>
        <v>18</v>
      </c>
      <c r="H98" s="212">
        <f>IF($O$7=1,Values!H97,IF($O$7=2,Values!R97,Values!AB97))</f>
        <v>7</v>
      </c>
      <c r="I98" s="213">
        <f>IF($O$7=1,Values!I97,IF($O$7=2,Values!S97,Values!AC97))</f>
        <v>5</v>
      </c>
      <c r="J98" s="21">
        <f>IF($O$7=1,Values!J97,IF($O$7=2,Values!T97,Values!AD97))</f>
        <v>11.5</v>
      </c>
      <c r="K98" s="21">
        <f>IF($O$7=1,Values!K97,IF($O$7=2,Values!U97,Values!AE97))</f>
        <v>9.6666666666666661</v>
      </c>
      <c r="AA98" s="60"/>
      <c r="AB98" s="314">
        <v>0.89583333333333337</v>
      </c>
      <c r="AC98" s="282">
        <f t="shared" si="11"/>
        <v>14</v>
      </c>
      <c r="AD98" s="282" t="str">
        <f t="shared" si="12"/>
        <v>-</v>
      </c>
      <c r="AE98" s="282">
        <f t="shared" si="13"/>
        <v>5</v>
      </c>
      <c r="AF98" s="282">
        <f t="shared" si="14"/>
        <v>9</v>
      </c>
      <c r="AG98" s="282">
        <f t="shared" si="15"/>
        <v>18</v>
      </c>
      <c r="AH98" s="282">
        <f t="shared" si="16"/>
        <v>7</v>
      </c>
      <c r="AI98" s="282">
        <f t="shared" si="16"/>
        <v>5</v>
      </c>
      <c r="AJ98" s="315">
        <f t="shared" si="9"/>
        <v>11.5</v>
      </c>
      <c r="AK98" s="315">
        <f t="shared" si="10"/>
        <v>9.6666666666666696</v>
      </c>
    </row>
    <row r="99" spans="2:37" x14ac:dyDescent="0.25">
      <c r="B99" s="43">
        <v>0.90625</v>
      </c>
      <c r="C99" s="211">
        <f>IF($O$7=1,Values!C98,IF($O$7=2,Values!M98,Values!W98))</f>
        <v>10</v>
      </c>
      <c r="D99" s="212" t="str">
        <f>IF($O$7=1,Values!D98,IF($O$7=2,Values!N98,Values!X98))</f>
        <v>-</v>
      </c>
      <c r="E99" s="212">
        <f>IF($O$7=1,Values!E98,IF($O$7=2,Values!O98,Values!Y98))</f>
        <v>8</v>
      </c>
      <c r="F99" s="212">
        <f>IF($O$7=1,Values!F98,IF($O$7=2,Values!P98,Values!Z98))</f>
        <v>8</v>
      </c>
      <c r="G99" s="212">
        <f>IF($O$7=1,Values!G98,IF($O$7=2,Values!Q98,Values!AA98))</f>
        <v>15</v>
      </c>
      <c r="H99" s="212">
        <f>IF($O$7=1,Values!H98,IF($O$7=2,Values!R98,Values!AB98))</f>
        <v>14</v>
      </c>
      <c r="I99" s="213">
        <f>IF($O$7=1,Values!I98,IF($O$7=2,Values!S98,Values!AC98))</f>
        <v>8</v>
      </c>
      <c r="J99" s="21">
        <f>IF($O$7=1,Values!J98,IF($O$7=2,Values!T98,Values!AD98))</f>
        <v>10.25</v>
      </c>
      <c r="K99" s="21">
        <f>IF($O$7=1,Values!K98,IF($O$7=2,Values!U98,Values!AE98))</f>
        <v>10.5</v>
      </c>
      <c r="AA99" s="60"/>
      <c r="AB99" s="314">
        <v>0.90625</v>
      </c>
      <c r="AC99" s="282">
        <f t="shared" si="11"/>
        <v>10</v>
      </c>
      <c r="AD99" s="282" t="str">
        <f t="shared" si="12"/>
        <v>-</v>
      </c>
      <c r="AE99" s="282">
        <f t="shared" si="13"/>
        <v>8</v>
      </c>
      <c r="AF99" s="282">
        <f t="shared" si="14"/>
        <v>8</v>
      </c>
      <c r="AG99" s="282">
        <f t="shared" si="15"/>
        <v>15</v>
      </c>
      <c r="AH99" s="282">
        <f t="shared" si="16"/>
        <v>14</v>
      </c>
      <c r="AI99" s="282">
        <f t="shared" si="16"/>
        <v>8</v>
      </c>
      <c r="AJ99" s="315">
        <f t="shared" si="9"/>
        <v>10.25</v>
      </c>
      <c r="AK99" s="315">
        <f t="shared" si="10"/>
        <v>10.5</v>
      </c>
    </row>
    <row r="100" spans="2:37" x14ac:dyDescent="0.25">
      <c r="B100" s="43">
        <v>0.91666666666666663</v>
      </c>
      <c r="C100" s="211">
        <f>IF($O$7=1,Values!C99,IF($O$7=2,Values!M99,Values!W99))</f>
        <v>10</v>
      </c>
      <c r="D100" s="212" t="str">
        <f>IF($O$7=1,Values!D99,IF($O$7=2,Values!N99,Values!X99))</f>
        <v>-</v>
      </c>
      <c r="E100" s="212">
        <f>IF($O$7=1,Values!E99,IF($O$7=2,Values!O99,Values!Y99))</f>
        <v>4</v>
      </c>
      <c r="F100" s="212">
        <f>IF($O$7=1,Values!F99,IF($O$7=2,Values!P99,Values!Z99))</f>
        <v>9</v>
      </c>
      <c r="G100" s="212">
        <f>IF($O$7=1,Values!G99,IF($O$7=2,Values!Q99,Values!AA99))</f>
        <v>12</v>
      </c>
      <c r="H100" s="212">
        <f>IF($O$7=1,Values!H99,IF($O$7=2,Values!R99,Values!AB99))</f>
        <v>10</v>
      </c>
      <c r="I100" s="213">
        <f>IF($O$7=1,Values!I99,IF($O$7=2,Values!S99,Values!AC99))</f>
        <v>3</v>
      </c>
      <c r="J100" s="21">
        <f>IF($O$7=1,Values!J99,IF($O$7=2,Values!T99,Values!AD99))</f>
        <v>8.75</v>
      </c>
      <c r="K100" s="21">
        <f>IF($O$7=1,Values!K99,IF($O$7=2,Values!U99,Values!AE99))</f>
        <v>8</v>
      </c>
      <c r="AA100" s="60"/>
      <c r="AB100" s="314">
        <v>0.91666666666666663</v>
      </c>
      <c r="AC100" s="282">
        <f t="shared" si="11"/>
        <v>10</v>
      </c>
      <c r="AD100" s="282" t="str">
        <f t="shared" si="12"/>
        <v>-</v>
      </c>
      <c r="AE100" s="282">
        <f t="shared" si="13"/>
        <v>4</v>
      </c>
      <c r="AF100" s="282">
        <f t="shared" si="14"/>
        <v>9</v>
      </c>
      <c r="AG100" s="282">
        <f t="shared" si="15"/>
        <v>12</v>
      </c>
      <c r="AH100" s="282">
        <f t="shared" si="16"/>
        <v>10</v>
      </c>
      <c r="AI100" s="282">
        <f t="shared" si="16"/>
        <v>3</v>
      </c>
      <c r="AJ100" s="315">
        <f t="shared" si="9"/>
        <v>8.75</v>
      </c>
      <c r="AK100" s="315">
        <f t="shared" si="10"/>
        <v>8</v>
      </c>
    </row>
    <row r="101" spans="2:37" x14ac:dyDescent="0.25">
      <c r="B101" s="43">
        <v>0.92708333333333337</v>
      </c>
      <c r="C101" s="211">
        <f>IF($O$7=1,Values!C100,IF($O$7=2,Values!M100,Values!W100))</f>
        <v>2</v>
      </c>
      <c r="D101" s="212" t="str">
        <f>IF($O$7=1,Values!D100,IF($O$7=2,Values!N100,Values!X100))</f>
        <v>-</v>
      </c>
      <c r="E101" s="212">
        <f>IF($O$7=1,Values!E100,IF($O$7=2,Values!O100,Values!Y100))</f>
        <v>5</v>
      </c>
      <c r="F101" s="212">
        <f>IF($O$7=1,Values!F100,IF($O$7=2,Values!P100,Values!Z100))</f>
        <v>18</v>
      </c>
      <c r="G101" s="212">
        <f>IF($O$7=1,Values!G100,IF($O$7=2,Values!Q100,Values!AA100))</f>
        <v>10</v>
      </c>
      <c r="H101" s="212">
        <f>IF($O$7=1,Values!H100,IF($O$7=2,Values!R100,Values!AB100))</f>
        <v>9</v>
      </c>
      <c r="I101" s="213">
        <f>IF($O$7=1,Values!I100,IF($O$7=2,Values!S100,Values!AC100))</f>
        <v>5</v>
      </c>
      <c r="J101" s="21">
        <f>IF($O$7=1,Values!J100,IF($O$7=2,Values!T100,Values!AD100))</f>
        <v>8.75</v>
      </c>
      <c r="K101" s="21">
        <f>IF($O$7=1,Values!K100,IF($O$7=2,Values!U100,Values!AE100))</f>
        <v>8.1666666666666661</v>
      </c>
      <c r="AA101" s="60"/>
      <c r="AB101" s="314">
        <v>0.92708333333333337</v>
      </c>
      <c r="AC101" s="282">
        <f t="shared" si="11"/>
        <v>2</v>
      </c>
      <c r="AD101" s="282" t="str">
        <f t="shared" si="12"/>
        <v>-</v>
      </c>
      <c r="AE101" s="282">
        <f t="shared" si="13"/>
        <v>5</v>
      </c>
      <c r="AF101" s="282">
        <f t="shared" si="14"/>
        <v>18</v>
      </c>
      <c r="AG101" s="282">
        <f t="shared" si="15"/>
        <v>10</v>
      </c>
      <c r="AH101" s="282">
        <f t="shared" si="16"/>
        <v>9</v>
      </c>
      <c r="AI101" s="282">
        <f t="shared" si="16"/>
        <v>5</v>
      </c>
      <c r="AJ101" s="315">
        <f t="shared" si="9"/>
        <v>8.75</v>
      </c>
      <c r="AK101" s="315">
        <f t="shared" si="10"/>
        <v>8.1666666666666696</v>
      </c>
    </row>
    <row r="102" spans="2:37" x14ac:dyDescent="0.25">
      <c r="B102" s="43">
        <v>0.9375</v>
      </c>
      <c r="C102" s="211">
        <f>IF($O$7=1,Values!C101,IF($O$7=2,Values!M101,Values!W101))</f>
        <v>2</v>
      </c>
      <c r="D102" s="212" t="str">
        <f>IF($O$7=1,Values!D101,IF($O$7=2,Values!N101,Values!X101))</f>
        <v>-</v>
      </c>
      <c r="E102" s="212">
        <f>IF($O$7=1,Values!E101,IF($O$7=2,Values!O101,Values!Y101))</f>
        <v>8</v>
      </c>
      <c r="F102" s="212">
        <f>IF($O$7=1,Values!F101,IF($O$7=2,Values!P101,Values!Z101))</f>
        <v>10</v>
      </c>
      <c r="G102" s="212">
        <f>IF($O$7=1,Values!G101,IF($O$7=2,Values!Q101,Values!AA101))</f>
        <v>5</v>
      </c>
      <c r="H102" s="212">
        <f>IF($O$7=1,Values!H101,IF($O$7=2,Values!R101,Values!AB101))</f>
        <v>7</v>
      </c>
      <c r="I102" s="213">
        <f>IF($O$7=1,Values!I101,IF($O$7=2,Values!S101,Values!AC101))</f>
        <v>5</v>
      </c>
      <c r="J102" s="21">
        <f>IF($O$7=1,Values!J101,IF($O$7=2,Values!T101,Values!AD101))</f>
        <v>6.25</v>
      </c>
      <c r="K102" s="21">
        <f>IF($O$7=1,Values!K101,IF($O$7=2,Values!U101,Values!AE101))</f>
        <v>6.166666666666667</v>
      </c>
      <c r="AA102" s="60"/>
      <c r="AB102" s="314">
        <v>0.9375</v>
      </c>
      <c r="AC102" s="282">
        <f t="shared" si="11"/>
        <v>2</v>
      </c>
      <c r="AD102" s="282" t="str">
        <f t="shared" si="12"/>
        <v>-</v>
      </c>
      <c r="AE102" s="282">
        <f t="shared" si="13"/>
        <v>8</v>
      </c>
      <c r="AF102" s="282">
        <f t="shared" si="14"/>
        <v>10</v>
      </c>
      <c r="AG102" s="282">
        <f t="shared" si="15"/>
        <v>5</v>
      </c>
      <c r="AH102" s="282">
        <f t="shared" si="16"/>
        <v>7</v>
      </c>
      <c r="AI102" s="282">
        <f t="shared" si="16"/>
        <v>5</v>
      </c>
      <c r="AJ102" s="315">
        <f t="shared" si="9"/>
        <v>6.25</v>
      </c>
      <c r="AK102" s="315">
        <f t="shared" si="10"/>
        <v>6.1666666666666696</v>
      </c>
    </row>
    <row r="103" spans="2:37" x14ac:dyDescent="0.25">
      <c r="B103" s="43">
        <v>0.94791666666666663</v>
      </c>
      <c r="C103" s="211">
        <f>IF($O$7=1,Values!C102,IF($O$7=2,Values!M102,Values!W102))</f>
        <v>7</v>
      </c>
      <c r="D103" s="212" t="str">
        <f>IF($O$7=1,Values!D102,IF($O$7=2,Values!N102,Values!X102))</f>
        <v>-</v>
      </c>
      <c r="E103" s="212">
        <f>IF($O$7=1,Values!E102,IF($O$7=2,Values!O102,Values!Y102))</f>
        <v>6</v>
      </c>
      <c r="F103" s="212">
        <f>IF($O$7=1,Values!F102,IF($O$7=2,Values!P102,Values!Z102))</f>
        <v>16</v>
      </c>
      <c r="G103" s="212">
        <f>IF($O$7=1,Values!G102,IF($O$7=2,Values!Q102,Values!AA102))</f>
        <v>8</v>
      </c>
      <c r="H103" s="212">
        <f>IF($O$7=1,Values!H102,IF($O$7=2,Values!R102,Values!AB102))</f>
        <v>6</v>
      </c>
      <c r="I103" s="213">
        <f>IF($O$7=1,Values!I102,IF($O$7=2,Values!S102,Values!AC102))</f>
        <v>2</v>
      </c>
      <c r="J103" s="21">
        <f>IF($O$7=1,Values!J102,IF($O$7=2,Values!T102,Values!AD102))</f>
        <v>9.25</v>
      </c>
      <c r="K103" s="21">
        <f>IF($O$7=1,Values!K102,IF($O$7=2,Values!U102,Values!AE102))</f>
        <v>7.5</v>
      </c>
      <c r="AA103" s="60"/>
      <c r="AB103" s="314">
        <v>0.94791666666666663</v>
      </c>
      <c r="AC103" s="282">
        <f t="shared" si="11"/>
        <v>7</v>
      </c>
      <c r="AD103" s="282" t="str">
        <f t="shared" si="12"/>
        <v>-</v>
      </c>
      <c r="AE103" s="282">
        <f t="shared" si="13"/>
        <v>6</v>
      </c>
      <c r="AF103" s="282">
        <f t="shared" si="14"/>
        <v>16</v>
      </c>
      <c r="AG103" s="282">
        <f t="shared" si="15"/>
        <v>8</v>
      </c>
      <c r="AH103" s="282">
        <f t="shared" si="16"/>
        <v>6</v>
      </c>
      <c r="AI103" s="282">
        <f t="shared" si="16"/>
        <v>2</v>
      </c>
      <c r="AJ103" s="315">
        <f t="shared" si="9"/>
        <v>9.25</v>
      </c>
      <c r="AK103" s="315">
        <f t="shared" si="10"/>
        <v>7.5</v>
      </c>
    </row>
    <row r="104" spans="2:37" x14ac:dyDescent="0.25">
      <c r="B104" s="43">
        <v>0.95833333333333337</v>
      </c>
      <c r="C104" s="211">
        <f>IF($O$7=1,Values!C103,IF($O$7=2,Values!M103,Values!W103))</f>
        <v>5</v>
      </c>
      <c r="D104" s="212" t="str">
        <f>IF($O$7=1,Values!D103,IF($O$7=2,Values!N103,Values!X103))</f>
        <v>-</v>
      </c>
      <c r="E104" s="212">
        <f>IF($O$7=1,Values!E103,IF($O$7=2,Values!O103,Values!Y103))</f>
        <v>3</v>
      </c>
      <c r="F104" s="212">
        <f>IF($O$7=1,Values!F103,IF($O$7=2,Values!P103,Values!Z103))</f>
        <v>6</v>
      </c>
      <c r="G104" s="212">
        <f>IF($O$7=1,Values!G103,IF($O$7=2,Values!Q103,Values!AA103))</f>
        <v>6</v>
      </c>
      <c r="H104" s="212">
        <f>IF($O$7=1,Values!H103,IF($O$7=2,Values!R103,Values!AB103))</f>
        <v>4</v>
      </c>
      <c r="I104" s="213">
        <f>IF($O$7=1,Values!I103,IF($O$7=2,Values!S103,Values!AC103))</f>
        <v>2</v>
      </c>
      <c r="J104" s="21">
        <f>IF($O$7=1,Values!J103,IF($O$7=2,Values!T103,Values!AD103))</f>
        <v>5</v>
      </c>
      <c r="K104" s="21">
        <f>IF($O$7=1,Values!K103,IF($O$7=2,Values!U103,Values!AE103))</f>
        <v>4.333333333333333</v>
      </c>
      <c r="AA104" s="60"/>
      <c r="AB104" s="314">
        <v>0.95833333333333337</v>
      </c>
      <c r="AC104" s="282">
        <f t="shared" si="11"/>
        <v>5</v>
      </c>
      <c r="AD104" s="282" t="str">
        <f t="shared" si="12"/>
        <v>-</v>
      </c>
      <c r="AE104" s="282">
        <f t="shared" si="13"/>
        <v>3</v>
      </c>
      <c r="AF104" s="282">
        <f t="shared" si="14"/>
        <v>6</v>
      </c>
      <c r="AG104" s="282">
        <f t="shared" si="15"/>
        <v>6</v>
      </c>
      <c r="AH104" s="282">
        <f t="shared" si="16"/>
        <v>4</v>
      </c>
      <c r="AI104" s="282">
        <f t="shared" si="16"/>
        <v>2</v>
      </c>
      <c r="AJ104" s="315">
        <f t="shared" si="9"/>
        <v>5</v>
      </c>
      <c r="AK104" s="315">
        <f t="shared" si="10"/>
        <v>4.3333333333333304</v>
      </c>
    </row>
    <row r="105" spans="2:37" x14ac:dyDescent="0.25">
      <c r="B105" s="43">
        <v>0.96875</v>
      </c>
      <c r="C105" s="211">
        <f>IF($O$7=1,Values!C104,IF($O$7=2,Values!M104,Values!W104))</f>
        <v>2</v>
      </c>
      <c r="D105" s="212" t="str">
        <f>IF($O$7=1,Values!D104,IF($O$7=2,Values!N104,Values!X104))</f>
        <v>-</v>
      </c>
      <c r="E105" s="212">
        <f>IF($O$7=1,Values!E104,IF($O$7=2,Values!O104,Values!Y104))</f>
        <v>8</v>
      </c>
      <c r="F105" s="212">
        <f>IF($O$7=1,Values!F104,IF($O$7=2,Values!P104,Values!Z104))</f>
        <v>1</v>
      </c>
      <c r="G105" s="212">
        <f>IF($O$7=1,Values!G104,IF($O$7=2,Values!Q104,Values!AA104))</f>
        <v>11</v>
      </c>
      <c r="H105" s="212">
        <f>IF($O$7=1,Values!H104,IF($O$7=2,Values!R104,Values!AB104))</f>
        <v>7</v>
      </c>
      <c r="I105" s="213">
        <f>IF($O$7=1,Values!I104,IF($O$7=2,Values!S104,Values!AC104))</f>
        <v>4</v>
      </c>
      <c r="J105" s="21">
        <f>IF($O$7=1,Values!J104,IF($O$7=2,Values!T104,Values!AD104))</f>
        <v>5.5</v>
      </c>
      <c r="K105" s="21">
        <f>IF($O$7=1,Values!K104,IF($O$7=2,Values!U104,Values!AE104))</f>
        <v>5.5</v>
      </c>
      <c r="AA105" s="60"/>
      <c r="AB105" s="314">
        <v>0.96875</v>
      </c>
      <c r="AC105" s="282">
        <f t="shared" si="11"/>
        <v>2</v>
      </c>
      <c r="AD105" s="282" t="str">
        <f t="shared" si="12"/>
        <v>-</v>
      </c>
      <c r="AE105" s="282">
        <f t="shared" si="13"/>
        <v>8</v>
      </c>
      <c r="AF105" s="282">
        <f t="shared" si="14"/>
        <v>1</v>
      </c>
      <c r="AG105" s="282">
        <f t="shared" si="15"/>
        <v>11</v>
      </c>
      <c r="AH105" s="282">
        <f t="shared" si="16"/>
        <v>7</v>
      </c>
      <c r="AI105" s="282">
        <f t="shared" si="16"/>
        <v>4</v>
      </c>
      <c r="AJ105" s="315">
        <f t="shared" si="9"/>
        <v>5.5</v>
      </c>
      <c r="AK105" s="315">
        <f t="shared" si="10"/>
        <v>5.5</v>
      </c>
    </row>
    <row r="106" spans="2:37" x14ac:dyDescent="0.25">
      <c r="B106" s="43">
        <v>0.97916666666666663</v>
      </c>
      <c r="C106" s="211">
        <f>IF($O$7=1,Values!C105,IF($O$7=2,Values!M105,Values!W105))</f>
        <v>2</v>
      </c>
      <c r="D106" s="212" t="str">
        <f>IF($O$7=1,Values!D105,IF($O$7=2,Values!N105,Values!X105))</f>
        <v>-</v>
      </c>
      <c r="E106" s="212">
        <f>IF($O$7=1,Values!E105,IF($O$7=2,Values!O105,Values!Y105))</f>
        <v>0</v>
      </c>
      <c r="F106" s="212">
        <f>IF($O$7=1,Values!F105,IF($O$7=2,Values!P105,Values!Z105))</f>
        <v>4</v>
      </c>
      <c r="G106" s="212">
        <f>IF($O$7=1,Values!G105,IF($O$7=2,Values!Q105,Values!AA105))</f>
        <v>8</v>
      </c>
      <c r="H106" s="212">
        <f>IF($O$7=1,Values!H105,IF($O$7=2,Values!R105,Values!AB105))</f>
        <v>10</v>
      </c>
      <c r="I106" s="213">
        <f>IF($O$7=1,Values!I105,IF($O$7=2,Values!S105,Values!AC105))</f>
        <v>2</v>
      </c>
      <c r="J106" s="21">
        <f>IF($O$7=1,Values!J105,IF($O$7=2,Values!T105,Values!AD105))</f>
        <v>3.5</v>
      </c>
      <c r="K106" s="21">
        <f>IF($O$7=1,Values!K105,IF($O$7=2,Values!U105,Values!AE105))</f>
        <v>4.333333333333333</v>
      </c>
      <c r="AA106" s="60"/>
      <c r="AB106" s="314">
        <v>0.97916666666666663</v>
      </c>
      <c r="AC106" s="282">
        <f t="shared" si="11"/>
        <v>2</v>
      </c>
      <c r="AD106" s="282" t="str">
        <f t="shared" si="12"/>
        <v>-</v>
      </c>
      <c r="AE106" s="282">
        <f t="shared" si="13"/>
        <v>0</v>
      </c>
      <c r="AF106" s="282">
        <f t="shared" si="14"/>
        <v>4</v>
      </c>
      <c r="AG106" s="282">
        <f t="shared" si="15"/>
        <v>8</v>
      </c>
      <c r="AH106" s="282">
        <f t="shared" si="16"/>
        <v>10</v>
      </c>
      <c r="AI106" s="282">
        <f t="shared" si="16"/>
        <v>2</v>
      </c>
      <c r="AJ106" s="315">
        <f t="shared" si="9"/>
        <v>3.5</v>
      </c>
      <c r="AK106" s="315">
        <f t="shared" si="10"/>
        <v>4.3333333333333304</v>
      </c>
    </row>
    <row r="107" spans="2:37" x14ac:dyDescent="0.25">
      <c r="B107" s="43">
        <v>0.98958333333333337</v>
      </c>
      <c r="C107" s="211">
        <f>IF($O$7=1,Values!C106,IF($O$7=2,Values!M106,Values!W106))</f>
        <v>4</v>
      </c>
      <c r="D107" s="212" t="str">
        <f>IF($O$7=1,Values!D106,IF($O$7=2,Values!N106,Values!X106))</f>
        <v>-</v>
      </c>
      <c r="E107" s="212">
        <f>IF($O$7=1,Values!E106,IF($O$7=2,Values!O106,Values!Y106))</f>
        <v>3</v>
      </c>
      <c r="F107" s="212">
        <f>IF($O$7=1,Values!F106,IF($O$7=2,Values!P106,Values!Z106))</f>
        <v>2</v>
      </c>
      <c r="G107" s="212">
        <f>IF($O$7=1,Values!G106,IF($O$7=2,Values!Q106,Values!AA106))</f>
        <v>8</v>
      </c>
      <c r="H107" s="212">
        <f>IF($O$7=1,Values!H106,IF($O$7=2,Values!R106,Values!AB106))</f>
        <v>8</v>
      </c>
      <c r="I107" s="213">
        <f>IF($O$7=1,Values!I106,IF($O$7=2,Values!S106,Values!AC106))</f>
        <v>2</v>
      </c>
      <c r="J107" s="21">
        <f>IF($O$7=1,Values!J106,IF($O$7=2,Values!T106,Values!AD106))</f>
        <v>4.25</v>
      </c>
      <c r="K107" s="21">
        <f>IF($O$7=1,Values!K106,IF($O$7=2,Values!U106,Values!AE106))</f>
        <v>4.5</v>
      </c>
      <c r="AA107" s="60"/>
      <c r="AB107" s="314">
        <v>0.98958333333333337</v>
      </c>
      <c r="AC107" s="282">
        <f t="shared" si="11"/>
        <v>4</v>
      </c>
      <c r="AD107" s="282" t="str">
        <f t="shared" si="12"/>
        <v>-</v>
      </c>
      <c r="AE107" s="282">
        <f t="shared" si="13"/>
        <v>3</v>
      </c>
      <c r="AF107" s="282">
        <f t="shared" si="14"/>
        <v>2</v>
      </c>
      <c r="AG107" s="282">
        <f t="shared" si="15"/>
        <v>8</v>
      </c>
      <c r="AH107" s="282">
        <f t="shared" si="16"/>
        <v>8</v>
      </c>
      <c r="AI107" s="282">
        <f t="shared" si="16"/>
        <v>2</v>
      </c>
      <c r="AJ107" s="315">
        <f t="shared" si="9"/>
        <v>4.25</v>
      </c>
      <c r="AK107" s="315">
        <f t="shared" si="10"/>
        <v>4.5</v>
      </c>
    </row>
    <row r="108" spans="2:37" x14ac:dyDescent="0.25">
      <c r="B108" s="366" t="s">
        <v>35</v>
      </c>
      <c r="C108" s="367" t="str">
        <f>IF($O$7=1,Values!C107,IF($O$7=2,Values!M107,Values!W107))</f>
        <v>1222*</v>
      </c>
      <c r="D108" s="368" t="str">
        <f>IF($O$7=1,Values!D107,IF($O$7=2,Values!N107,Values!X107))</f>
        <v>1073*</v>
      </c>
      <c r="E108" s="368" t="str">
        <f>IF($O$7=1,Values!E107,IF($O$7=2,Values!O107,Values!Y107))</f>
        <v>1460*</v>
      </c>
      <c r="F108" s="368">
        <f>IF($O$7=1,Values!F107,IF($O$7=2,Values!P107,Values!Z107))</f>
        <v>1381</v>
      </c>
      <c r="G108" s="368">
        <f>IF($O$7=1,Values!G107,IF($O$7=2,Values!Q107,Values!AA107))</f>
        <v>1512</v>
      </c>
      <c r="H108" s="368">
        <f>IF($O$7=1,Values!H107,IF($O$7=2,Values!R107,Values!AB107))</f>
        <v>1066</v>
      </c>
      <c r="I108" s="369">
        <f>IF($O$7=1,Values!I107,IF($O$7=2,Values!S107,Values!AC107))</f>
        <v>852</v>
      </c>
      <c r="J108" s="370">
        <f>IF($O$7=1,Values!J107,IF($O$7=2,Values!T107,Values!AD107))</f>
        <v>1413.9999999999995</v>
      </c>
      <c r="K108" s="370">
        <f>IF($O$7=1,Values!K107,IF($O$7=2,Values!U107,Values!AE107))</f>
        <v>1279.3095238095239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 t="str">
        <f>IF($O$7=1,Values!C108,IF($O$7=2,Values!M108,Values!W108))</f>
        <v>1403*</v>
      </c>
      <c r="D109" s="375" t="str">
        <f>IF($O$7=1,Values!D108,IF($O$7=2,Values!N108,Values!X108))</f>
        <v>1091*</v>
      </c>
      <c r="E109" s="375" t="str">
        <f>IF($O$7=1,Values!E108,IF($O$7=2,Values!O108,Values!Y108))</f>
        <v>1650*</v>
      </c>
      <c r="F109" s="375">
        <f>IF($O$7=1,Values!F108,IF($O$7=2,Values!P108,Values!Z108))</f>
        <v>1619</v>
      </c>
      <c r="G109" s="375">
        <f>IF($O$7=1,Values!G108,IF($O$7=2,Values!Q108,Values!AA108))</f>
        <v>1738</v>
      </c>
      <c r="H109" s="375">
        <f>IF($O$7=1,Values!H108,IF($O$7=2,Values!R108,Values!AB108))</f>
        <v>1238</v>
      </c>
      <c r="I109" s="376">
        <f>IF($O$7=1,Values!I108,IF($O$7=2,Values!S108,Values!AC108))</f>
        <v>973</v>
      </c>
      <c r="J109" s="377">
        <f>IF($O$7=1,Values!J108,IF($O$7=2,Values!T108,Values!AD108))</f>
        <v>1627.2499999999995</v>
      </c>
      <c r="K109" s="377">
        <f>IF($O$7=1,Values!K108,IF($O$7=2,Values!U108,Values!AE108))</f>
        <v>1470.3095238095239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 t="str">
        <f>IF($O$7=1,Values!C109,IF($O$7=2,Values!M109,Values!W109))</f>
        <v>1437*</v>
      </c>
      <c r="D110" s="380" t="str">
        <f>IF($O$7=1,Values!D109,IF($O$7=2,Values!N109,Values!X109))</f>
        <v>1091*</v>
      </c>
      <c r="E110" s="380" t="str">
        <f>IF($O$7=1,Values!E109,IF($O$7=2,Values!O109,Values!Y109))</f>
        <v>1687*</v>
      </c>
      <c r="F110" s="380">
        <f>IF($O$7=1,Values!F109,IF($O$7=2,Values!P109,Values!Z109))</f>
        <v>1685</v>
      </c>
      <c r="G110" s="380">
        <f>IF($O$7=1,Values!G109,IF($O$7=2,Values!Q109,Values!AA109))</f>
        <v>1806</v>
      </c>
      <c r="H110" s="380">
        <f>IF($O$7=1,Values!H109,IF($O$7=2,Values!R109,Values!AB109))</f>
        <v>1299</v>
      </c>
      <c r="I110" s="381">
        <f>IF($O$7=1,Values!I109,IF($O$7=2,Values!S109,Values!AC109))</f>
        <v>998</v>
      </c>
      <c r="J110" s="382">
        <f>IF($O$7=1,Values!J109,IF($O$7=2,Values!T109,Values!AD109))</f>
        <v>1678.4999999999995</v>
      </c>
      <c r="K110" s="382">
        <f>IF($O$7=1,Values!K109,IF($O$7=2,Values!U109,Values!AE109))</f>
        <v>1518.8095238095239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 t="str">
        <f>IF($O$7=1,Values!C110,IF($O$7=2,Values!M110,Values!W110))</f>
        <v>1470*</v>
      </c>
      <c r="D111" s="385" t="str">
        <f>IF($O$7=1,Values!D110,IF($O$7=2,Values!N110,Values!X110))</f>
        <v>1126*</v>
      </c>
      <c r="E111" s="385" t="str">
        <f>IF($O$7=1,Values!E110,IF($O$7=2,Values!O110,Values!Y110))</f>
        <v>1687*</v>
      </c>
      <c r="F111" s="385">
        <f>IF($O$7=1,Values!F110,IF($O$7=2,Values!P110,Values!Z110))</f>
        <v>1721</v>
      </c>
      <c r="G111" s="385">
        <f>IF($O$7=1,Values!G110,IF($O$7=2,Values!Q110,Values!AA110))</f>
        <v>1830</v>
      </c>
      <c r="H111" s="385">
        <f>IF($O$7=1,Values!H110,IF($O$7=2,Values!R110,Values!AB110))</f>
        <v>1339</v>
      </c>
      <c r="I111" s="386">
        <f>IF($O$7=1,Values!I110,IF($O$7=2,Values!S110,Values!AC110))</f>
        <v>1047</v>
      </c>
      <c r="J111" s="387">
        <f>IF($O$7=1,Values!J110,IF($O$7=2,Values!T110,Values!AD110))</f>
        <v>1710.4999999999995</v>
      </c>
      <c r="K111" s="387">
        <f>IF($O$7=1,Values!K110,IF($O$7=2,Values!U110,Values!AE110))</f>
        <v>1554.9761904761906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51 - Monksdale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43756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7</v>
      </c>
      <c r="D12" s="209">
        <f>IF($O$7=1,Values!D115,IF($O$7=2,Values!N115,Values!X115))</f>
        <v>13</v>
      </c>
      <c r="E12" s="209" t="str">
        <f>IF($O$7=1,Values!E115,IF($O$7=2,Values!O115,Values!Y115))</f>
        <v>-</v>
      </c>
      <c r="F12" s="209">
        <f>IF($O$7=1,Values!F115,IF($O$7=2,Values!P115,Values!Z115))</f>
        <v>7</v>
      </c>
      <c r="G12" s="209">
        <f>IF($O$7=1,Values!G115,IF($O$7=2,Values!Q115,Values!AA115))</f>
        <v>5</v>
      </c>
      <c r="H12" s="209">
        <f>IF($O$7=1,Values!H115,IF($O$7=2,Values!R115,Values!AB115))</f>
        <v>13</v>
      </c>
      <c r="I12" s="210">
        <f>IF($O$7=1,Values!I115,IF($O$7=2,Values!S115,Values!AC115))</f>
        <v>16</v>
      </c>
      <c r="J12" s="210">
        <f>IF($O$7=1,Values!J115,IF($O$7=2,Values!T115,Values!AD115))</f>
        <v>8</v>
      </c>
      <c r="K12" s="210">
        <f>IF($O$7=1,Values!K115,IF($O$7=2,Values!U115,Values!AE115))</f>
        <v>10.166666666666666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7</v>
      </c>
      <c r="AD12" s="313">
        <f t="shared" ref="AD12:AI12" si="0">IFERROR(VALUE(0&amp;SUBSTITUTE(D12,"*","")),"-")</f>
        <v>13</v>
      </c>
      <c r="AE12" s="313" t="str">
        <f t="shared" si="0"/>
        <v>-</v>
      </c>
      <c r="AF12" s="313">
        <f t="shared" si="0"/>
        <v>7</v>
      </c>
      <c r="AG12" s="313">
        <f t="shared" si="0"/>
        <v>5</v>
      </c>
      <c r="AH12" s="313">
        <f t="shared" si="0"/>
        <v>13</v>
      </c>
      <c r="AI12" s="313">
        <f t="shared" si="0"/>
        <v>16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</v>
      </c>
      <c r="D13" s="212">
        <f>IF($O$7=1,Values!D116,IF($O$7=2,Values!N116,Values!X116))</f>
        <v>1</v>
      </c>
      <c r="E13" s="212" t="str">
        <f>IF($O$7=1,Values!E116,IF($O$7=2,Values!O116,Values!Y116))</f>
        <v>-</v>
      </c>
      <c r="F13" s="212">
        <f>IF($O$7=1,Values!F116,IF($O$7=2,Values!P116,Values!Z116))</f>
        <v>8</v>
      </c>
      <c r="G13" s="212">
        <f>IF($O$7=1,Values!G116,IF($O$7=2,Values!Q116,Values!AA116))</f>
        <v>1</v>
      </c>
      <c r="H13" s="212">
        <f>IF($O$7=1,Values!H116,IF($O$7=2,Values!R116,Values!AB116))</f>
        <v>7</v>
      </c>
      <c r="I13" s="213">
        <f>IF($O$7=1,Values!I116,IF($O$7=2,Values!S116,Values!AC116))</f>
        <v>12</v>
      </c>
      <c r="J13" s="213">
        <f>IF($O$7=1,Values!J116,IF($O$7=2,Values!T116,Values!AD116))</f>
        <v>3.75</v>
      </c>
      <c r="K13" s="213">
        <f>IF($O$7=1,Values!K116,IF($O$7=2,Values!U116,Values!AE116))</f>
        <v>5.666666666666667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</v>
      </c>
      <c r="AD13" s="313">
        <f t="shared" ref="AD13:AD35" si="2">IFERROR(VALUE(0&amp;SUBSTITUTE(D13,"*","")),"-")</f>
        <v>1</v>
      </c>
      <c r="AE13" s="313" t="str">
        <f t="shared" ref="AE13:AE35" si="3">IFERROR(VALUE(0&amp;SUBSTITUTE(E13,"*","")),"-")</f>
        <v>-</v>
      </c>
      <c r="AF13" s="313">
        <f t="shared" ref="AF13:AF35" si="4">IFERROR(VALUE(0&amp;SUBSTITUTE(F13,"*","")),"-")</f>
        <v>8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7</v>
      </c>
      <c r="AI13" s="313">
        <f t="shared" ref="AI13:AI35" si="7">IFERROR(VALUE(0&amp;SUBSTITUTE(I13,"*","")),"-")</f>
        <v>12</v>
      </c>
      <c r="AJ13" s="315">
        <f t="shared" ref="AJ13:AJ35" si="8">IFERROR(VALUE(0&amp;SUBSTITUTE(J13,"*","")),"-")</f>
        <v>3.75</v>
      </c>
      <c r="AK13" s="315">
        <f t="shared" ref="AK13:AK35" si="9">IFERROR(VALUE(0&amp;SUBSTITUTE(K13,"*","")),"-")</f>
        <v>5.6666666666666696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</v>
      </c>
      <c r="D14" s="212">
        <f>IF($O$7=1,Values!D117,IF($O$7=2,Values!N117,Values!X117))</f>
        <v>3</v>
      </c>
      <c r="E14" s="212" t="str">
        <f>IF($O$7=1,Values!E117,IF($O$7=2,Values!O117,Values!Y117))</f>
        <v>-</v>
      </c>
      <c r="F14" s="212">
        <f>IF($O$7=1,Values!F117,IF($O$7=2,Values!P117,Values!Z117))</f>
        <v>7</v>
      </c>
      <c r="G14" s="212">
        <f>IF($O$7=1,Values!G117,IF($O$7=2,Values!Q117,Values!AA117))</f>
        <v>1</v>
      </c>
      <c r="H14" s="212">
        <f>IF($O$7=1,Values!H117,IF($O$7=2,Values!R117,Values!AB117))</f>
        <v>4</v>
      </c>
      <c r="I14" s="213">
        <f>IF($O$7=1,Values!I117,IF($O$7=2,Values!S117,Values!AC117))</f>
        <v>3</v>
      </c>
      <c r="J14" s="213">
        <f>IF($O$7=1,Values!J117,IF($O$7=2,Values!T117,Values!AD117))</f>
        <v>3.75</v>
      </c>
      <c r="K14" s="213">
        <f>IF($O$7=1,Values!K117,IF($O$7=2,Values!U117,Values!AE117))</f>
        <v>3.6666666666666665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</v>
      </c>
      <c r="AD14" s="313">
        <f t="shared" si="2"/>
        <v>3</v>
      </c>
      <c r="AE14" s="313" t="str">
        <f t="shared" si="3"/>
        <v>-</v>
      </c>
      <c r="AF14" s="313">
        <f t="shared" si="4"/>
        <v>7</v>
      </c>
      <c r="AG14" s="313">
        <f t="shared" si="5"/>
        <v>1</v>
      </c>
      <c r="AH14" s="313">
        <f t="shared" si="6"/>
        <v>4</v>
      </c>
      <c r="AI14" s="313">
        <f t="shared" si="7"/>
        <v>3</v>
      </c>
      <c r="AJ14" s="315">
        <f t="shared" si="8"/>
        <v>3.75</v>
      </c>
      <c r="AK14" s="315">
        <f t="shared" si="9"/>
        <v>3.6666666666666701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5</v>
      </c>
      <c r="E15" s="212" t="str">
        <f>IF($O$7=1,Values!E118,IF($O$7=2,Values!O118,Values!Y118))</f>
        <v>-</v>
      </c>
      <c r="F15" s="212">
        <f>IF($O$7=1,Values!F118,IF($O$7=2,Values!P118,Values!Z118))</f>
        <v>3</v>
      </c>
      <c r="G15" s="212">
        <f>IF($O$7=1,Values!G118,IF($O$7=2,Values!Q118,Values!AA118))</f>
        <v>1</v>
      </c>
      <c r="H15" s="212">
        <f>IF($O$7=1,Values!H118,IF($O$7=2,Values!R118,Values!AB118))</f>
        <v>7</v>
      </c>
      <c r="I15" s="213">
        <f>IF($O$7=1,Values!I118,IF($O$7=2,Values!S118,Values!AC118))</f>
        <v>9</v>
      </c>
      <c r="J15" s="213">
        <f>IF($O$7=1,Values!J118,IF($O$7=2,Values!T118,Values!AD118))</f>
        <v>2.25</v>
      </c>
      <c r="K15" s="213">
        <f>IF($O$7=1,Values!K118,IF($O$7=2,Values!U118,Values!AE118))</f>
        <v>4.166666666666667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5</v>
      </c>
      <c r="AE15" s="313" t="str">
        <f t="shared" si="3"/>
        <v>-</v>
      </c>
      <c r="AF15" s="313">
        <f t="shared" si="4"/>
        <v>3</v>
      </c>
      <c r="AG15" s="313">
        <f t="shared" si="5"/>
        <v>1</v>
      </c>
      <c r="AH15" s="313">
        <f t="shared" si="6"/>
        <v>7</v>
      </c>
      <c r="AI15" s="313">
        <f t="shared" si="7"/>
        <v>9</v>
      </c>
      <c r="AJ15" s="315">
        <f t="shared" si="8"/>
        <v>2.25</v>
      </c>
      <c r="AK15" s="315">
        <f t="shared" si="9"/>
        <v>4.1666666666666696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3</v>
      </c>
      <c r="D16" s="212">
        <f>IF($O$7=1,Values!D119,IF($O$7=2,Values!N119,Values!X119))</f>
        <v>3</v>
      </c>
      <c r="E16" s="212" t="str">
        <f>IF($O$7=1,Values!E119,IF($O$7=2,Values!O119,Values!Y119))</f>
        <v>-</v>
      </c>
      <c r="F16" s="212">
        <f>IF($O$7=1,Values!F119,IF($O$7=2,Values!P119,Values!Z119))</f>
        <v>3</v>
      </c>
      <c r="G16" s="212">
        <f>IF($O$7=1,Values!G119,IF($O$7=2,Values!Q119,Values!AA119))</f>
        <v>3</v>
      </c>
      <c r="H16" s="212">
        <f>IF($O$7=1,Values!H119,IF($O$7=2,Values!R119,Values!AB119))</f>
        <v>3</v>
      </c>
      <c r="I16" s="213">
        <f>IF($O$7=1,Values!I119,IF($O$7=2,Values!S119,Values!AC119))</f>
        <v>6</v>
      </c>
      <c r="J16" s="213">
        <f>IF($O$7=1,Values!J119,IF($O$7=2,Values!T119,Values!AD119))</f>
        <v>3</v>
      </c>
      <c r="K16" s="213">
        <f>IF($O$7=1,Values!K119,IF($O$7=2,Values!U119,Values!AE119))</f>
        <v>3.5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3</v>
      </c>
      <c r="AD16" s="313">
        <f t="shared" si="2"/>
        <v>3</v>
      </c>
      <c r="AE16" s="313" t="str">
        <f t="shared" si="3"/>
        <v>-</v>
      </c>
      <c r="AF16" s="313">
        <f t="shared" si="4"/>
        <v>3</v>
      </c>
      <c r="AG16" s="313">
        <f t="shared" si="5"/>
        <v>3</v>
      </c>
      <c r="AH16" s="313">
        <f t="shared" si="6"/>
        <v>3</v>
      </c>
      <c r="AI16" s="313">
        <f t="shared" si="7"/>
        <v>6</v>
      </c>
      <c r="AJ16" s="315">
        <f t="shared" si="8"/>
        <v>3</v>
      </c>
      <c r="AK16" s="315">
        <f t="shared" si="9"/>
        <v>3.5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14</v>
      </c>
      <c r="D17" s="212">
        <f>IF($O$7=1,Values!D120,IF($O$7=2,Values!N120,Values!X120))</f>
        <v>10</v>
      </c>
      <c r="E17" s="212" t="str">
        <f>IF($O$7=1,Values!E120,IF($O$7=2,Values!O120,Values!Y120))</f>
        <v>-</v>
      </c>
      <c r="F17" s="212">
        <f>IF($O$7=1,Values!F120,IF($O$7=2,Values!P120,Values!Z120))</f>
        <v>8</v>
      </c>
      <c r="G17" s="212">
        <f>IF($O$7=1,Values!G120,IF($O$7=2,Values!Q120,Values!AA120))</f>
        <v>13</v>
      </c>
      <c r="H17" s="212">
        <f>IF($O$7=1,Values!H120,IF($O$7=2,Values!R120,Values!AB120))</f>
        <v>6</v>
      </c>
      <c r="I17" s="213">
        <f>IF($O$7=1,Values!I120,IF($O$7=2,Values!S120,Values!AC120))</f>
        <v>3</v>
      </c>
      <c r="J17" s="213">
        <f>IF($O$7=1,Values!J120,IF($O$7=2,Values!T120,Values!AD120))</f>
        <v>11.25</v>
      </c>
      <c r="K17" s="213">
        <f>IF($O$7=1,Values!K120,IF($O$7=2,Values!U120,Values!AE120))</f>
        <v>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14</v>
      </c>
      <c r="AD17" s="313">
        <f t="shared" si="2"/>
        <v>10</v>
      </c>
      <c r="AE17" s="313" t="str">
        <f t="shared" si="3"/>
        <v>-</v>
      </c>
      <c r="AF17" s="313">
        <f t="shared" si="4"/>
        <v>8</v>
      </c>
      <c r="AG17" s="313">
        <f t="shared" si="5"/>
        <v>13</v>
      </c>
      <c r="AH17" s="313">
        <f t="shared" si="6"/>
        <v>6</v>
      </c>
      <c r="AI17" s="313">
        <f t="shared" si="7"/>
        <v>3</v>
      </c>
      <c r="AJ17" s="315">
        <f t="shared" si="8"/>
        <v>11.25</v>
      </c>
      <c r="AK17" s="315">
        <f t="shared" si="9"/>
        <v>9</v>
      </c>
      <c r="AL17" s="57"/>
    </row>
    <row r="18" spans="2:38" x14ac:dyDescent="0.25">
      <c r="B18" s="43">
        <v>0.25</v>
      </c>
      <c r="C18" s="211">
        <f>IF($O$7=1,Values!C121,IF($O$7=2,Values!M121,Values!W121))</f>
        <v>28</v>
      </c>
      <c r="D18" s="212">
        <f>IF($O$7=1,Values!D121,IF($O$7=2,Values!N121,Values!X121))</f>
        <v>18</v>
      </c>
      <c r="E18" s="212" t="str">
        <f>IF($O$7=1,Values!E121,IF($O$7=2,Values!O121,Values!Y121))</f>
        <v>-</v>
      </c>
      <c r="F18" s="212">
        <f>IF($O$7=1,Values!F121,IF($O$7=2,Values!P121,Values!Z121))</f>
        <v>22</v>
      </c>
      <c r="G18" s="212">
        <f>IF($O$7=1,Values!G121,IF($O$7=2,Values!Q121,Values!AA121))</f>
        <v>28</v>
      </c>
      <c r="H18" s="212">
        <f>IF($O$7=1,Values!H121,IF($O$7=2,Values!R121,Values!AB121))</f>
        <v>12</v>
      </c>
      <c r="I18" s="213">
        <f>IF($O$7=1,Values!I121,IF($O$7=2,Values!S121,Values!AC121))</f>
        <v>3</v>
      </c>
      <c r="J18" s="213">
        <f>IF($O$7=1,Values!J121,IF($O$7=2,Values!T121,Values!AD121))</f>
        <v>24</v>
      </c>
      <c r="K18" s="213">
        <f>IF($O$7=1,Values!K121,IF($O$7=2,Values!U121,Values!AE121))</f>
        <v>18.5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28</v>
      </c>
      <c r="AD18" s="313">
        <f t="shared" si="2"/>
        <v>18</v>
      </c>
      <c r="AE18" s="313" t="str">
        <f t="shared" si="3"/>
        <v>-</v>
      </c>
      <c r="AF18" s="313">
        <f t="shared" si="4"/>
        <v>22</v>
      </c>
      <c r="AG18" s="313">
        <f t="shared" si="5"/>
        <v>28</v>
      </c>
      <c r="AH18" s="313">
        <f t="shared" si="6"/>
        <v>12</v>
      </c>
      <c r="AI18" s="313">
        <f t="shared" si="7"/>
        <v>3</v>
      </c>
      <c r="AJ18" s="315">
        <f t="shared" si="8"/>
        <v>24</v>
      </c>
      <c r="AK18" s="315">
        <f t="shared" si="9"/>
        <v>18.5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81</v>
      </c>
      <c r="D19" s="212">
        <f>IF($O$7=1,Values!D122,IF($O$7=2,Values!N122,Values!X122))</f>
        <v>82</v>
      </c>
      <c r="E19" s="212" t="str">
        <f>IF($O$7=1,Values!E122,IF($O$7=2,Values!O122,Values!Y122))</f>
        <v>81*</v>
      </c>
      <c r="F19" s="212">
        <f>IF($O$7=1,Values!F122,IF($O$7=2,Values!P122,Values!Z122))</f>
        <v>90</v>
      </c>
      <c r="G19" s="212">
        <f>IF($O$7=1,Values!G122,IF($O$7=2,Values!Q122,Values!AA122))</f>
        <v>95</v>
      </c>
      <c r="H19" s="212">
        <f>IF($O$7=1,Values!H122,IF($O$7=2,Values!R122,Values!AB122))</f>
        <v>39</v>
      </c>
      <c r="I19" s="213">
        <f>IF($O$7=1,Values!I122,IF($O$7=2,Values!S122,Values!AC122))</f>
        <v>13</v>
      </c>
      <c r="J19" s="213">
        <f>IF($O$7=1,Values!J122,IF($O$7=2,Values!T122,Values!AD122))</f>
        <v>87</v>
      </c>
      <c r="K19" s="213">
        <f>IF($O$7=1,Values!K122,IF($O$7=2,Values!U122,Values!AE122))</f>
        <v>66.666666666666671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81</v>
      </c>
      <c r="AD19" s="313">
        <f t="shared" si="2"/>
        <v>82</v>
      </c>
      <c r="AE19" s="313">
        <f t="shared" si="3"/>
        <v>81</v>
      </c>
      <c r="AF19" s="313">
        <f t="shared" si="4"/>
        <v>90</v>
      </c>
      <c r="AG19" s="313">
        <f t="shared" si="5"/>
        <v>95</v>
      </c>
      <c r="AH19" s="313">
        <f t="shared" si="6"/>
        <v>39</v>
      </c>
      <c r="AI19" s="313">
        <f t="shared" si="7"/>
        <v>13</v>
      </c>
      <c r="AJ19" s="315">
        <f t="shared" si="8"/>
        <v>87</v>
      </c>
      <c r="AK19" s="315">
        <f t="shared" si="9"/>
        <v>66.6666666666667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203</v>
      </c>
      <c r="D20" s="212">
        <f>IF($O$7=1,Values!D123,IF($O$7=2,Values!N123,Values!X123))</f>
        <v>191</v>
      </c>
      <c r="E20" s="212">
        <f>IF($O$7=1,Values!E123,IF($O$7=2,Values!O123,Values!Y123))</f>
        <v>191</v>
      </c>
      <c r="F20" s="212">
        <f>IF($O$7=1,Values!F123,IF($O$7=2,Values!P123,Values!Z123))</f>
        <v>177</v>
      </c>
      <c r="G20" s="212">
        <f>IF($O$7=1,Values!G123,IF($O$7=2,Values!Q123,Values!AA123))</f>
        <v>207</v>
      </c>
      <c r="H20" s="212">
        <f>IF($O$7=1,Values!H123,IF($O$7=2,Values!R123,Values!AB123))</f>
        <v>48</v>
      </c>
      <c r="I20" s="213">
        <f>IF($O$7=1,Values!I123,IF($O$7=2,Values!S123,Values!AC123))</f>
        <v>35</v>
      </c>
      <c r="J20" s="213">
        <f>IF($O$7=1,Values!J123,IF($O$7=2,Values!T123,Values!AD123))</f>
        <v>193.8</v>
      </c>
      <c r="K20" s="213">
        <f>IF($O$7=1,Values!K123,IF($O$7=2,Values!U123,Values!AE123))</f>
        <v>150.28571428571428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203</v>
      </c>
      <c r="AD20" s="313">
        <f>IFERROR(VALUE(0&amp;SUBSTITUTE(D20,"*","")),"-")</f>
        <v>191</v>
      </c>
      <c r="AE20" s="313">
        <f t="shared" si="3"/>
        <v>191</v>
      </c>
      <c r="AF20" s="313">
        <f t="shared" si="4"/>
        <v>177</v>
      </c>
      <c r="AG20" s="313">
        <f t="shared" si="5"/>
        <v>207</v>
      </c>
      <c r="AH20" s="313">
        <f t="shared" si="6"/>
        <v>48</v>
      </c>
      <c r="AI20" s="313">
        <f t="shared" si="7"/>
        <v>35</v>
      </c>
      <c r="AJ20" s="315">
        <f t="shared" si="8"/>
        <v>193.8</v>
      </c>
      <c r="AK20" s="315">
        <f t="shared" si="9"/>
        <v>150.28571428571399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103</v>
      </c>
      <c r="D21" s="212">
        <f>IF($O$7=1,Values!D124,IF($O$7=2,Values!N124,Values!X124))</f>
        <v>74</v>
      </c>
      <c r="E21" s="212">
        <f>IF($O$7=1,Values!E124,IF($O$7=2,Values!O124,Values!Y124))</f>
        <v>99</v>
      </c>
      <c r="F21" s="212">
        <f>IF($O$7=1,Values!F124,IF($O$7=2,Values!P124,Values!Z124))</f>
        <v>100</v>
      </c>
      <c r="G21" s="212">
        <f>IF($O$7=1,Values!G124,IF($O$7=2,Values!Q124,Values!AA124))</f>
        <v>106</v>
      </c>
      <c r="H21" s="212">
        <f>IF($O$7=1,Values!H124,IF($O$7=2,Values!R124,Values!AB124))</f>
        <v>68</v>
      </c>
      <c r="I21" s="213">
        <f>IF($O$7=1,Values!I124,IF($O$7=2,Values!S124,Values!AC124))</f>
        <v>59</v>
      </c>
      <c r="J21" s="213">
        <f>IF($O$7=1,Values!J124,IF($O$7=2,Values!T124,Values!AD124))</f>
        <v>96.4</v>
      </c>
      <c r="K21" s="213">
        <f>IF($O$7=1,Values!K124,IF($O$7=2,Values!U124,Values!AE124))</f>
        <v>87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103</v>
      </c>
      <c r="AD21" s="313">
        <f t="shared" si="2"/>
        <v>74</v>
      </c>
      <c r="AE21" s="313">
        <f t="shared" si="3"/>
        <v>99</v>
      </c>
      <c r="AF21" s="313">
        <f t="shared" si="4"/>
        <v>100</v>
      </c>
      <c r="AG21" s="313">
        <f t="shared" si="5"/>
        <v>106</v>
      </c>
      <c r="AH21" s="313">
        <f t="shared" si="6"/>
        <v>68</v>
      </c>
      <c r="AI21" s="313">
        <f t="shared" si="7"/>
        <v>59</v>
      </c>
      <c r="AJ21" s="315">
        <f t="shared" si="8"/>
        <v>96.4</v>
      </c>
      <c r="AK21" s="315">
        <f t="shared" si="9"/>
        <v>87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96</v>
      </c>
      <c r="D22" s="212">
        <f>IF($O$7=1,Values!D125,IF($O$7=2,Values!N125,Values!X125))</f>
        <v>65</v>
      </c>
      <c r="E22" s="212">
        <f>IF($O$7=1,Values!E125,IF($O$7=2,Values!O125,Values!Y125))</f>
        <v>114</v>
      </c>
      <c r="F22" s="212">
        <f>IF($O$7=1,Values!F125,IF($O$7=2,Values!P125,Values!Z125))</f>
        <v>77</v>
      </c>
      <c r="G22" s="212">
        <f>IF($O$7=1,Values!G125,IF($O$7=2,Values!Q125,Values!AA125))</f>
        <v>81</v>
      </c>
      <c r="H22" s="212">
        <f>IF($O$7=1,Values!H125,IF($O$7=2,Values!R125,Values!AB125))</f>
        <v>103</v>
      </c>
      <c r="I22" s="213">
        <f>IF($O$7=1,Values!I125,IF($O$7=2,Values!S125,Values!AC125))</f>
        <v>85</v>
      </c>
      <c r="J22" s="213">
        <f>IF($O$7=1,Values!J125,IF($O$7=2,Values!T125,Values!AD125))</f>
        <v>86.6</v>
      </c>
      <c r="K22" s="213">
        <f>IF($O$7=1,Values!K125,IF($O$7=2,Values!U125,Values!AE125))</f>
        <v>88.714285714285708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96</v>
      </c>
      <c r="AD22" s="313">
        <f t="shared" si="2"/>
        <v>65</v>
      </c>
      <c r="AE22" s="313">
        <f t="shared" si="3"/>
        <v>114</v>
      </c>
      <c r="AF22" s="313">
        <f t="shared" si="4"/>
        <v>77</v>
      </c>
      <c r="AG22" s="313">
        <f t="shared" si="5"/>
        <v>81</v>
      </c>
      <c r="AH22" s="313">
        <f t="shared" si="6"/>
        <v>103</v>
      </c>
      <c r="AI22" s="313">
        <f t="shared" si="7"/>
        <v>85</v>
      </c>
      <c r="AJ22" s="315">
        <f t="shared" si="8"/>
        <v>86.6</v>
      </c>
      <c r="AK22" s="315">
        <f t="shared" si="9"/>
        <v>88.714285714285694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88</v>
      </c>
      <c r="D23" s="212">
        <f>IF($O$7=1,Values!D126,IF($O$7=2,Values!N126,Values!X126))</f>
        <v>77</v>
      </c>
      <c r="E23" s="212">
        <f>IF($O$7=1,Values!E126,IF($O$7=2,Values!O126,Values!Y126))</f>
        <v>93</v>
      </c>
      <c r="F23" s="212">
        <f>IF($O$7=1,Values!F126,IF($O$7=2,Values!P126,Values!Z126))</f>
        <v>100</v>
      </c>
      <c r="G23" s="212">
        <f>IF($O$7=1,Values!G126,IF($O$7=2,Values!Q126,Values!AA126))</f>
        <v>108</v>
      </c>
      <c r="H23" s="212">
        <f>IF($O$7=1,Values!H126,IF($O$7=2,Values!R126,Values!AB126))</f>
        <v>103</v>
      </c>
      <c r="I23" s="213">
        <f>IF($O$7=1,Values!I126,IF($O$7=2,Values!S126,Values!AC126))</f>
        <v>85</v>
      </c>
      <c r="J23" s="213">
        <f>IF($O$7=1,Values!J126,IF($O$7=2,Values!T126,Values!AD126))</f>
        <v>93.2</v>
      </c>
      <c r="K23" s="213">
        <f>IF($O$7=1,Values!K126,IF($O$7=2,Values!U126,Values!AE126))</f>
        <v>93.428571428571431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88</v>
      </c>
      <c r="AD23" s="313">
        <f t="shared" si="2"/>
        <v>77</v>
      </c>
      <c r="AE23" s="313">
        <f t="shared" si="3"/>
        <v>93</v>
      </c>
      <c r="AF23" s="313">
        <f t="shared" si="4"/>
        <v>100</v>
      </c>
      <c r="AG23" s="313">
        <f t="shared" si="5"/>
        <v>108</v>
      </c>
      <c r="AH23" s="313">
        <f t="shared" si="6"/>
        <v>103</v>
      </c>
      <c r="AI23" s="313">
        <f t="shared" si="7"/>
        <v>85</v>
      </c>
      <c r="AJ23" s="315">
        <f t="shared" si="8"/>
        <v>93.2</v>
      </c>
      <c r="AK23" s="315">
        <f t="shared" si="9"/>
        <v>93.428571428571402</v>
      </c>
      <c r="AL23" s="57"/>
    </row>
    <row r="24" spans="2:38" x14ac:dyDescent="0.25">
      <c r="B24" s="43">
        <v>0.5</v>
      </c>
      <c r="C24" s="211" t="str">
        <f>IF($O$7=1,Values!C127,IF($O$7=2,Values!M127,Values!W127))</f>
        <v>63*</v>
      </c>
      <c r="D24" s="212">
        <f>IF($O$7=1,Values!D127,IF($O$7=2,Values!N127,Values!X127))</f>
        <v>91</v>
      </c>
      <c r="E24" s="212">
        <f>IF($O$7=1,Values!E127,IF($O$7=2,Values!O127,Values!Y127))</f>
        <v>91</v>
      </c>
      <c r="F24" s="212">
        <f>IF($O$7=1,Values!F127,IF($O$7=2,Values!P127,Values!Z127))</f>
        <v>90</v>
      </c>
      <c r="G24" s="212">
        <f>IF($O$7=1,Values!G127,IF($O$7=2,Values!Q127,Values!AA127))</f>
        <v>102</v>
      </c>
      <c r="H24" s="212">
        <f>IF($O$7=1,Values!H127,IF($O$7=2,Values!R127,Values!AB127))</f>
        <v>107</v>
      </c>
      <c r="I24" s="213">
        <f>IF($O$7=1,Values!I127,IF($O$7=2,Values!S127,Values!AC127))</f>
        <v>73</v>
      </c>
      <c r="J24" s="213">
        <f>IF($O$7=1,Values!J127,IF($O$7=2,Values!T127,Values!AD127))</f>
        <v>93.5</v>
      </c>
      <c r="K24" s="213">
        <f>IF($O$7=1,Values!K127,IF($O$7=2,Values!U127,Values!AE127))</f>
        <v>92.333333333333329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63</v>
      </c>
      <c r="AD24" s="313">
        <f t="shared" si="2"/>
        <v>91</v>
      </c>
      <c r="AE24" s="313">
        <f t="shared" si="3"/>
        <v>91</v>
      </c>
      <c r="AF24" s="313">
        <f t="shared" si="4"/>
        <v>90</v>
      </c>
      <c r="AG24" s="313">
        <f t="shared" si="5"/>
        <v>102</v>
      </c>
      <c r="AH24" s="313">
        <f t="shared" si="6"/>
        <v>107</v>
      </c>
      <c r="AI24" s="313">
        <f t="shared" si="7"/>
        <v>73</v>
      </c>
      <c r="AJ24" s="315">
        <f t="shared" si="8"/>
        <v>93.5</v>
      </c>
      <c r="AK24" s="315">
        <f t="shared" si="9"/>
        <v>92.3333333333333</v>
      </c>
      <c r="AL24" s="57"/>
    </row>
    <row r="25" spans="2:38" x14ac:dyDescent="0.25">
      <c r="B25" s="43">
        <v>0.54166666666666696</v>
      </c>
      <c r="C25" s="211" t="str">
        <f>IF($O$7=1,Values!C128,IF($O$7=2,Values!M128,Values!W128))</f>
        <v>-</v>
      </c>
      <c r="D25" s="212">
        <f>IF($O$7=1,Values!D128,IF($O$7=2,Values!N128,Values!X128))</f>
        <v>97</v>
      </c>
      <c r="E25" s="212">
        <f>IF($O$7=1,Values!E128,IF($O$7=2,Values!O128,Values!Y128))</f>
        <v>98</v>
      </c>
      <c r="F25" s="212">
        <f>IF($O$7=1,Values!F128,IF($O$7=2,Values!P128,Values!Z128))</f>
        <v>89</v>
      </c>
      <c r="G25" s="212">
        <f>IF($O$7=1,Values!G128,IF($O$7=2,Values!Q128,Values!AA128))</f>
        <v>121</v>
      </c>
      <c r="H25" s="212">
        <f>IF($O$7=1,Values!H128,IF($O$7=2,Values!R128,Values!AB128))</f>
        <v>123</v>
      </c>
      <c r="I25" s="213">
        <f>IF($O$7=1,Values!I128,IF($O$7=2,Values!S128,Values!AC128))</f>
        <v>91</v>
      </c>
      <c r="J25" s="213">
        <f>IF($O$7=1,Values!J128,IF($O$7=2,Values!T128,Values!AD128))</f>
        <v>101.25</v>
      </c>
      <c r="K25" s="213">
        <f>IF($O$7=1,Values!K128,IF($O$7=2,Values!U128,Values!AE128))</f>
        <v>103.16666666666667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 t="str">
        <f t="shared" si="1"/>
        <v>-</v>
      </c>
      <c r="AD25" s="313">
        <f t="shared" si="2"/>
        <v>97</v>
      </c>
      <c r="AE25" s="313">
        <f t="shared" si="3"/>
        <v>98</v>
      </c>
      <c r="AF25" s="313">
        <f t="shared" si="4"/>
        <v>89</v>
      </c>
      <c r="AG25" s="313">
        <f t="shared" si="5"/>
        <v>121</v>
      </c>
      <c r="AH25" s="313">
        <f t="shared" si="6"/>
        <v>123</v>
      </c>
      <c r="AI25" s="313">
        <f t="shared" si="7"/>
        <v>91</v>
      </c>
      <c r="AJ25" s="315">
        <f t="shared" si="8"/>
        <v>101.25</v>
      </c>
      <c r="AK25" s="315">
        <f t="shared" si="9"/>
        <v>103.166666666667</v>
      </c>
      <c r="AL25" s="57"/>
    </row>
    <row r="26" spans="2:38" x14ac:dyDescent="0.25">
      <c r="B26" s="43">
        <v>0.58333333333333337</v>
      </c>
      <c r="C26" s="211" t="str">
        <f>IF($O$7=1,Values!C129,IF($O$7=2,Values!M129,Values!W129))</f>
        <v>72*</v>
      </c>
      <c r="D26" s="212">
        <f>IF($O$7=1,Values!D129,IF($O$7=2,Values!N129,Values!X129))</f>
        <v>109</v>
      </c>
      <c r="E26" s="212">
        <f>IF($O$7=1,Values!E129,IF($O$7=2,Values!O129,Values!Y129))</f>
        <v>119</v>
      </c>
      <c r="F26" s="212">
        <f>IF($O$7=1,Values!F129,IF($O$7=2,Values!P129,Values!Z129))</f>
        <v>110</v>
      </c>
      <c r="G26" s="212">
        <f>IF($O$7=1,Values!G129,IF($O$7=2,Values!Q129,Values!AA129))</f>
        <v>115</v>
      </c>
      <c r="H26" s="212">
        <f>IF($O$7=1,Values!H129,IF($O$7=2,Values!R129,Values!AB129))</f>
        <v>114</v>
      </c>
      <c r="I26" s="213">
        <f>IF($O$7=1,Values!I129,IF($O$7=2,Values!S129,Values!AC129))</f>
        <v>98</v>
      </c>
      <c r="J26" s="213">
        <f>IF($O$7=1,Values!J129,IF($O$7=2,Values!T129,Values!AD129))</f>
        <v>113.25</v>
      </c>
      <c r="K26" s="213">
        <f>IF($O$7=1,Values!K129,IF($O$7=2,Values!U129,Values!AE129))</f>
        <v>110.83333333333333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72</v>
      </c>
      <c r="AD26" s="313">
        <f t="shared" si="2"/>
        <v>109</v>
      </c>
      <c r="AE26" s="313">
        <f t="shared" si="3"/>
        <v>119</v>
      </c>
      <c r="AF26" s="313">
        <f t="shared" si="4"/>
        <v>110</v>
      </c>
      <c r="AG26" s="313">
        <f t="shared" si="5"/>
        <v>115</v>
      </c>
      <c r="AH26" s="313">
        <f t="shared" si="6"/>
        <v>114</v>
      </c>
      <c r="AI26" s="313">
        <f t="shared" si="7"/>
        <v>98</v>
      </c>
      <c r="AJ26" s="315">
        <f t="shared" si="8"/>
        <v>113.25</v>
      </c>
      <c r="AK26" s="315">
        <f t="shared" si="9"/>
        <v>110.833333333333</v>
      </c>
      <c r="AL26" s="57"/>
    </row>
    <row r="27" spans="2:38" x14ac:dyDescent="0.25">
      <c r="B27" s="43">
        <v>0.625</v>
      </c>
      <c r="C27" s="211">
        <f>IF($O$7=1,Values!C130,IF($O$7=2,Values!M130,Values!W130))</f>
        <v>153</v>
      </c>
      <c r="D27" s="212">
        <f>IF($O$7=1,Values!D130,IF($O$7=2,Values!N130,Values!X130))</f>
        <v>139</v>
      </c>
      <c r="E27" s="212">
        <f>IF($O$7=1,Values!E130,IF($O$7=2,Values!O130,Values!Y130))</f>
        <v>160</v>
      </c>
      <c r="F27" s="212">
        <f>IF($O$7=1,Values!F130,IF($O$7=2,Values!P130,Values!Z130))</f>
        <v>150</v>
      </c>
      <c r="G27" s="212">
        <f>IF($O$7=1,Values!G130,IF($O$7=2,Values!Q130,Values!AA130))</f>
        <v>157</v>
      </c>
      <c r="H27" s="212">
        <f>IF($O$7=1,Values!H130,IF($O$7=2,Values!R130,Values!AB130))</f>
        <v>85</v>
      </c>
      <c r="I27" s="213">
        <f>IF($O$7=1,Values!I130,IF($O$7=2,Values!S130,Values!AC130))</f>
        <v>82</v>
      </c>
      <c r="J27" s="213">
        <f>IF($O$7=1,Values!J130,IF($O$7=2,Values!T130,Values!AD130))</f>
        <v>151.80000000000001</v>
      </c>
      <c r="K27" s="213">
        <f>IF($O$7=1,Values!K130,IF($O$7=2,Values!U130,Values!AE130))</f>
        <v>132.28571428571428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153</v>
      </c>
      <c r="AD27" s="313">
        <f t="shared" si="2"/>
        <v>139</v>
      </c>
      <c r="AE27" s="313">
        <f t="shared" si="3"/>
        <v>160</v>
      </c>
      <c r="AF27" s="313">
        <f t="shared" si="4"/>
        <v>150</v>
      </c>
      <c r="AG27" s="313">
        <f t="shared" si="5"/>
        <v>157</v>
      </c>
      <c r="AH27" s="313">
        <f t="shared" si="6"/>
        <v>85</v>
      </c>
      <c r="AI27" s="313">
        <f t="shared" si="7"/>
        <v>82</v>
      </c>
      <c r="AJ27" s="315">
        <f t="shared" si="8"/>
        <v>151.80000000000001</v>
      </c>
      <c r="AK27" s="315">
        <f t="shared" si="9"/>
        <v>132.28571428571399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141</v>
      </c>
      <c r="D28" s="212">
        <f>IF($O$7=1,Values!D131,IF($O$7=2,Values!N131,Values!X131))</f>
        <v>126</v>
      </c>
      <c r="E28" s="212">
        <f>IF($O$7=1,Values!E131,IF($O$7=2,Values!O131,Values!Y131))</f>
        <v>142</v>
      </c>
      <c r="F28" s="212">
        <f>IF($O$7=1,Values!F131,IF($O$7=2,Values!P131,Values!Z131))</f>
        <v>146</v>
      </c>
      <c r="G28" s="212">
        <f>IF($O$7=1,Values!G131,IF($O$7=2,Values!Q131,Values!AA131))</f>
        <v>137</v>
      </c>
      <c r="H28" s="212">
        <f>IF($O$7=1,Values!H131,IF($O$7=2,Values!R131,Values!AB131))</f>
        <v>98</v>
      </c>
      <c r="I28" s="213">
        <f>IF($O$7=1,Values!I131,IF($O$7=2,Values!S131,Values!AC131))</f>
        <v>78</v>
      </c>
      <c r="J28" s="213">
        <f>IF($O$7=1,Values!J131,IF($O$7=2,Values!T131,Values!AD131))</f>
        <v>138.4</v>
      </c>
      <c r="K28" s="213">
        <f>IF($O$7=1,Values!K131,IF($O$7=2,Values!U131,Values!AE131))</f>
        <v>124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141</v>
      </c>
      <c r="AD28" s="313">
        <f t="shared" si="2"/>
        <v>126</v>
      </c>
      <c r="AE28" s="313">
        <f t="shared" si="3"/>
        <v>142</v>
      </c>
      <c r="AF28" s="313">
        <f t="shared" si="4"/>
        <v>146</v>
      </c>
      <c r="AG28" s="313">
        <f t="shared" si="5"/>
        <v>137</v>
      </c>
      <c r="AH28" s="313">
        <f t="shared" si="6"/>
        <v>98</v>
      </c>
      <c r="AI28" s="313">
        <f t="shared" si="7"/>
        <v>78</v>
      </c>
      <c r="AJ28" s="315">
        <f t="shared" si="8"/>
        <v>138.4</v>
      </c>
      <c r="AK28" s="315">
        <f t="shared" si="9"/>
        <v>124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136</v>
      </c>
      <c r="D29" s="212" t="str">
        <f>IF($O$7=1,Values!D132,IF($O$7=2,Values!N132,Values!X132))</f>
        <v>22*</v>
      </c>
      <c r="E29" s="212">
        <f>IF($O$7=1,Values!E132,IF($O$7=2,Values!O132,Values!Y132))</f>
        <v>151</v>
      </c>
      <c r="F29" s="212">
        <f>IF($O$7=1,Values!F132,IF($O$7=2,Values!P132,Values!Z132))</f>
        <v>146</v>
      </c>
      <c r="G29" s="212">
        <f>IF($O$7=1,Values!G132,IF($O$7=2,Values!Q132,Values!AA132))</f>
        <v>146</v>
      </c>
      <c r="H29" s="212">
        <f>IF($O$7=1,Values!H132,IF($O$7=2,Values!R132,Values!AB132))</f>
        <v>98</v>
      </c>
      <c r="I29" s="213">
        <f>IF($O$7=1,Values!I132,IF($O$7=2,Values!S132,Values!AC132))</f>
        <v>82</v>
      </c>
      <c r="J29" s="213">
        <f>IF($O$7=1,Values!J132,IF($O$7=2,Values!T132,Values!AD132))</f>
        <v>144.75</v>
      </c>
      <c r="K29" s="213">
        <f>IF($O$7=1,Values!K132,IF($O$7=2,Values!U132,Values!AE132))</f>
        <v>126.5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136</v>
      </c>
      <c r="AD29" s="313">
        <f t="shared" si="2"/>
        <v>22</v>
      </c>
      <c r="AE29" s="313">
        <f t="shared" si="3"/>
        <v>151</v>
      </c>
      <c r="AF29" s="313">
        <f t="shared" si="4"/>
        <v>146</v>
      </c>
      <c r="AG29" s="313">
        <f t="shared" si="5"/>
        <v>146</v>
      </c>
      <c r="AH29" s="313">
        <f t="shared" si="6"/>
        <v>98</v>
      </c>
      <c r="AI29" s="313">
        <f t="shared" si="7"/>
        <v>82</v>
      </c>
      <c r="AJ29" s="315">
        <f t="shared" si="8"/>
        <v>144.75</v>
      </c>
      <c r="AK29" s="315">
        <f t="shared" si="9"/>
        <v>126.5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86</v>
      </c>
      <c r="D30" s="212" t="str">
        <f>IF($O$7=1,Values!D133,IF($O$7=2,Values!N133,Values!X133))</f>
        <v>-</v>
      </c>
      <c r="E30" s="212">
        <f>IF($O$7=1,Values!E133,IF($O$7=2,Values!O133,Values!Y133))</f>
        <v>121</v>
      </c>
      <c r="F30" s="212">
        <f>IF($O$7=1,Values!F133,IF($O$7=2,Values!P133,Values!Z133))</f>
        <v>106</v>
      </c>
      <c r="G30" s="212">
        <f>IF($O$7=1,Values!G133,IF($O$7=2,Values!Q133,Values!AA133))</f>
        <v>137</v>
      </c>
      <c r="H30" s="212">
        <f>IF($O$7=1,Values!H133,IF($O$7=2,Values!R133,Values!AB133))</f>
        <v>80</v>
      </c>
      <c r="I30" s="213">
        <f>IF($O$7=1,Values!I133,IF($O$7=2,Values!S133,Values!AC133))</f>
        <v>71</v>
      </c>
      <c r="J30" s="213">
        <f>IF($O$7=1,Values!J133,IF($O$7=2,Values!T133,Values!AD133))</f>
        <v>112.5</v>
      </c>
      <c r="K30" s="213">
        <f>IF($O$7=1,Values!K133,IF($O$7=2,Values!U133,Values!AE133))</f>
        <v>100.16666666666667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86</v>
      </c>
      <c r="AD30" s="313" t="str">
        <f t="shared" si="2"/>
        <v>-</v>
      </c>
      <c r="AE30" s="313">
        <f t="shared" si="3"/>
        <v>121</v>
      </c>
      <c r="AF30" s="313">
        <f t="shared" si="4"/>
        <v>106</v>
      </c>
      <c r="AG30" s="313">
        <f t="shared" si="5"/>
        <v>137</v>
      </c>
      <c r="AH30" s="313">
        <f t="shared" si="6"/>
        <v>80</v>
      </c>
      <c r="AI30" s="313">
        <f t="shared" si="7"/>
        <v>71</v>
      </c>
      <c r="AJ30" s="315">
        <f t="shared" si="8"/>
        <v>112.5</v>
      </c>
      <c r="AK30" s="315">
        <f t="shared" si="9"/>
        <v>100.166666666667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61</v>
      </c>
      <c r="D31" s="212" t="str">
        <f>IF($O$7=1,Values!D134,IF($O$7=2,Values!N134,Values!X134))</f>
        <v>-</v>
      </c>
      <c r="E31" s="212">
        <f>IF($O$7=1,Values!E134,IF($O$7=2,Values!O134,Values!Y134))</f>
        <v>101</v>
      </c>
      <c r="F31" s="212">
        <f>IF($O$7=1,Values!F134,IF($O$7=2,Values!P134,Values!Z134))</f>
        <v>105</v>
      </c>
      <c r="G31" s="212">
        <f>IF($O$7=1,Values!G134,IF($O$7=2,Values!Q134,Values!AA134))</f>
        <v>73</v>
      </c>
      <c r="H31" s="212">
        <f>IF($O$7=1,Values!H134,IF($O$7=2,Values!R134,Values!AB134))</f>
        <v>76</v>
      </c>
      <c r="I31" s="213">
        <f>IF($O$7=1,Values!I134,IF($O$7=2,Values!S134,Values!AC134))</f>
        <v>51</v>
      </c>
      <c r="J31" s="213">
        <f>IF($O$7=1,Values!J134,IF($O$7=2,Values!T134,Values!AD134))</f>
        <v>85</v>
      </c>
      <c r="K31" s="213">
        <f>IF($O$7=1,Values!K134,IF($O$7=2,Values!U134,Values!AE134))</f>
        <v>77.833333333333329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61</v>
      </c>
      <c r="AD31" s="313" t="str">
        <f t="shared" si="2"/>
        <v>-</v>
      </c>
      <c r="AE31" s="313">
        <f t="shared" si="3"/>
        <v>101</v>
      </c>
      <c r="AF31" s="313">
        <f t="shared" si="4"/>
        <v>105</v>
      </c>
      <c r="AG31" s="313">
        <f t="shared" si="5"/>
        <v>73</v>
      </c>
      <c r="AH31" s="313">
        <f t="shared" si="6"/>
        <v>76</v>
      </c>
      <c r="AI31" s="313">
        <f t="shared" si="7"/>
        <v>51</v>
      </c>
      <c r="AJ31" s="315">
        <f t="shared" si="8"/>
        <v>85</v>
      </c>
      <c r="AK31" s="315">
        <f t="shared" si="9"/>
        <v>77.8333333333333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44</v>
      </c>
      <c r="D32" s="212" t="str">
        <f>IF($O$7=1,Values!D135,IF($O$7=2,Values!N135,Values!X135))</f>
        <v>-</v>
      </c>
      <c r="E32" s="212">
        <f>IF($O$7=1,Values!E135,IF($O$7=2,Values!O135,Values!Y135))</f>
        <v>58</v>
      </c>
      <c r="F32" s="212">
        <f>IF($O$7=1,Values!F135,IF($O$7=2,Values!P135,Values!Z135))</f>
        <v>60</v>
      </c>
      <c r="G32" s="212">
        <f>IF($O$7=1,Values!G135,IF($O$7=2,Values!Q135,Values!AA135))</f>
        <v>69</v>
      </c>
      <c r="H32" s="212">
        <f>IF($O$7=1,Values!H135,IF($O$7=2,Values!R135,Values!AB135))</f>
        <v>44</v>
      </c>
      <c r="I32" s="213">
        <f>IF($O$7=1,Values!I135,IF($O$7=2,Values!S135,Values!AC135))</f>
        <v>34</v>
      </c>
      <c r="J32" s="213">
        <f>IF($O$7=1,Values!J135,IF($O$7=2,Values!T135,Values!AD135))</f>
        <v>57.75</v>
      </c>
      <c r="K32" s="213">
        <f>IF($O$7=1,Values!K135,IF($O$7=2,Values!U135,Values!AE135))</f>
        <v>51.5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44</v>
      </c>
      <c r="AD32" s="313" t="str">
        <f t="shared" si="2"/>
        <v>-</v>
      </c>
      <c r="AE32" s="313">
        <f t="shared" si="3"/>
        <v>58</v>
      </c>
      <c r="AF32" s="313">
        <f t="shared" si="4"/>
        <v>60</v>
      </c>
      <c r="AG32" s="313">
        <f t="shared" si="5"/>
        <v>69</v>
      </c>
      <c r="AH32" s="313">
        <f t="shared" si="6"/>
        <v>44</v>
      </c>
      <c r="AI32" s="313">
        <f t="shared" si="7"/>
        <v>34</v>
      </c>
      <c r="AJ32" s="315">
        <f t="shared" si="8"/>
        <v>57.75</v>
      </c>
      <c r="AK32" s="315">
        <f t="shared" si="9"/>
        <v>51.5</v>
      </c>
      <c r="AL32" s="57"/>
    </row>
    <row r="33" spans="2:38" x14ac:dyDescent="0.25">
      <c r="B33" s="43">
        <v>0.875</v>
      </c>
      <c r="C33" s="211">
        <f>IF($O$7=1,Values!C136,IF($O$7=2,Values!M136,Values!W136))</f>
        <v>48</v>
      </c>
      <c r="D33" s="212" t="str">
        <f>IF($O$7=1,Values!D136,IF($O$7=2,Values!N136,Values!X136))</f>
        <v>-</v>
      </c>
      <c r="E33" s="212">
        <f>IF($O$7=1,Values!E136,IF($O$7=2,Values!O136,Values!Y136))</f>
        <v>31</v>
      </c>
      <c r="F33" s="212">
        <f>IF($O$7=1,Values!F136,IF($O$7=2,Values!P136,Values!Z136))</f>
        <v>51</v>
      </c>
      <c r="G33" s="212">
        <f>IF($O$7=1,Values!G136,IF($O$7=2,Values!Q136,Values!AA136))</f>
        <v>56</v>
      </c>
      <c r="H33" s="212">
        <f>IF($O$7=1,Values!H136,IF($O$7=2,Values!R136,Values!AB136))</f>
        <v>40</v>
      </c>
      <c r="I33" s="213">
        <f>IF($O$7=1,Values!I136,IF($O$7=2,Values!S136,Values!AC136))</f>
        <v>33</v>
      </c>
      <c r="J33" s="213">
        <f>IF($O$7=1,Values!J136,IF($O$7=2,Values!T136,Values!AD136))</f>
        <v>46.5</v>
      </c>
      <c r="K33" s="213">
        <f>IF($O$7=1,Values!K136,IF($O$7=2,Values!U136,Values!AE136))</f>
        <v>43.166666666666664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48</v>
      </c>
      <c r="AD33" s="313" t="str">
        <f t="shared" si="2"/>
        <v>-</v>
      </c>
      <c r="AE33" s="313">
        <f t="shared" si="3"/>
        <v>31</v>
      </c>
      <c r="AF33" s="313">
        <f t="shared" si="4"/>
        <v>51</v>
      </c>
      <c r="AG33" s="313">
        <f t="shared" si="5"/>
        <v>56</v>
      </c>
      <c r="AH33" s="313">
        <f t="shared" si="6"/>
        <v>40</v>
      </c>
      <c r="AI33" s="313">
        <f t="shared" si="7"/>
        <v>33</v>
      </c>
      <c r="AJ33" s="315">
        <f t="shared" si="8"/>
        <v>46.5</v>
      </c>
      <c r="AK33" s="315">
        <f t="shared" si="9"/>
        <v>43.1666666666667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21</v>
      </c>
      <c r="D34" s="212" t="str">
        <f>IF($O$7=1,Values!D137,IF($O$7=2,Values!N137,Values!X137))</f>
        <v>-</v>
      </c>
      <c r="E34" s="212">
        <f>IF($O$7=1,Values!E137,IF($O$7=2,Values!O137,Values!Y137))</f>
        <v>23</v>
      </c>
      <c r="F34" s="212">
        <f>IF($O$7=1,Values!F137,IF($O$7=2,Values!P137,Values!Z137))</f>
        <v>53</v>
      </c>
      <c r="G34" s="212">
        <f>IF($O$7=1,Values!G137,IF($O$7=2,Values!Q137,Values!AA137))</f>
        <v>35</v>
      </c>
      <c r="H34" s="212">
        <f>IF($O$7=1,Values!H137,IF($O$7=2,Values!R137,Values!AB137))</f>
        <v>32</v>
      </c>
      <c r="I34" s="213">
        <f>IF($O$7=1,Values!I137,IF($O$7=2,Values!S137,Values!AC137))</f>
        <v>15</v>
      </c>
      <c r="J34" s="213">
        <f>IF($O$7=1,Values!J137,IF($O$7=2,Values!T137,Values!AD137))</f>
        <v>33</v>
      </c>
      <c r="K34" s="213">
        <f>IF($O$7=1,Values!K137,IF($O$7=2,Values!U137,Values!AE137))</f>
        <v>29.833333333333332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21</v>
      </c>
      <c r="AD34" s="313" t="str">
        <f t="shared" si="2"/>
        <v>-</v>
      </c>
      <c r="AE34" s="313">
        <f t="shared" si="3"/>
        <v>23</v>
      </c>
      <c r="AF34" s="313">
        <f t="shared" si="4"/>
        <v>53</v>
      </c>
      <c r="AG34" s="313">
        <f t="shared" si="5"/>
        <v>35</v>
      </c>
      <c r="AH34" s="313">
        <f t="shared" si="6"/>
        <v>32</v>
      </c>
      <c r="AI34" s="313">
        <f t="shared" si="7"/>
        <v>15</v>
      </c>
      <c r="AJ34" s="315">
        <f t="shared" si="8"/>
        <v>33</v>
      </c>
      <c r="AK34" s="315">
        <f t="shared" si="9"/>
        <v>29.8333333333333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13</v>
      </c>
      <c r="D35" s="212" t="str">
        <f>IF($O$7=1,Values!D138,IF($O$7=2,Values!N138,Values!X138))</f>
        <v>-</v>
      </c>
      <c r="E35" s="212">
        <f>IF($O$7=1,Values!E138,IF($O$7=2,Values!O138,Values!Y138))</f>
        <v>14</v>
      </c>
      <c r="F35" s="212">
        <f>IF($O$7=1,Values!F138,IF($O$7=2,Values!P138,Values!Z138))</f>
        <v>13</v>
      </c>
      <c r="G35" s="212">
        <f>IF($O$7=1,Values!G138,IF($O$7=2,Values!Q138,Values!AA138))</f>
        <v>33</v>
      </c>
      <c r="H35" s="212">
        <f>IF($O$7=1,Values!H138,IF($O$7=2,Values!R138,Values!AB138))</f>
        <v>29</v>
      </c>
      <c r="I35" s="213">
        <f>IF($O$7=1,Values!I138,IF($O$7=2,Values!S138,Values!AC138))</f>
        <v>10</v>
      </c>
      <c r="J35" s="213">
        <f>IF($O$7=1,Values!J138,IF($O$7=2,Values!T138,Values!AD138))</f>
        <v>18.25</v>
      </c>
      <c r="K35" s="213">
        <f>IF($O$7=1,Values!K138,IF($O$7=2,Values!U138,Values!AE138))</f>
        <v>18.666666666666668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13</v>
      </c>
      <c r="AD35" s="313" t="str">
        <f t="shared" si="2"/>
        <v>-</v>
      </c>
      <c r="AE35" s="313">
        <f t="shared" si="3"/>
        <v>14</v>
      </c>
      <c r="AF35" s="313">
        <f t="shared" si="4"/>
        <v>13</v>
      </c>
      <c r="AG35" s="313">
        <f t="shared" si="5"/>
        <v>33</v>
      </c>
      <c r="AH35" s="313">
        <f t="shared" si="6"/>
        <v>29</v>
      </c>
      <c r="AI35" s="313">
        <f t="shared" si="7"/>
        <v>10</v>
      </c>
      <c r="AJ35" s="315">
        <f t="shared" si="8"/>
        <v>18.25</v>
      </c>
      <c r="AK35" s="315">
        <f t="shared" si="9"/>
        <v>18.6666666666667</v>
      </c>
      <c r="AL35" s="57"/>
    </row>
    <row r="36" spans="2:38" x14ac:dyDescent="0.25">
      <c r="B36" s="366" t="s">
        <v>35</v>
      </c>
      <c r="C36" s="367" t="str">
        <f>IF($O$7=1,Values!C139,IF($O$7=2,Values!M139,Values!W139))</f>
        <v>1222*</v>
      </c>
      <c r="D36" s="368" t="str">
        <f>IF($O$7=1,Values!D139,IF($O$7=2,Values!N139,Values!X139))</f>
        <v>1073*</v>
      </c>
      <c r="E36" s="368" t="str">
        <f>IF($O$7=1,Values!E139,IF($O$7=2,Values!O139,Values!Y139))</f>
        <v>1460*</v>
      </c>
      <c r="F36" s="368">
        <f>IF($O$7=1,Values!F139,IF($O$7=2,Values!P139,Values!Z139))</f>
        <v>1381</v>
      </c>
      <c r="G36" s="368">
        <f>IF($O$7=1,Values!G139,IF($O$7=2,Values!Q139,Values!AA139))</f>
        <v>1512</v>
      </c>
      <c r="H36" s="368">
        <f>IF($O$7=1,Values!H139,IF($O$7=2,Values!R139,Values!AB139))</f>
        <v>1066</v>
      </c>
      <c r="I36" s="369">
        <f>IF($O$7=1,Values!I139,IF($O$7=2,Values!S139,Values!AC139))</f>
        <v>852</v>
      </c>
      <c r="J36" s="370">
        <f>IF($O$7=1,Values!J139,IF($O$7=2,Values!T139,Values!AD139))</f>
        <v>1412.4500000000003</v>
      </c>
      <c r="K36" s="370">
        <f>IF($O$7=1,Values!K139,IF($O$7=2,Values!U139,Values!AE139))</f>
        <v>1275.3809523809525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 t="str">
        <f>IF($O$7=1,Values!C140,IF($O$7=2,Values!M140,Values!W140))</f>
        <v>1403*</v>
      </c>
      <c r="D37" s="375" t="str">
        <f>IF($O$7=1,Values!D140,IF($O$7=2,Values!N140,Values!X140))</f>
        <v>1091*</v>
      </c>
      <c r="E37" s="375" t="str">
        <f>IF($O$7=1,Values!E140,IF($O$7=2,Values!O140,Values!Y140))</f>
        <v>1650*</v>
      </c>
      <c r="F37" s="375">
        <f>IF($O$7=1,Values!F140,IF($O$7=2,Values!P140,Values!Z140))</f>
        <v>1619</v>
      </c>
      <c r="G37" s="375">
        <f>IF($O$7=1,Values!G140,IF($O$7=2,Values!Q140,Values!AA140))</f>
        <v>1738</v>
      </c>
      <c r="H37" s="375">
        <f>IF($O$7=1,Values!H140,IF($O$7=2,Values!R140,Values!AB140))</f>
        <v>1238</v>
      </c>
      <c r="I37" s="376">
        <f>IF($O$7=1,Values!I140,IF($O$7=2,Values!S140,Values!AC140))</f>
        <v>973</v>
      </c>
      <c r="J37" s="377">
        <f>IF($O$7=1,Values!J140,IF($O$7=2,Values!T140,Values!AD140))</f>
        <v>1625.7000000000003</v>
      </c>
      <c r="K37" s="377">
        <f>IF($O$7=1,Values!K140,IF($O$7=2,Values!U140,Values!AE140))</f>
        <v>1466.3809523809525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 t="str">
        <f>IF($O$7=1,Values!C141,IF($O$7=2,Values!M141,Values!W141))</f>
        <v>1437*</v>
      </c>
      <c r="D38" s="380" t="str">
        <f>IF($O$7=1,Values!D141,IF($O$7=2,Values!N141,Values!X141))</f>
        <v>1091*</v>
      </c>
      <c r="E38" s="380" t="str">
        <f>IF($O$7=1,Values!E141,IF($O$7=2,Values!O141,Values!Y141))</f>
        <v>1687*</v>
      </c>
      <c r="F38" s="380">
        <f>IF($O$7=1,Values!F141,IF($O$7=2,Values!P141,Values!Z141))</f>
        <v>1685</v>
      </c>
      <c r="G38" s="380">
        <f>IF($O$7=1,Values!G141,IF($O$7=2,Values!Q141,Values!AA141))</f>
        <v>1806</v>
      </c>
      <c r="H38" s="380">
        <f>IF($O$7=1,Values!H141,IF($O$7=2,Values!R141,Values!AB141))</f>
        <v>1299</v>
      </c>
      <c r="I38" s="381">
        <f>IF($O$7=1,Values!I141,IF($O$7=2,Values!S141,Values!AC141))</f>
        <v>998</v>
      </c>
      <c r="J38" s="382">
        <f>IF($O$7=1,Values!J141,IF($O$7=2,Values!T141,Values!AD141))</f>
        <v>1676.9500000000003</v>
      </c>
      <c r="K38" s="382">
        <f>IF($O$7=1,Values!K141,IF($O$7=2,Values!U141,Values!AE141))</f>
        <v>1514.8809523809525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 t="str">
        <f>IF($O$7=1,Values!C142,IF($O$7=2,Values!M142,Values!W142))</f>
        <v>1470*</v>
      </c>
      <c r="D39" s="385" t="str">
        <f>IF($O$7=1,Values!D142,IF($O$7=2,Values!N142,Values!X142))</f>
        <v>1126*</v>
      </c>
      <c r="E39" s="385" t="str">
        <f>IF($O$7=1,Values!E142,IF($O$7=2,Values!O142,Values!Y142))</f>
        <v>1687*</v>
      </c>
      <c r="F39" s="385">
        <f>IF($O$7=1,Values!F142,IF($O$7=2,Values!P142,Values!Z142))</f>
        <v>1721</v>
      </c>
      <c r="G39" s="385">
        <f>IF($O$7=1,Values!G142,IF($O$7=2,Values!Q142,Values!AA142))</f>
        <v>1830</v>
      </c>
      <c r="H39" s="385">
        <f>IF($O$7=1,Values!H142,IF($O$7=2,Values!R142,Values!AB142))</f>
        <v>1339</v>
      </c>
      <c r="I39" s="386">
        <f>IF($O$7=1,Values!I142,IF($O$7=2,Values!S142,Values!AC142))</f>
        <v>1047</v>
      </c>
      <c r="J39" s="387">
        <f>IF($O$7=1,Values!J142,IF($O$7=2,Values!T142,Values!AD142))</f>
        <v>1708.9500000000003</v>
      </c>
      <c r="K39" s="387">
        <f>IF($O$7=1,Values!K142,IF($O$7=2,Values!U142,Values!AE142))</f>
        <v>1551.047619047619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51 - Monksdale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43756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</v>
      </c>
      <c r="D17" s="352">
        <f ca="1">IFERROR(VALUE(0&amp;SUBSTITUTE(C17,"*","")),0)</f>
        <v>1</v>
      </c>
      <c r="E17" s="283">
        <f ca="1">OFFSET(Values!D149,($AO$4-1)*102,($AP$4-1)*14)</f>
        <v>0</v>
      </c>
      <c r="F17" s="284">
        <f ca="1">OFFSET(Values!E149,($AO$4-1)*102,($AP$4-1)*14)</f>
        <v>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4</v>
      </c>
      <c r="D18" s="353">
        <f t="shared" ref="D18:D81" ca="1" si="0">IFERROR(VALUE(0&amp;SUBSTITUTE(C18,"*","")),0)</f>
        <v>4</v>
      </c>
      <c r="E18" s="286">
        <f ca="1">OFFSET(Values!D150,($AO$4-1)*102,($AP$4-1)*14)</f>
        <v>0</v>
      </c>
      <c r="F18" s="286">
        <f ca="1">OFFSET(Values!E150,($AO$4-1)*102,($AP$4-1)*14)</f>
        <v>3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3</v>
      </c>
      <c r="D24" s="353">
        <f t="shared" ca="1" si="0"/>
        <v>3</v>
      </c>
      <c r="E24" s="286">
        <f ca="1">OFFSET(Values!D156,($AO$4-1)*102,($AP$4-1)*14)</f>
        <v>0</v>
      </c>
      <c r="F24" s="286">
        <f ca="1">OFFSET(Values!E156,($AO$4-1)*102,($AP$4-1)*14)</f>
        <v>3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1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</v>
      </c>
      <c r="D36" s="353">
        <f t="shared" ca="1" si="0"/>
        <v>2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1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</v>
      </c>
      <c r="D37" s="353">
        <f t="shared" ca="1" si="0"/>
        <v>3</v>
      </c>
      <c r="E37" s="286">
        <f ca="1">OFFSET(Values!D169,($AO$4-1)*102,($AP$4-1)*14)</f>
        <v>0</v>
      </c>
      <c r="F37" s="286">
        <f ca="1">OFFSET(Values!E169,($AO$4-1)*102,($AP$4-1)*14)</f>
        <v>3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</v>
      </c>
      <c r="D39" s="353">
        <f t="shared" ca="1" si="0"/>
        <v>4</v>
      </c>
      <c r="E39" s="286">
        <f ca="1">OFFSET(Values!D171,($AO$4-1)*102,($AP$4-1)*14)</f>
        <v>0</v>
      </c>
      <c r="F39" s="286">
        <f ca="1">OFFSET(Values!E171,($AO$4-1)*102,($AP$4-1)*14)</f>
        <v>3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6</v>
      </c>
      <c r="D40" s="353">
        <f t="shared" ca="1" si="0"/>
        <v>6</v>
      </c>
      <c r="E40" s="286">
        <f ca="1">OFFSET(Values!D172,($AO$4-1)*102,($AP$4-1)*14)</f>
        <v>0</v>
      </c>
      <c r="F40" s="286">
        <f ca="1">OFFSET(Values!E172,($AO$4-1)*102,($AP$4-1)*14)</f>
        <v>6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</v>
      </c>
      <c r="D41" s="353">
        <f t="shared" ca="1" si="0"/>
        <v>2</v>
      </c>
      <c r="E41" s="292">
        <f ca="1">OFFSET(Values!D173,($AO$4-1)*102,($AP$4-1)*14)</f>
        <v>0</v>
      </c>
      <c r="F41" s="286">
        <f ca="1">OFFSET(Values!E173,($AO$4-1)*102,($AP$4-1)*14)</f>
        <v>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7</v>
      </c>
      <c r="D42" s="353">
        <f t="shared" ca="1" si="0"/>
        <v>7</v>
      </c>
      <c r="E42" s="286">
        <f ca="1">OFFSET(Values!D174,($AO$4-1)*102,($AP$4-1)*14)</f>
        <v>1</v>
      </c>
      <c r="F42" s="286">
        <f ca="1">OFFSET(Values!E174,($AO$4-1)*102,($AP$4-1)*14)</f>
        <v>6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10</v>
      </c>
      <c r="D43" s="353">
        <f t="shared" ca="1" si="0"/>
        <v>10</v>
      </c>
      <c r="E43" s="286">
        <f ca="1">OFFSET(Values!D175,($AO$4-1)*102,($AP$4-1)*14)</f>
        <v>1</v>
      </c>
      <c r="F43" s="286">
        <f ca="1">OFFSET(Values!E175,($AO$4-1)*102,($AP$4-1)*14)</f>
        <v>9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9</v>
      </c>
      <c r="D44" s="353">
        <f t="shared" ca="1" si="0"/>
        <v>9</v>
      </c>
      <c r="E44" s="286">
        <f ca="1">OFFSET(Values!D176,($AO$4-1)*102,($AP$4-1)*14)</f>
        <v>2</v>
      </c>
      <c r="F44" s="286">
        <f ca="1">OFFSET(Values!E176,($AO$4-1)*102,($AP$4-1)*14)</f>
        <v>6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16</v>
      </c>
      <c r="D45" s="353">
        <f t="shared" ca="1" si="0"/>
        <v>16</v>
      </c>
      <c r="E45" s="286">
        <f ca="1">OFFSET(Values!D177,($AO$4-1)*102,($AP$4-1)*14)</f>
        <v>1</v>
      </c>
      <c r="F45" s="286">
        <f ca="1">OFFSET(Values!E177,($AO$4-1)*102,($AP$4-1)*14)</f>
        <v>14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16</v>
      </c>
      <c r="D46" s="353">
        <f t="shared" ca="1" si="0"/>
        <v>16</v>
      </c>
      <c r="E46" s="286">
        <f ca="1">OFFSET(Values!D178,($AO$4-1)*102,($AP$4-1)*14)</f>
        <v>0</v>
      </c>
      <c r="F46" s="286">
        <f ca="1">OFFSET(Values!E178,($AO$4-1)*102,($AP$4-1)*14)</f>
        <v>15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27</v>
      </c>
      <c r="D47" s="353">
        <f t="shared" ca="1" si="0"/>
        <v>27</v>
      </c>
      <c r="E47" s="286">
        <f ca="1">OFFSET(Values!D179,($AO$4-1)*102,($AP$4-1)*14)</f>
        <v>0</v>
      </c>
      <c r="F47" s="286">
        <f ca="1">OFFSET(Values!E179,($AO$4-1)*102,($AP$4-1)*14)</f>
        <v>24</v>
      </c>
      <c r="G47" s="286">
        <f ca="1">OFFSET(Values!F179,($AO$4-1)*102,($AP$4-1)*14)</f>
        <v>0</v>
      </c>
      <c r="H47" s="286">
        <f ca="1">OFFSET(Values!G179,($AO$4-1)*102,($AP$4-1)*14)</f>
        <v>1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22</v>
      </c>
      <c r="D48" s="353">
        <f t="shared" ca="1" si="0"/>
        <v>22</v>
      </c>
      <c r="E48" s="286">
        <f ca="1">OFFSET(Values!D180,($AO$4-1)*102,($AP$4-1)*14)</f>
        <v>0</v>
      </c>
      <c r="F48" s="286">
        <f ca="1">OFFSET(Values!E180,($AO$4-1)*102,($AP$4-1)*14)</f>
        <v>21</v>
      </c>
      <c r="G48" s="286">
        <f ca="1">OFFSET(Values!F180,($AO$4-1)*102,($AP$4-1)*14)</f>
        <v>0</v>
      </c>
      <c r="H48" s="286">
        <f ca="1">OFFSET(Values!G180,($AO$4-1)*102,($AP$4-1)*14)</f>
        <v>1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45</v>
      </c>
      <c r="D49" s="353">
        <f t="shared" ca="1" si="0"/>
        <v>45</v>
      </c>
      <c r="E49" s="286">
        <f ca="1">OFFSET(Values!D181,($AO$4-1)*102,($AP$4-1)*14)</f>
        <v>1</v>
      </c>
      <c r="F49" s="286">
        <f ca="1">OFFSET(Values!E181,($AO$4-1)*102,($AP$4-1)*14)</f>
        <v>40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1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39</v>
      </c>
      <c r="D50" s="353">
        <f t="shared" ca="1" si="0"/>
        <v>39</v>
      </c>
      <c r="E50" s="286">
        <f ca="1">OFFSET(Values!D182,($AO$4-1)*102,($AP$4-1)*14)</f>
        <v>0</v>
      </c>
      <c r="F50" s="286">
        <f ca="1">OFFSET(Values!E182,($AO$4-1)*102,($AP$4-1)*14)</f>
        <v>36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63</v>
      </c>
      <c r="D51" s="353">
        <f t="shared" ca="1" si="0"/>
        <v>63</v>
      </c>
      <c r="E51" s="286">
        <f ca="1">OFFSET(Values!D183,($AO$4-1)*102,($AP$4-1)*14)</f>
        <v>2</v>
      </c>
      <c r="F51" s="286">
        <f ca="1">OFFSET(Values!E183,($AO$4-1)*102,($AP$4-1)*14)</f>
        <v>56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56</v>
      </c>
      <c r="D52" s="353">
        <f t="shared" ca="1" si="0"/>
        <v>56</v>
      </c>
      <c r="E52" s="286">
        <f ca="1">OFFSET(Values!D184,($AO$4-1)*102,($AP$4-1)*14)</f>
        <v>0</v>
      </c>
      <c r="F52" s="286">
        <f ca="1">OFFSET(Values!E184,($AO$4-1)*102,($AP$4-1)*14)</f>
        <v>51</v>
      </c>
      <c r="G52" s="286">
        <f ca="1">OFFSET(Values!F184,($AO$4-1)*102,($AP$4-1)*14)</f>
        <v>1</v>
      </c>
      <c r="H52" s="286">
        <f ca="1">OFFSET(Values!G184,($AO$4-1)*102,($AP$4-1)*14)</f>
        <v>1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1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32</v>
      </c>
      <c r="D53" s="353">
        <f t="shared" ca="1" si="0"/>
        <v>32</v>
      </c>
      <c r="E53" s="286">
        <f ca="1">OFFSET(Values!D185,($AO$4-1)*102,($AP$4-1)*14)</f>
        <v>0</v>
      </c>
      <c r="F53" s="286">
        <f ca="1">OFFSET(Values!E185,($AO$4-1)*102,($AP$4-1)*14)</f>
        <v>27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2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24</v>
      </c>
      <c r="D54" s="353">
        <f t="shared" ca="1" si="0"/>
        <v>24</v>
      </c>
      <c r="E54" s="286">
        <f ca="1">OFFSET(Values!D186,($AO$4-1)*102,($AP$4-1)*14)</f>
        <v>1</v>
      </c>
      <c r="F54" s="286">
        <f ca="1">OFFSET(Values!E186,($AO$4-1)*102,($AP$4-1)*14)</f>
        <v>19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24</v>
      </c>
      <c r="D55" s="353">
        <f t="shared" ca="1" si="0"/>
        <v>24</v>
      </c>
      <c r="E55" s="286">
        <f ca="1">OFFSET(Values!D187,($AO$4-1)*102,($AP$4-1)*14)</f>
        <v>1</v>
      </c>
      <c r="F55" s="286">
        <f ca="1">OFFSET(Values!E187,($AO$4-1)*102,($AP$4-1)*14)</f>
        <v>21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23</v>
      </c>
      <c r="D56" s="353">
        <f t="shared" ca="1" si="0"/>
        <v>23</v>
      </c>
      <c r="E56" s="286">
        <f ca="1">OFFSET(Values!D188,($AO$4-1)*102,($AP$4-1)*14)</f>
        <v>0</v>
      </c>
      <c r="F56" s="286">
        <f ca="1">OFFSET(Values!E188,($AO$4-1)*102,($AP$4-1)*14)</f>
        <v>23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20</v>
      </c>
      <c r="D57" s="353">
        <f t="shared" ca="1" si="0"/>
        <v>20</v>
      </c>
      <c r="E57" s="286">
        <f ca="1">OFFSET(Values!D189,($AO$4-1)*102,($AP$4-1)*14)</f>
        <v>0</v>
      </c>
      <c r="F57" s="286">
        <f ca="1">OFFSET(Values!E189,($AO$4-1)*102,($AP$4-1)*14)</f>
        <v>18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29</v>
      </c>
      <c r="D58" s="353">
        <f t="shared" ca="1" si="0"/>
        <v>29</v>
      </c>
      <c r="E58" s="286">
        <f ca="1">OFFSET(Values!D190,($AO$4-1)*102,($AP$4-1)*14)</f>
        <v>1</v>
      </c>
      <c r="F58" s="286">
        <f ca="1">OFFSET(Values!E190,($AO$4-1)*102,($AP$4-1)*14)</f>
        <v>27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31</v>
      </c>
      <c r="D59" s="353">
        <f t="shared" ca="1" si="0"/>
        <v>31</v>
      </c>
      <c r="E59" s="286">
        <f ca="1">OFFSET(Values!D191,($AO$4-1)*102,($AP$4-1)*14)</f>
        <v>1</v>
      </c>
      <c r="F59" s="286">
        <f ca="1">OFFSET(Values!E191,($AO$4-1)*102,($AP$4-1)*14)</f>
        <v>28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2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16</v>
      </c>
      <c r="D60" s="353">
        <f t="shared" ca="1" si="0"/>
        <v>16</v>
      </c>
      <c r="E60" s="286">
        <f ca="1">OFFSET(Values!D192,($AO$4-1)*102,($AP$4-1)*14)</f>
        <v>1</v>
      </c>
      <c r="F60" s="286">
        <f ca="1">OFFSET(Values!E192,($AO$4-1)*102,($AP$4-1)*14)</f>
        <v>15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25</v>
      </c>
      <c r="D61" s="353">
        <f t="shared" ca="1" si="0"/>
        <v>25</v>
      </c>
      <c r="E61" s="286">
        <f ca="1">OFFSET(Values!D193,($AO$4-1)*102,($AP$4-1)*14)</f>
        <v>1</v>
      </c>
      <c r="F61" s="286">
        <f ca="1">OFFSET(Values!E193,($AO$4-1)*102,($AP$4-1)*14)</f>
        <v>23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16</v>
      </c>
      <c r="D62" s="353">
        <f t="shared" ca="1" si="0"/>
        <v>16</v>
      </c>
      <c r="E62" s="286">
        <f ca="1">OFFSET(Values!D194,($AO$4-1)*102,($AP$4-1)*14)</f>
        <v>1</v>
      </c>
      <c r="F62" s="286">
        <f ca="1">OFFSET(Values!E194,($AO$4-1)*102,($AP$4-1)*14)</f>
        <v>13</v>
      </c>
      <c r="G62" s="286">
        <f ca="1">OFFSET(Values!F194,($AO$4-1)*102,($AP$4-1)*14)</f>
        <v>0</v>
      </c>
      <c r="H62" s="286">
        <f ca="1">OFFSET(Values!G194,($AO$4-1)*102,($AP$4-1)*14)</f>
        <v>2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16</v>
      </c>
      <c r="D63" s="353">
        <f t="shared" ca="1" si="0"/>
        <v>16</v>
      </c>
      <c r="E63" s="286">
        <f ca="1">OFFSET(Values!D195,($AO$4-1)*102,($AP$4-1)*14)</f>
        <v>0</v>
      </c>
      <c r="F63" s="286">
        <f ca="1">OFFSET(Values!E195,($AO$4-1)*102,($AP$4-1)*14)</f>
        <v>15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31</v>
      </c>
      <c r="D64" s="353">
        <f t="shared" ca="1" si="0"/>
        <v>31</v>
      </c>
      <c r="E64" s="286">
        <f ca="1">OFFSET(Values!D196,($AO$4-1)*102,($AP$4-1)*14)</f>
        <v>0</v>
      </c>
      <c r="F64" s="286">
        <f ca="1">OFFSET(Values!E196,($AO$4-1)*102,($AP$4-1)*14)</f>
        <v>30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20</v>
      </c>
      <c r="D65" s="353">
        <f t="shared" ca="1" si="0"/>
        <v>20</v>
      </c>
      <c r="E65" s="292">
        <f ca="1">OFFSET(Values!D197,($AO$4-1)*102,($AP$4-1)*14)</f>
        <v>0</v>
      </c>
      <c r="F65" s="286">
        <f ca="1">OFFSET(Values!E197,($AO$4-1)*102,($AP$4-1)*14)</f>
        <v>20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23</v>
      </c>
      <c r="D66" s="353">
        <f t="shared" ca="1" si="0"/>
        <v>23</v>
      </c>
      <c r="E66" s="286">
        <f ca="1">OFFSET(Values!D198,($AO$4-1)*102,($AP$4-1)*14)</f>
        <v>1</v>
      </c>
      <c r="F66" s="286">
        <f ca="1">OFFSET(Values!E198,($AO$4-1)*102,($AP$4-1)*14)</f>
        <v>22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20</v>
      </c>
      <c r="D67" s="353">
        <f t="shared" ca="1" si="0"/>
        <v>20</v>
      </c>
      <c r="E67" s="286">
        <f ca="1">OFFSET(Values!D199,($AO$4-1)*102,($AP$4-1)*14)</f>
        <v>1</v>
      </c>
      <c r="F67" s="286">
        <f ca="1">OFFSET(Values!E199,($AO$4-1)*102,($AP$4-1)*14)</f>
        <v>18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 t="str">
        <f ca="1">OFFSET(Values!C200,($AO$4-1)*102,($AP$4-1)*14)</f>
        <v>-</v>
      </c>
      <c r="D68" s="353">
        <f t="shared" ca="1" si="0"/>
        <v>0</v>
      </c>
      <c r="E68" s="286" t="str">
        <f ca="1">OFFSET(Values!D200,($AO$4-1)*102,($AP$4-1)*14)</f>
        <v>-</v>
      </c>
      <c r="F68" s="286" t="str">
        <f ca="1">OFFSET(Values!E200,($AO$4-1)*102,($AP$4-1)*14)</f>
        <v>-</v>
      </c>
      <c r="G68" s="286" t="str">
        <f ca="1">OFFSET(Values!F200,($AO$4-1)*102,($AP$4-1)*14)</f>
        <v>-</v>
      </c>
      <c r="H68" s="286" t="str">
        <f ca="1">OFFSET(Values!G200,($AO$4-1)*102,($AP$4-1)*14)</f>
        <v>-</v>
      </c>
      <c r="I68" s="286" t="str">
        <f ca="1">OFFSET(Values!H200,($AO$4-1)*102,($AP$4-1)*14)</f>
        <v>-</v>
      </c>
      <c r="J68" s="286" t="str">
        <f ca="1">OFFSET(Values!I200,($AO$4-1)*102,($AP$4-1)*14)</f>
        <v>-</v>
      </c>
      <c r="K68" s="286" t="str">
        <f ca="1">OFFSET(Values!J200,($AO$4-1)*102,($AP$4-1)*14)</f>
        <v>-</v>
      </c>
      <c r="L68" s="286" t="str">
        <f ca="1">OFFSET(Values!K200,($AO$4-1)*102,($AP$4-1)*14)</f>
        <v>-</v>
      </c>
      <c r="M68" s="286" t="str">
        <f ca="1">OFFSET(Values!L200,($AO$4-1)*102,($AP$4-1)*14)</f>
        <v>-</v>
      </c>
      <c r="N68" s="286" t="str">
        <f ca="1">OFFSET(Values!M200,($AO$4-1)*102,($AP$4-1)*14)</f>
        <v>-</v>
      </c>
      <c r="O68" s="286" t="str">
        <f ca="1">OFFSET(Values!N200,($AO$4-1)*102,($AP$4-1)*14)</f>
        <v>-</v>
      </c>
      <c r="P68" s="287" t="str">
        <f ca="1">OFFSET(Values!O200,($AO$4-1)*102,($AP$4-1)*14)</f>
        <v>-</v>
      </c>
    </row>
    <row r="69" spans="1:16" x14ac:dyDescent="0.25">
      <c r="A69" s="1" t="s">
        <v>57</v>
      </c>
      <c r="B69" s="43">
        <f t="shared" si="1"/>
        <v>0.54166666666666685</v>
      </c>
      <c r="C69" s="347" t="str">
        <f ca="1">OFFSET(Values!C201,($AO$4-1)*102,($AP$4-1)*14)</f>
        <v>-</v>
      </c>
      <c r="D69" s="353">
        <f t="shared" ca="1" si="0"/>
        <v>0</v>
      </c>
      <c r="E69" s="286" t="str">
        <f ca="1">OFFSET(Values!D201,($AO$4-1)*102,($AP$4-1)*14)</f>
        <v>-</v>
      </c>
      <c r="F69" s="286" t="str">
        <f ca="1">OFFSET(Values!E201,($AO$4-1)*102,($AP$4-1)*14)</f>
        <v>-</v>
      </c>
      <c r="G69" s="286" t="str">
        <f ca="1">OFFSET(Values!F201,($AO$4-1)*102,($AP$4-1)*14)</f>
        <v>-</v>
      </c>
      <c r="H69" s="286" t="str">
        <f ca="1">OFFSET(Values!G201,($AO$4-1)*102,($AP$4-1)*14)</f>
        <v>-</v>
      </c>
      <c r="I69" s="286" t="str">
        <f ca="1">OFFSET(Values!H201,($AO$4-1)*102,($AP$4-1)*14)</f>
        <v>-</v>
      </c>
      <c r="J69" s="286" t="str">
        <f ca="1">OFFSET(Values!I201,($AO$4-1)*102,($AP$4-1)*14)</f>
        <v>-</v>
      </c>
      <c r="K69" s="286" t="str">
        <f ca="1">OFFSET(Values!J201,($AO$4-1)*102,($AP$4-1)*14)</f>
        <v>-</v>
      </c>
      <c r="L69" s="286" t="str">
        <f ca="1">OFFSET(Values!K201,($AO$4-1)*102,($AP$4-1)*14)</f>
        <v>-</v>
      </c>
      <c r="M69" s="286" t="str">
        <f ca="1">OFFSET(Values!L201,($AO$4-1)*102,($AP$4-1)*14)</f>
        <v>-</v>
      </c>
      <c r="N69" s="286" t="str">
        <f ca="1">OFFSET(Values!M201,($AO$4-1)*102,($AP$4-1)*14)</f>
        <v>-</v>
      </c>
      <c r="O69" s="286" t="str">
        <f ca="1">OFFSET(Values!N201,($AO$4-1)*102,($AP$4-1)*14)</f>
        <v>-</v>
      </c>
      <c r="P69" s="287" t="str">
        <f ca="1">OFFSET(Values!O201,($AO$4-1)*102,($AP$4-1)*14)</f>
        <v>-</v>
      </c>
    </row>
    <row r="70" spans="1:16" x14ac:dyDescent="0.25">
      <c r="A70" s="1" t="s">
        <v>57</v>
      </c>
      <c r="B70" s="43">
        <f t="shared" si="1"/>
        <v>0.55208333333333348</v>
      </c>
      <c r="C70" s="347" t="str">
        <f ca="1">OFFSET(Values!C202,($AO$4-1)*102,($AP$4-1)*14)</f>
        <v>-</v>
      </c>
      <c r="D70" s="353">
        <f t="shared" ca="1" si="0"/>
        <v>0</v>
      </c>
      <c r="E70" s="286" t="str">
        <f ca="1">OFFSET(Values!D202,($AO$4-1)*102,($AP$4-1)*14)</f>
        <v>-</v>
      </c>
      <c r="F70" s="286" t="str">
        <f ca="1">OFFSET(Values!E202,($AO$4-1)*102,($AP$4-1)*14)</f>
        <v>-</v>
      </c>
      <c r="G70" s="286" t="str">
        <f ca="1">OFFSET(Values!F202,($AO$4-1)*102,($AP$4-1)*14)</f>
        <v>-</v>
      </c>
      <c r="H70" s="286" t="str">
        <f ca="1">OFFSET(Values!G202,($AO$4-1)*102,($AP$4-1)*14)</f>
        <v>-</v>
      </c>
      <c r="I70" s="286" t="str">
        <f ca="1">OFFSET(Values!H202,($AO$4-1)*102,($AP$4-1)*14)</f>
        <v>-</v>
      </c>
      <c r="J70" s="286" t="str">
        <f ca="1">OFFSET(Values!I202,($AO$4-1)*102,($AP$4-1)*14)</f>
        <v>-</v>
      </c>
      <c r="K70" s="286" t="str">
        <f ca="1">OFFSET(Values!J202,($AO$4-1)*102,($AP$4-1)*14)</f>
        <v>-</v>
      </c>
      <c r="L70" s="286" t="str">
        <f ca="1">OFFSET(Values!K202,($AO$4-1)*102,($AP$4-1)*14)</f>
        <v>-</v>
      </c>
      <c r="M70" s="286" t="str">
        <f ca="1">OFFSET(Values!L202,($AO$4-1)*102,($AP$4-1)*14)</f>
        <v>-</v>
      </c>
      <c r="N70" s="286" t="str">
        <f ca="1">OFFSET(Values!M202,($AO$4-1)*102,($AP$4-1)*14)</f>
        <v>-</v>
      </c>
      <c r="O70" s="286" t="str">
        <f ca="1">OFFSET(Values!N202,($AO$4-1)*102,($AP$4-1)*14)</f>
        <v>-</v>
      </c>
      <c r="P70" s="287" t="str">
        <f ca="1">OFFSET(Values!O202,($AO$4-1)*102,($AP$4-1)*14)</f>
        <v>-</v>
      </c>
    </row>
    <row r="71" spans="1:16" x14ac:dyDescent="0.25">
      <c r="B71" s="43">
        <f t="shared" si="1"/>
        <v>0.56250000000000011</v>
      </c>
      <c r="C71" s="347" t="str">
        <f ca="1">OFFSET(Values!C203,($AO$4-1)*102,($AP$4-1)*14)</f>
        <v>-</v>
      </c>
      <c r="D71" s="353">
        <f t="shared" ca="1" si="0"/>
        <v>0</v>
      </c>
      <c r="E71" s="286" t="str">
        <f ca="1">OFFSET(Values!D203,($AO$4-1)*102,($AP$4-1)*14)</f>
        <v>-</v>
      </c>
      <c r="F71" s="286" t="str">
        <f ca="1">OFFSET(Values!E203,($AO$4-1)*102,($AP$4-1)*14)</f>
        <v>-</v>
      </c>
      <c r="G71" s="286" t="str">
        <f ca="1">OFFSET(Values!F203,($AO$4-1)*102,($AP$4-1)*14)</f>
        <v>-</v>
      </c>
      <c r="H71" s="286" t="str">
        <f ca="1">OFFSET(Values!G203,($AO$4-1)*102,($AP$4-1)*14)</f>
        <v>-</v>
      </c>
      <c r="I71" s="286" t="str">
        <f ca="1">OFFSET(Values!H203,($AO$4-1)*102,($AP$4-1)*14)</f>
        <v>-</v>
      </c>
      <c r="J71" s="286" t="str">
        <f ca="1">OFFSET(Values!I203,($AO$4-1)*102,($AP$4-1)*14)</f>
        <v>-</v>
      </c>
      <c r="K71" s="286" t="str">
        <f ca="1">OFFSET(Values!J203,($AO$4-1)*102,($AP$4-1)*14)</f>
        <v>-</v>
      </c>
      <c r="L71" s="286" t="str">
        <f ca="1">OFFSET(Values!K203,($AO$4-1)*102,($AP$4-1)*14)</f>
        <v>-</v>
      </c>
      <c r="M71" s="286" t="str">
        <f ca="1">OFFSET(Values!L203,($AO$4-1)*102,($AP$4-1)*14)</f>
        <v>-</v>
      </c>
      <c r="N71" s="286" t="str">
        <f ca="1">OFFSET(Values!M203,($AO$4-1)*102,($AP$4-1)*14)</f>
        <v>-</v>
      </c>
      <c r="O71" s="286" t="str">
        <f ca="1">OFFSET(Values!N203,($AO$4-1)*102,($AP$4-1)*14)</f>
        <v>-</v>
      </c>
      <c r="P71" s="287" t="str">
        <f ca="1">OFFSET(Values!O203,($AO$4-1)*102,($AP$4-1)*14)</f>
        <v>-</v>
      </c>
    </row>
    <row r="72" spans="1:16" x14ac:dyDescent="0.25">
      <c r="B72" s="43">
        <f t="shared" si="1"/>
        <v>0.57291666666666674</v>
      </c>
      <c r="C72" s="347" t="str">
        <f ca="1">OFFSET(Values!C204,($AO$4-1)*102,($AP$4-1)*14)</f>
        <v>-</v>
      </c>
      <c r="D72" s="353">
        <f t="shared" ca="1" si="0"/>
        <v>0</v>
      </c>
      <c r="E72" s="286" t="str">
        <f ca="1">OFFSET(Values!D204,($AO$4-1)*102,($AP$4-1)*14)</f>
        <v>-</v>
      </c>
      <c r="F72" s="286" t="str">
        <f ca="1">OFFSET(Values!E204,($AO$4-1)*102,($AP$4-1)*14)</f>
        <v>-</v>
      </c>
      <c r="G72" s="286" t="str">
        <f ca="1">OFFSET(Values!F204,($AO$4-1)*102,($AP$4-1)*14)</f>
        <v>-</v>
      </c>
      <c r="H72" s="286" t="str">
        <f ca="1">OFFSET(Values!G204,($AO$4-1)*102,($AP$4-1)*14)</f>
        <v>-</v>
      </c>
      <c r="I72" s="286" t="str">
        <f ca="1">OFFSET(Values!H204,($AO$4-1)*102,($AP$4-1)*14)</f>
        <v>-</v>
      </c>
      <c r="J72" s="286" t="str">
        <f ca="1">OFFSET(Values!I204,($AO$4-1)*102,($AP$4-1)*14)</f>
        <v>-</v>
      </c>
      <c r="K72" s="286" t="str">
        <f ca="1">OFFSET(Values!J204,($AO$4-1)*102,($AP$4-1)*14)</f>
        <v>-</v>
      </c>
      <c r="L72" s="286" t="str">
        <f ca="1">OFFSET(Values!K204,($AO$4-1)*102,($AP$4-1)*14)</f>
        <v>-</v>
      </c>
      <c r="M72" s="286" t="str">
        <f ca="1">OFFSET(Values!L204,($AO$4-1)*102,($AP$4-1)*14)</f>
        <v>-</v>
      </c>
      <c r="N72" s="286" t="str">
        <f ca="1">OFFSET(Values!M204,($AO$4-1)*102,($AP$4-1)*14)</f>
        <v>-</v>
      </c>
      <c r="O72" s="286" t="str">
        <f ca="1">OFFSET(Values!N204,($AO$4-1)*102,($AP$4-1)*14)</f>
        <v>-</v>
      </c>
      <c r="P72" s="287" t="str">
        <f ca="1">OFFSET(Values!O204,($AO$4-1)*102,($AP$4-1)*14)</f>
        <v>-</v>
      </c>
    </row>
    <row r="73" spans="1:16" x14ac:dyDescent="0.25">
      <c r="B73" s="43">
        <f t="shared" si="1"/>
        <v>0.58333333333333337</v>
      </c>
      <c r="C73" s="347" t="str">
        <f ca="1">OFFSET(Values!C205,($AO$4-1)*102,($AP$4-1)*14)</f>
        <v>-</v>
      </c>
      <c r="D73" s="353">
        <f t="shared" ca="1" si="0"/>
        <v>0</v>
      </c>
      <c r="E73" s="286" t="str">
        <f ca="1">OFFSET(Values!D205,($AO$4-1)*102,($AP$4-1)*14)</f>
        <v>-</v>
      </c>
      <c r="F73" s="286" t="str">
        <f ca="1">OFFSET(Values!E205,($AO$4-1)*102,($AP$4-1)*14)</f>
        <v>-</v>
      </c>
      <c r="G73" s="286" t="str">
        <f ca="1">OFFSET(Values!F205,($AO$4-1)*102,($AP$4-1)*14)</f>
        <v>-</v>
      </c>
      <c r="H73" s="286" t="str">
        <f ca="1">OFFSET(Values!G205,($AO$4-1)*102,($AP$4-1)*14)</f>
        <v>-</v>
      </c>
      <c r="I73" s="286" t="str">
        <f ca="1">OFFSET(Values!H205,($AO$4-1)*102,($AP$4-1)*14)</f>
        <v>-</v>
      </c>
      <c r="J73" s="286" t="str">
        <f ca="1">OFFSET(Values!I205,($AO$4-1)*102,($AP$4-1)*14)</f>
        <v>-</v>
      </c>
      <c r="K73" s="286" t="str">
        <f ca="1">OFFSET(Values!J205,($AO$4-1)*102,($AP$4-1)*14)</f>
        <v>-</v>
      </c>
      <c r="L73" s="286" t="str">
        <f ca="1">OFFSET(Values!K205,($AO$4-1)*102,($AP$4-1)*14)</f>
        <v>-</v>
      </c>
      <c r="M73" s="286" t="str">
        <f ca="1">OFFSET(Values!L205,($AO$4-1)*102,($AP$4-1)*14)</f>
        <v>-</v>
      </c>
      <c r="N73" s="286" t="str">
        <f ca="1">OFFSET(Values!M205,($AO$4-1)*102,($AP$4-1)*14)</f>
        <v>-</v>
      </c>
      <c r="O73" s="286" t="str">
        <f ca="1">OFFSET(Values!N205,($AO$4-1)*102,($AP$4-1)*14)</f>
        <v>-</v>
      </c>
      <c r="P73" s="287" t="str">
        <f ca="1">OFFSET(Values!O205,($AO$4-1)*102,($AP$4-1)*14)</f>
        <v>-</v>
      </c>
    </row>
    <row r="74" spans="1:16" x14ac:dyDescent="0.25">
      <c r="B74" s="43">
        <f t="shared" si="1"/>
        <v>0.59375</v>
      </c>
      <c r="C74" s="347" t="str">
        <f ca="1">OFFSET(Values!C206,($AO$4-1)*102,($AP$4-1)*14)</f>
        <v>-</v>
      </c>
      <c r="D74" s="353">
        <f t="shared" ca="1" si="0"/>
        <v>0</v>
      </c>
      <c r="E74" s="286" t="str">
        <f ca="1">OFFSET(Values!D206,($AO$4-1)*102,($AP$4-1)*14)</f>
        <v>-</v>
      </c>
      <c r="F74" s="286" t="str">
        <f ca="1">OFFSET(Values!E206,($AO$4-1)*102,($AP$4-1)*14)</f>
        <v>-</v>
      </c>
      <c r="G74" s="286" t="str">
        <f ca="1">OFFSET(Values!F206,($AO$4-1)*102,($AP$4-1)*14)</f>
        <v>-</v>
      </c>
      <c r="H74" s="286" t="str">
        <f ca="1">OFFSET(Values!G206,($AO$4-1)*102,($AP$4-1)*14)</f>
        <v>-</v>
      </c>
      <c r="I74" s="286" t="str">
        <f ca="1">OFFSET(Values!H206,($AO$4-1)*102,($AP$4-1)*14)</f>
        <v>-</v>
      </c>
      <c r="J74" s="286" t="str">
        <f ca="1">OFFSET(Values!I206,($AO$4-1)*102,($AP$4-1)*14)</f>
        <v>-</v>
      </c>
      <c r="K74" s="286" t="str">
        <f ca="1">OFFSET(Values!J206,($AO$4-1)*102,($AP$4-1)*14)</f>
        <v>-</v>
      </c>
      <c r="L74" s="286" t="str">
        <f ca="1">OFFSET(Values!K206,($AO$4-1)*102,($AP$4-1)*14)</f>
        <v>-</v>
      </c>
      <c r="M74" s="286" t="str">
        <f ca="1">OFFSET(Values!L206,($AO$4-1)*102,($AP$4-1)*14)</f>
        <v>-</v>
      </c>
      <c r="N74" s="286" t="str">
        <f ca="1">OFFSET(Values!M206,($AO$4-1)*102,($AP$4-1)*14)</f>
        <v>-</v>
      </c>
      <c r="O74" s="286" t="str">
        <f ca="1">OFFSET(Values!N206,($AO$4-1)*102,($AP$4-1)*14)</f>
        <v>-</v>
      </c>
      <c r="P74" s="287" t="str">
        <f ca="1">OFFSET(Values!O206,($AO$4-1)*102,($AP$4-1)*14)</f>
        <v>-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27</v>
      </c>
      <c r="D75" s="353">
        <f t="shared" ca="1" si="0"/>
        <v>27</v>
      </c>
      <c r="E75" s="286">
        <f ca="1">OFFSET(Values!D207,($AO$4-1)*102,($AP$4-1)*14)</f>
        <v>1</v>
      </c>
      <c r="F75" s="286">
        <f ca="1">OFFSET(Values!E207,($AO$4-1)*102,($AP$4-1)*14)</f>
        <v>25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45</v>
      </c>
      <c r="D76" s="353">
        <f t="shared" ca="1" si="0"/>
        <v>45</v>
      </c>
      <c r="E76" s="286">
        <f ca="1">OFFSET(Values!D208,($AO$4-1)*102,($AP$4-1)*14)</f>
        <v>1</v>
      </c>
      <c r="F76" s="286">
        <f ca="1">OFFSET(Values!E208,($AO$4-1)*102,($AP$4-1)*14)</f>
        <v>42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30</v>
      </c>
      <c r="D77" s="353">
        <f t="shared" ca="1" si="0"/>
        <v>30</v>
      </c>
      <c r="E77" s="286">
        <f ca="1">OFFSET(Values!D209,($AO$4-1)*102,($AP$4-1)*14)</f>
        <v>2</v>
      </c>
      <c r="F77" s="286">
        <f ca="1">OFFSET(Values!E209,($AO$4-1)*102,($AP$4-1)*14)</f>
        <v>27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43</v>
      </c>
      <c r="D78" s="353">
        <f t="shared" ca="1" si="0"/>
        <v>43</v>
      </c>
      <c r="E78" s="286">
        <f ca="1">OFFSET(Values!D210,($AO$4-1)*102,($AP$4-1)*14)</f>
        <v>1</v>
      </c>
      <c r="F78" s="286">
        <f ca="1">OFFSET(Values!E210,($AO$4-1)*102,($AP$4-1)*14)</f>
        <v>40</v>
      </c>
      <c r="G78" s="286">
        <f ca="1">OFFSET(Values!F210,($AO$4-1)*102,($AP$4-1)*14)</f>
        <v>0</v>
      </c>
      <c r="H78" s="286">
        <f ca="1">OFFSET(Values!G210,($AO$4-1)*102,($AP$4-1)*14)</f>
        <v>2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40</v>
      </c>
      <c r="D79" s="353">
        <f t="shared" ca="1" si="0"/>
        <v>40</v>
      </c>
      <c r="E79" s="286">
        <f ca="1">OFFSET(Values!D211,($AO$4-1)*102,($AP$4-1)*14)</f>
        <v>0</v>
      </c>
      <c r="F79" s="286">
        <f ca="1">OFFSET(Values!E211,($AO$4-1)*102,($AP$4-1)*14)</f>
        <v>40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40</v>
      </c>
      <c r="D80" s="353">
        <f t="shared" ca="1" si="0"/>
        <v>40</v>
      </c>
      <c r="E80" s="286">
        <f ca="1">OFFSET(Values!D212,($AO$4-1)*102,($AP$4-1)*14)</f>
        <v>1</v>
      </c>
      <c r="F80" s="286">
        <f ca="1">OFFSET(Values!E212,($AO$4-1)*102,($AP$4-1)*14)</f>
        <v>36</v>
      </c>
      <c r="G80" s="286">
        <f ca="1">OFFSET(Values!F212,($AO$4-1)*102,($AP$4-1)*14)</f>
        <v>0</v>
      </c>
      <c r="H80" s="286">
        <f ca="1">OFFSET(Values!G212,($AO$4-1)*102,($AP$4-1)*14)</f>
        <v>3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25</v>
      </c>
      <c r="D81" s="353">
        <f t="shared" ca="1" si="0"/>
        <v>25</v>
      </c>
      <c r="E81" s="286">
        <f ca="1">OFFSET(Values!D213,($AO$4-1)*102,($AP$4-1)*14)</f>
        <v>0</v>
      </c>
      <c r="F81" s="286">
        <f ca="1">OFFSET(Values!E213,($AO$4-1)*102,($AP$4-1)*14)</f>
        <v>20</v>
      </c>
      <c r="G81" s="286">
        <f ca="1">OFFSET(Values!F213,($AO$4-1)*102,($AP$4-1)*14)</f>
        <v>0</v>
      </c>
      <c r="H81" s="286">
        <f ca="1">OFFSET(Values!G213,($AO$4-1)*102,($AP$4-1)*14)</f>
        <v>4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1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38</v>
      </c>
      <c r="D82" s="353">
        <f t="shared" ref="D82:D112" ca="1" si="2">IFERROR(VALUE(0&amp;SUBSTITUTE(C82,"*","")),0)</f>
        <v>38</v>
      </c>
      <c r="E82" s="286">
        <f ca="1">OFFSET(Values!D214,($AO$4-1)*102,($AP$4-1)*14)</f>
        <v>3</v>
      </c>
      <c r="F82" s="286">
        <f ca="1">OFFSET(Values!E214,($AO$4-1)*102,($AP$4-1)*14)</f>
        <v>30</v>
      </c>
      <c r="G82" s="286">
        <f ca="1">OFFSET(Values!F214,($AO$4-1)*102,($AP$4-1)*14)</f>
        <v>0</v>
      </c>
      <c r="H82" s="286">
        <f ca="1">OFFSET(Values!G214,($AO$4-1)*102,($AP$4-1)*14)</f>
        <v>4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1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45</v>
      </c>
      <c r="D83" s="353">
        <f t="shared" ca="1" si="2"/>
        <v>45</v>
      </c>
      <c r="E83" s="286">
        <f ca="1">OFFSET(Values!D215,($AO$4-1)*102,($AP$4-1)*14)</f>
        <v>1</v>
      </c>
      <c r="F83" s="286">
        <f ca="1">OFFSET(Values!E215,($AO$4-1)*102,($AP$4-1)*14)</f>
        <v>39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33</v>
      </c>
      <c r="D84" s="353">
        <f t="shared" ca="1" si="2"/>
        <v>33</v>
      </c>
      <c r="E84" s="286">
        <f ca="1">OFFSET(Values!D216,($AO$4-1)*102,($AP$4-1)*14)</f>
        <v>0</v>
      </c>
      <c r="F84" s="286">
        <f ca="1">OFFSET(Values!E216,($AO$4-1)*102,($AP$4-1)*14)</f>
        <v>32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37</v>
      </c>
      <c r="D85" s="353">
        <f t="shared" ca="1" si="2"/>
        <v>37</v>
      </c>
      <c r="E85" s="286">
        <f ca="1">OFFSET(Values!D217,($AO$4-1)*102,($AP$4-1)*14)</f>
        <v>0</v>
      </c>
      <c r="F85" s="286">
        <f ca="1">OFFSET(Values!E217,($AO$4-1)*102,($AP$4-1)*14)</f>
        <v>36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35</v>
      </c>
      <c r="D86" s="353">
        <f t="shared" ca="1" si="2"/>
        <v>35</v>
      </c>
      <c r="E86" s="286">
        <f ca="1">OFFSET(Values!D218,($AO$4-1)*102,($AP$4-1)*14)</f>
        <v>0</v>
      </c>
      <c r="F86" s="286">
        <f ca="1">OFFSET(Values!E218,($AO$4-1)*102,($AP$4-1)*14)</f>
        <v>34</v>
      </c>
      <c r="G86" s="286">
        <f ca="1">OFFSET(Values!F218,($AO$4-1)*102,($AP$4-1)*14)</f>
        <v>0</v>
      </c>
      <c r="H86" s="286">
        <f ca="1">OFFSET(Values!G218,($AO$4-1)*102,($AP$4-1)*14)</f>
        <v>1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42</v>
      </c>
      <c r="D87" s="353">
        <f t="shared" ca="1" si="2"/>
        <v>42</v>
      </c>
      <c r="E87" s="286">
        <f ca="1">OFFSET(Values!D219,($AO$4-1)*102,($AP$4-1)*14)</f>
        <v>4</v>
      </c>
      <c r="F87" s="286">
        <f ca="1">OFFSET(Values!E219,($AO$4-1)*102,($AP$4-1)*14)</f>
        <v>37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22</v>
      </c>
      <c r="D88" s="353">
        <f t="shared" ca="1" si="2"/>
        <v>22</v>
      </c>
      <c r="E88" s="286">
        <f ca="1">OFFSET(Values!D220,($AO$4-1)*102,($AP$4-1)*14)</f>
        <v>1</v>
      </c>
      <c r="F88" s="286">
        <f ca="1">OFFSET(Values!E220,($AO$4-1)*102,($AP$4-1)*14)</f>
        <v>21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28</v>
      </c>
      <c r="D89" s="353">
        <f t="shared" ca="1" si="2"/>
        <v>28</v>
      </c>
      <c r="E89" s="292">
        <f ca="1">OFFSET(Values!D221,($AO$4-1)*102,($AP$4-1)*14)</f>
        <v>0</v>
      </c>
      <c r="F89" s="286">
        <f ca="1">OFFSET(Values!E221,($AO$4-1)*102,($AP$4-1)*14)</f>
        <v>28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19</v>
      </c>
      <c r="D90" s="353">
        <f t="shared" ca="1" si="2"/>
        <v>19</v>
      </c>
      <c r="E90" s="286">
        <f ca="1">OFFSET(Values!D222,($AO$4-1)*102,($AP$4-1)*14)</f>
        <v>0</v>
      </c>
      <c r="F90" s="286">
        <f ca="1">OFFSET(Values!E222,($AO$4-1)*102,($AP$4-1)*14)</f>
        <v>18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21</v>
      </c>
      <c r="D91" s="353">
        <f t="shared" ca="1" si="2"/>
        <v>21</v>
      </c>
      <c r="E91" s="286">
        <f ca="1">OFFSET(Values!D223,($AO$4-1)*102,($AP$4-1)*14)</f>
        <v>2</v>
      </c>
      <c r="F91" s="286">
        <f ca="1">OFFSET(Values!E223,($AO$4-1)*102,($AP$4-1)*14)</f>
        <v>19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18</v>
      </c>
      <c r="D92" s="353">
        <f t="shared" ca="1" si="2"/>
        <v>18</v>
      </c>
      <c r="E92" s="286">
        <f ca="1">OFFSET(Values!D224,($AO$4-1)*102,($AP$4-1)*14)</f>
        <v>3</v>
      </c>
      <c r="F92" s="286">
        <f ca="1">OFFSET(Values!E224,($AO$4-1)*102,($AP$4-1)*14)</f>
        <v>15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19</v>
      </c>
      <c r="D93" s="353">
        <f t="shared" ca="1" si="2"/>
        <v>19</v>
      </c>
      <c r="E93" s="286">
        <f ca="1">OFFSET(Values!D225,($AO$4-1)*102,($AP$4-1)*14)</f>
        <v>2</v>
      </c>
      <c r="F93" s="286">
        <f ca="1">OFFSET(Values!E225,($AO$4-1)*102,($AP$4-1)*14)</f>
        <v>16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7</v>
      </c>
      <c r="D94" s="353">
        <f t="shared" ca="1" si="2"/>
        <v>7</v>
      </c>
      <c r="E94" s="286">
        <f ca="1">OFFSET(Values!D226,($AO$4-1)*102,($AP$4-1)*14)</f>
        <v>1</v>
      </c>
      <c r="F94" s="286">
        <f ca="1">OFFSET(Values!E226,($AO$4-1)*102,($AP$4-1)*14)</f>
        <v>6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19</v>
      </c>
      <c r="D95" s="353">
        <f t="shared" ca="1" si="2"/>
        <v>19</v>
      </c>
      <c r="E95" s="286">
        <f ca="1">OFFSET(Values!D227,($AO$4-1)*102,($AP$4-1)*14)</f>
        <v>0</v>
      </c>
      <c r="F95" s="286">
        <f ca="1">OFFSET(Values!E227,($AO$4-1)*102,($AP$4-1)*14)</f>
        <v>18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16</v>
      </c>
      <c r="D96" s="353">
        <f t="shared" ca="1" si="2"/>
        <v>16</v>
      </c>
      <c r="E96" s="286">
        <f ca="1">OFFSET(Values!D228,($AO$4-1)*102,($AP$4-1)*14)</f>
        <v>1</v>
      </c>
      <c r="F96" s="286">
        <f ca="1">OFFSET(Values!E228,($AO$4-1)*102,($AP$4-1)*14)</f>
        <v>14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17</v>
      </c>
      <c r="D97" s="353">
        <f t="shared" ca="1" si="2"/>
        <v>17</v>
      </c>
      <c r="E97" s="286">
        <f ca="1">OFFSET(Values!D229,($AO$4-1)*102,($AP$4-1)*14)</f>
        <v>1</v>
      </c>
      <c r="F97" s="286">
        <f ca="1">OFFSET(Values!E229,($AO$4-1)*102,($AP$4-1)*14)</f>
        <v>16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11</v>
      </c>
      <c r="D98" s="353">
        <f t="shared" ca="1" si="2"/>
        <v>11</v>
      </c>
      <c r="E98" s="286">
        <f ca="1">OFFSET(Values!D230,($AO$4-1)*102,($AP$4-1)*14)</f>
        <v>1</v>
      </c>
      <c r="F98" s="286">
        <f ca="1">OFFSET(Values!E230,($AO$4-1)*102,($AP$4-1)*14)</f>
        <v>10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6</v>
      </c>
      <c r="D99" s="353">
        <f t="shared" ca="1" si="2"/>
        <v>6</v>
      </c>
      <c r="E99" s="286">
        <f ca="1">OFFSET(Values!D231,($AO$4-1)*102,($AP$4-1)*14)</f>
        <v>0</v>
      </c>
      <c r="F99" s="286">
        <f ca="1">OFFSET(Values!E231,($AO$4-1)*102,($AP$4-1)*14)</f>
        <v>6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10</v>
      </c>
      <c r="D100" s="353">
        <f t="shared" ca="1" si="2"/>
        <v>10</v>
      </c>
      <c r="E100" s="286">
        <f ca="1">OFFSET(Values!D232,($AO$4-1)*102,($AP$4-1)*14)</f>
        <v>1</v>
      </c>
      <c r="F100" s="286">
        <f ca="1">OFFSET(Values!E232,($AO$4-1)*102,($AP$4-1)*14)</f>
        <v>9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12</v>
      </c>
      <c r="D101" s="353">
        <f t="shared" ca="1" si="2"/>
        <v>12</v>
      </c>
      <c r="E101" s="286">
        <f ca="1">OFFSET(Values!D233,($AO$4-1)*102,($AP$4-1)*14)</f>
        <v>0</v>
      </c>
      <c r="F101" s="286">
        <f ca="1">OFFSET(Values!E233,($AO$4-1)*102,($AP$4-1)*14)</f>
        <v>11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1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12</v>
      </c>
      <c r="D102" s="353">
        <f t="shared" ca="1" si="2"/>
        <v>12</v>
      </c>
      <c r="E102" s="286">
        <f ca="1">OFFSET(Values!D234,($AO$4-1)*102,($AP$4-1)*14)</f>
        <v>0</v>
      </c>
      <c r="F102" s="286">
        <f ca="1">OFFSET(Values!E234,($AO$4-1)*102,($AP$4-1)*14)</f>
        <v>11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14</v>
      </c>
      <c r="D103" s="353">
        <f t="shared" ca="1" si="2"/>
        <v>14</v>
      </c>
      <c r="E103" s="286">
        <f ca="1">OFFSET(Values!D235,($AO$4-1)*102,($AP$4-1)*14)</f>
        <v>1</v>
      </c>
      <c r="F103" s="286">
        <f ca="1">OFFSET(Values!E235,($AO$4-1)*102,($AP$4-1)*14)</f>
        <v>13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10</v>
      </c>
      <c r="D104" s="353">
        <f t="shared" ca="1" si="2"/>
        <v>10</v>
      </c>
      <c r="E104" s="286">
        <f ca="1">OFFSET(Values!D236,($AO$4-1)*102,($AP$4-1)*14)</f>
        <v>0</v>
      </c>
      <c r="F104" s="286">
        <f ca="1">OFFSET(Values!E236,($AO$4-1)*102,($AP$4-1)*14)</f>
        <v>10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10</v>
      </c>
      <c r="D105" s="353">
        <f t="shared" ca="1" si="2"/>
        <v>10</v>
      </c>
      <c r="E105" s="286">
        <f ca="1">OFFSET(Values!D237,($AO$4-1)*102,($AP$4-1)*14)</f>
        <v>0</v>
      </c>
      <c r="F105" s="286">
        <f ca="1">OFFSET(Values!E237,($AO$4-1)*102,($AP$4-1)*14)</f>
        <v>10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</v>
      </c>
      <c r="D106" s="353">
        <f t="shared" ca="1" si="2"/>
        <v>2</v>
      </c>
      <c r="E106" s="286">
        <f ca="1">OFFSET(Values!D238,($AO$4-1)*102,($AP$4-1)*14)</f>
        <v>1</v>
      </c>
      <c r="F106" s="286">
        <f ca="1">OFFSET(Values!E238,($AO$4-1)*102,($AP$4-1)*14)</f>
        <v>1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</v>
      </c>
      <c r="D107" s="353">
        <f t="shared" ca="1" si="2"/>
        <v>2</v>
      </c>
      <c r="E107" s="286">
        <f ca="1">OFFSET(Values!D239,($AO$4-1)*102,($AP$4-1)*14)</f>
        <v>0</v>
      </c>
      <c r="F107" s="286">
        <f ca="1">OFFSET(Values!E239,($AO$4-1)*102,($AP$4-1)*14)</f>
        <v>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7</v>
      </c>
      <c r="D108" s="353">
        <f t="shared" ca="1" si="2"/>
        <v>7</v>
      </c>
      <c r="E108" s="286">
        <f ca="1">OFFSET(Values!D240,($AO$4-1)*102,($AP$4-1)*14)</f>
        <v>0</v>
      </c>
      <c r="F108" s="286">
        <f ca="1">OFFSET(Values!E240,($AO$4-1)*102,($AP$4-1)*14)</f>
        <v>7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</v>
      </c>
      <c r="D109" s="353">
        <f t="shared" ca="1" si="2"/>
        <v>5</v>
      </c>
      <c r="E109" s="286">
        <f ca="1">OFFSET(Values!D241,($AO$4-1)*102,($AP$4-1)*14)</f>
        <v>1</v>
      </c>
      <c r="F109" s="286">
        <f ca="1">OFFSET(Values!E241,($AO$4-1)*102,($AP$4-1)*14)</f>
        <v>4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2</v>
      </c>
      <c r="D110" s="353">
        <f t="shared" ca="1" si="2"/>
        <v>2</v>
      </c>
      <c r="E110" s="286">
        <f ca="1">OFFSET(Values!D242,($AO$4-1)*102,($AP$4-1)*14)</f>
        <v>0</v>
      </c>
      <c r="F110" s="286">
        <f ca="1">OFFSET(Values!E242,($AO$4-1)*102,($AP$4-1)*14)</f>
        <v>2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</v>
      </c>
      <c r="D111" s="353">
        <f t="shared" ca="1" si="2"/>
        <v>2</v>
      </c>
      <c r="E111" s="286">
        <f ca="1">OFFSET(Values!D243,($AO$4-1)*102,($AP$4-1)*14)</f>
        <v>0</v>
      </c>
      <c r="F111" s="286">
        <f ca="1">OFFSET(Values!E243,($AO$4-1)*102,($AP$4-1)*14)</f>
        <v>2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</v>
      </c>
      <c r="D112" s="354">
        <f t="shared" ca="1" si="2"/>
        <v>4</v>
      </c>
      <c r="E112" s="288">
        <f ca="1">OFFSET(Values!D244,($AO$4-1)*102,($AP$4-1)*14)</f>
        <v>0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 t="str">
        <f ca="1">OFFSET(Values!C245,($AO$4-1)*102,($AP$4-1)*14)</f>
        <v>1222*</v>
      </c>
      <c r="D113" s="515"/>
      <c r="E113" s="388" t="str">
        <f ca="1">OFFSET(Values!D245,($AO$4-1)*102,($AP$4-1)*14)</f>
        <v>33*</v>
      </c>
      <c r="F113" s="388" t="str">
        <f ca="1">OFFSET(Values!E245,($AO$4-1)*102,($AP$4-1)*14)</f>
        <v>1115*</v>
      </c>
      <c r="G113" s="388" t="str">
        <f ca="1">OFFSET(Values!F245,($AO$4-1)*102,($AP$4-1)*14)</f>
        <v>1*</v>
      </c>
      <c r="H113" s="388" t="str">
        <f ca="1">OFFSET(Values!G245,($AO$4-1)*102,($AP$4-1)*14)</f>
        <v>49*</v>
      </c>
      <c r="I113" s="388" t="str">
        <f ca="1">OFFSET(Values!H245,($AO$4-1)*102,($AP$4-1)*14)</f>
        <v>18*</v>
      </c>
      <c r="J113" s="388" t="str">
        <f ca="1">OFFSET(Values!I245,($AO$4-1)*102,($AP$4-1)*14)</f>
        <v>2*</v>
      </c>
      <c r="K113" s="388" t="str">
        <f ca="1">OFFSET(Values!J245,($AO$4-1)*102,($AP$4-1)*14)</f>
        <v>0*</v>
      </c>
      <c r="L113" s="388" t="str">
        <f ca="1">OFFSET(Values!K245,($AO$4-1)*102,($AP$4-1)*14)</f>
        <v>4*</v>
      </c>
      <c r="M113" s="388" t="str">
        <f ca="1">OFFSET(Values!L245,($AO$4-1)*102,($AP$4-1)*14)</f>
        <v>0*</v>
      </c>
      <c r="N113" s="388" t="str">
        <f ca="1">OFFSET(Values!M245,($AO$4-1)*102,($AP$4-1)*14)</f>
        <v>0*</v>
      </c>
      <c r="O113" s="388" t="str">
        <f ca="1">OFFSET(Values!N245,($AO$4-1)*102,($AP$4-1)*14)</f>
        <v>0*</v>
      </c>
      <c r="P113" s="389" t="str">
        <f ca="1">OFFSET(Values!O245,($AO$4-1)*102,($AP$4-1)*14)</f>
        <v>0*</v>
      </c>
    </row>
    <row r="114" spans="1:16" x14ac:dyDescent="0.25">
      <c r="A114" s="1" t="s">
        <v>59</v>
      </c>
      <c r="B114" s="373" t="s">
        <v>36</v>
      </c>
      <c r="C114" s="516" t="str">
        <f ca="1">OFFSET(Values!C246,($AO$4-1)*102,($AP$4-1)*14)</f>
        <v>1403*</v>
      </c>
      <c r="D114" s="517"/>
      <c r="E114" s="390" t="str">
        <f ca="1">OFFSET(Values!D246,($AO$4-1)*102,($AP$4-1)*14)</f>
        <v>45*</v>
      </c>
      <c r="F114" s="390" t="str">
        <f ca="1">OFFSET(Values!E246,($AO$4-1)*102,($AP$4-1)*14)</f>
        <v>1278*</v>
      </c>
      <c r="G114" s="390" t="str">
        <f ca="1">OFFSET(Values!F246,($AO$4-1)*102,($AP$4-1)*14)</f>
        <v>1*</v>
      </c>
      <c r="H114" s="390" t="str">
        <f ca="1">OFFSET(Values!G246,($AO$4-1)*102,($AP$4-1)*14)</f>
        <v>51*</v>
      </c>
      <c r="I114" s="390" t="str">
        <f ca="1">OFFSET(Values!H246,($AO$4-1)*102,($AP$4-1)*14)</f>
        <v>22*</v>
      </c>
      <c r="J114" s="390" t="str">
        <f ca="1">OFFSET(Values!I246,($AO$4-1)*102,($AP$4-1)*14)</f>
        <v>2*</v>
      </c>
      <c r="K114" s="390" t="str">
        <f ca="1">OFFSET(Values!J246,($AO$4-1)*102,($AP$4-1)*14)</f>
        <v>0*</v>
      </c>
      <c r="L114" s="390" t="str">
        <f ca="1">OFFSET(Values!K246,($AO$4-1)*102,($AP$4-1)*14)</f>
        <v>4*</v>
      </c>
      <c r="M114" s="390" t="str">
        <f ca="1">OFFSET(Values!L246,($AO$4-1)*102,($AP$4-1)*14)</f>
        <v>0*</v>
      </c>
      <c r="N114" s="390" t="str">
        <f ca="1">OFFSET(Values!M246,($AO$4-1)*102,($AP$4-1)*14)</f>
        <v>0*</v>
      </c>
      <c r="O114" s="390" t="str">
        <f ca="1">OFFSET(Values!N246,($AO$4-1)*102,($AP$4-1)*14)</f>
        <v>0*</v>
      </c>
      <c r="P114" s="391" t="str">
        <f ca="1">OFFSET(Values!O246,($AO$4-1)*102,($AP$4-1)*14)</f>
        <v>0*</v>
      </c>
    </row>
    <row r="115" spans="1:16" x14ac:dyDescent="0.25">
      <c r="A115" s="1" t="s">
        <v>59</v>
      </c>
      <c r="B115" s="378" t="s">
        <v>37</v>
      </c>
      <c r="C115" s="518" t="str">
        <f ca="1">OFFSET(Values!C247,($AO$4-1)*102,($AP$4-1)*14)</f>
        <v>1437*</v>
      </c>
      <c r="D115" s="519"/>
      <c r="E115" s="392" t="str">
        <f ca="1">OFFSET(Values!D247,($AO$4-1)*102,($AP$4-1)*14)</f>
        <v>47*</v>
      </c>
      <c r="F115" s="392" t="str">
        <f ca="1">OFFSET(Values!E247,($AO$4-1)*102,($AP$4-1)*14)</f>
        <v>1310*</v>
      </c>
      <c r="G115" s="392" t="str">
        <f ca="1">OFFSET(Values!F247,($AO$4-1)*102,($AP$4-1)*14)</f>
        <v>1*</v>
      </c>
      <c r="H115" s="392" t="str">
        <f ca="1">OFFSET(Values!G247,($AO$4-1)*102,($AP$4-1)*14)</f>
        <v>51*</v>
      </c>
      <c r="I115" s="392" t="str">
        <f ca="1">OFFSET(Values!H247,($AO$4-1)*102,($AP$4-1)*14)</f>
        <v>22*</v>
      </c>
      <c r="J115" s="392" t="str">
        <f ca="1">OFFSET(Values!I247,($AO$4-1)*102,($AP$4-1)*14)</f>
        <v>2*</v>
      </c>
      <c r="K115" s="392" t="str">
        <f ca="1">OFFSET(Values!J247,($AO$4-1)*102,($AP$4-1)*14)</f>
        <v>0*</v>
      </c>
      <c r="L115" s="392" t="str">
        <f ca="1">OFFSET(Values!K247,($AO$4-1)*102,($AP$4-1)*14)</f>
        <v>4*</v>
      </c>
      <c r="M115" s="392" t="str">
        <f ca="1">OFFSET(Values!L247,($AO$4-1)*102,($AP$4-1)*14)</f>
        <v>0*</v>
      </c>
      <c r="N115" s="392" t="str">
        <f ca="1">OFFSET(Values!M247,($AO$4-1)*102,($AP$4-1)*14)</f>
        <v>0*</v>
      </c>
      <c r="O115" s="392" t="str">
        <f ca="1">OFFSET(Values!N247,($AO$4-1)*102,($AP$4-1)*14)</f>
        <v>0*</v>
      </c>
      <c r="P115" s="393" t="str">
        <f ca="1">OFFSET(Values!O247,($AO$4-1)*102,($AP$4-1)*14)</f>
        <v>0*</v>
      </c>
    </row>
    <row r="116" spans="1:16" x14ac:dyDescent="0.25">
      <c r="A116" s="1" t="s">
        <v>59</v>
      </c>
      <c r="B116" s="383" t="s">
        <v>38</v>
      </c>
      <c r="C116" s="504" t="str">
        <f ca="1">OFFSET(Values!C248,($AO$4-1)*102,($AP$4-1)*14)</f>
        <v>1470*</v>
      </c>
      <c r="D116" s="505"/>
      <c r="E116" s="394" t="str">
        <f ca="1">OFFSET(Values!D248,($AO$4-1)*102,($AP$4-1)*14)</f>
        <v>48*</v>
      </c>
      <c r="F116" s="394" t="str">
        <f ca="1">OFFSET(Values!E248,($AO$4-1)*102,($AP$4-1)*14)</f>
        <v>1338*</v>
      </c>
      <c r="G116" s="394" t="str">
        <f ca="1">OFFSET(Values!F248,($AO$4-1)*102,($AP$4-1)*14)</f>
        <v>1*</v>
      </c>
      <c r="H116" s="394" t="str">
        <f ca="1">OFFSET(Values!G248,($AO$4-1)*102,($AP$4-1)*14)</f>
        <v>55*</v>
      </c>
      <c r="I116" s="394" t="str">
        <f ca="1">OFFSET(Values!H248,($AO$4-1)*102,($AP$4-1)*14)</f>
        <v>22*</v>
      </c>
      <c r="J116" s="394" t="str">
        <f ca="1">OFFSET(Values!I248,($AO$4-1)*102,($AP$4-1)*14)</f>
        <v>2*</v>
      </c>
      <c r="K116" s="394" t="str">
        <f ca="1">OFFSET(Values!J248,($AO$4-1)*102,($AP$4-1)*14)</f>
        <v>0*</v>
      </c>
      <c r="L116" s="394" t="str">
        <f ca="1">OFFSET(Values!K248,($AO$4-1)*102,($AP$4-1)*14)</f>
        <v>4*</v>
      </c>
      <c r="M116" s="394" t="str">
        <f ca="1">OFFSET(Values!L248,($AO$4-1)*102,($AP$4-1)*14)</f>
        <v>0*</v>
      </c>
      <c r="N116" s="394" t="str">
        <f ca="1">OFFSET(Values!M248,($AO$4-1)*102,($AP$4-1)*14)</f>
        <v>0*</v>
      </c>
      <c r="O116" s="394" t="str">
        <f ca="1">OFFSET(Values!N248,($AO$4-1)*102,($AP$4-1)*14)</f>
        <v>0*</v>
      </c>
      <c r="P116" s="395" t="str">
        <f ca="1">OFFSET(Values!O248,($AO$4-1)*102,($AP$4-1)*14)</f>
        <v>0*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51 - Monksdale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27</v>
      </c>
      <c r="S4" s="123">
        <f ca="1">VLOOKUP($P$4&amp;$O$4,$A$57:$S$83,15,FALSE)</f>
        <v>695</v>
      </c>
      <c r="T4" s="123">
        <f ca="1">VLOOKUP($P$4&amp;$O$4,$A$57:$S$83,16,FALSE)</f>
        <v>30</v>
      </c>
      <c r="U4" s="123">
        <f ca="1">VLOOKUP($P$4&amp;$O$4,$A$57:$S$83,17,FALSE)</f>
        <v>6</v>
      </c>
      <c r="V4" s="123">
        <f ca="1">VLOOKUP($P$4&amp;$O$4,$A$57:$S$83,18,FALSE)</f>
        <v>3</v>
      </c>
    </row>
    <row r="5" spans="1:58" ht="13.5" customHeight="1" x14ac:dyDescent="0.25">
      <c r="G5" s="4" t="s">
        <v>42</v>
      </c>
      <c r="H5" s="495">
        <f>Dashboard!$T$5</f>
        <v>43756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21</v>
      </c>
      <c r="S5" s="123">
        <f ca="1">VLOOKUP($P$5&amp;$O$5,$A$57:$S$83,15,FALSE)</f>
        <v>644</v>
      </c>
      <c r="T5" s="123">
        <f ca="1">VLOOKUP($P$5&amp;$O$5,$A$57:$S$83,16,FALSE)</f>
        <v>25</v>
      </c>
      <c r="U5" s="123">
        <f ca="1">VLOOKUP($P$5&amp;$O$5,$A$57:$S$83,17,FALSE)</f>
        <v>16</v>
      </c>
      <c r="V5" s="123">
        <f ca="1">VLOOKUP($P$5&amp;$O$5,$A$57:$S$83,18,FALSE)</f>
        <v>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 t="str">
        <f ca="1">E57</f>
        <v>27*</v>
      </c>
      <c r="D11" s="406" t="str">
        <f t="shared" ref="D11:H11" ca="1" si="0">F57</f>
        <v>695*</v>
      </c>
      <c r="E11" s="406" t="str">
        <f t="shared" ca="1" si="0"/>
        <v>30*</v>
      </c>
      <c r="F11" s="406" t="str">
        <f t="shared" ca="1" si="0"/>
        <v>6*</v>
      </c>
      <c r="G11" s="407" t="str">
        <f t="shared" ca="1" si="0"/>
        <v>3*</v>
      </c>
      <c r="H11" s="408" t="str">
        <f t="shared" ca="1" si="0"/>
        <v>761*</v>
      </c>
      <c r="I11" s="176"/>
      <c r="J11" s="175" t="s">
        <v>8</v>
      </c>
      <c r="K11" s="405" t="str">
        <f ca="1">E66</f>
        <v>21*</v>
      </c>
      <c r="L11" s="406" t="str">
        <f t="shared" ref="L11:P11" ca="1" si="1">F66</f>
        <v>644*</v>
      </c>
      <c r="M11" s="406" t="str">
        <f t="shared" ca="1" si="1"/>
        <v>25*</v>
      </c>
      <c r="N11" s="406" t="str">
        <f t="shared" ca="1" si="1"/>
        <v>16*</v>
      </c>
      <c r="O11" s="407" t="str">
        <f t="shared" ca="1" si="1"/>
        <v>3*</v>
      </c>
      <c r="P11" s="408" t="str">
        <f t="shared" ca="1" si="1"/>
        <v>709*</v>
      </c>
      <c r="Q11" s="176"/>
      <c r="R11" s="175" t="s">
        <v>8</v>
      </c>
      <c r="S11" s="405" t="str">
        <f ca="1">E75</f>
        <v>48*</v>
      </c>
      <c r="T11" s="406" t="str">
        <f t="shared" ref="T11:X11" ca="1" si="2">F75</f>
        <v>1339*</v>
      </c>
      <c r="U11" s="406" t="str">
        <f t="shared" ca="1" si="2"/>
        <v>55*</v>
      </c>
      <c r="V11" s="406" t="str">
        <f t="shared" ca="1" si="2"/>
        <v>22*</v>
      </c>
      <c r="W11" s="407" t="str">
        <f t="shared" ca="1" si="2"/>
        <v>6*</v>
      </c>
      <c r="X11" s="408" t="str">
        <f t="shared" ca="1" si="2"/>
        <v>1470*</v>
      </c>
    </row>
    <row r="12" spans="1:58" x14ac:dyDescent="0.25">
      <c r="B12" s="65" t="s">
        <v>9</v>
      </c>
      <c r="C12" s="409" t="str">
        <f t="shared" ref="C12:C19" ca="1" si="3">E58</f>
        <v>19*</v>
      </c>
      <c r="D12" s="410" t="str">
        <f t="shared" ref="D12:D19" ca="1" si="4">F58</f>
        <v>553*</v>
      </c>
      <c r="E12" s="410" t="str">
        <f t="shared" ref="E12:E19" ca="1" si="5">G58</f>
        <v>39*</v>
      </c>
      <c r="F12" s="410" t="str">
        <f t="shared" ref="F12:F19" ca="1" si="6">H58</f>
        <v>6*</v>
      </c>
      <c r="G12" s="411" t="str">
        <f t="shared" ref="G12:G19" ca="1" si="7">I58</f>
        <v>2*</v>
      </c>
      <c r="H12" s="408" t="str">
        <f t="shared" ref="H12:H19" ca="1" si="8">J58</f>
        <v>619*</v>
      </c>
      <c r="I12" s="176"/>
      <c r="J12" s="175" t="s">
        <v>9</v>
      </c>
      <c r="K12" s="409" t="str">
        <f t="shared" ref="K12:K19" ca="1" si="9">E67</f>
        <v>12*</v>
      </c>
      <c r="L12" s="410" t="str">
        <f t="shared" ref="L12:L19" ca="1" si="10">F67</f>
        <v>460*</v>
      </c>
      <c r="M12" s="410" t="str">
        <f t="shared" ref="M12:M19" ca="1" si="11">G67</f>
        <v>28*</v>
      </c>
      <c r="N12" s="410" t="str">
        <f t="shared" ref="N12:N19" ca="1" si="12">H67</f>
        <v>4*</v>
      </c>
      <c r="O12" s="411" t="str">
        <f t="shared" ref="O12:O19" ca="1" si="13">I67</f>
        <v>3*</v>
      </c>
      <c r="P12" s="408" t="str">
        <f t="shared" ref="P12:P19" ca="1" si="14">J67</f>
        <v>507*</v>
      </c>
      <c r="Q12" s="176"/>
      <c r="R12" s="175" t="s">
        <v>9</v>
      </c>
      <c r="S12" s="409" t="str">
        <f t="shared" ref="S12:S19" ca="1" si="15">E76</f>
        <v>31*</v>
      </c>
      <c r="T12" s="410" t="str">
        <f t="shared" ref="T12:T19" ca="1" si="16">F76</f>
        <v>1013*</v>
      </c>
      <c r="U12" s="410" t="str">
        <f t="shared" ref="U12:U19" ca="1" si="17">G76</f>
        <v>67*</v>
      </c>
      <c r="V12" s="410" t="str">
        <f t="shared" ref="V12:V19" ca="1" si="18">H76</f>
        <v>10*</v>
      </c>
      <c r="W12" s="411" t="str">
        <f t="shared" ref="W12:W19" ca="1" si="19">I76</f>
        <v>5*</v>
      </c>
      <c r="X12" s="408" t="str">
        <f t="shared" ref="X12:X19" ca="1" si="20">J76</f>
        <v>1126*</v>
      </c>
    </row>
    <row r="13" spans="1:58" x14ac:dyDescent="0.25">
      <c r="B13" s="65" t="s">
        <v>10</v>
      </c>
      <c r="C13" s="409" t="str">
        <f t="shared" ca="1" si="3"/>
        <v>29*</v>
      </c>
      <c r="D13" s="410" t="str">
        <f t="shared" ca="1" si="4"/>
        <v>793*</v>
      </c>
      <c r="E13" s="410" t="str">
        <f t="shared" ca="1" si="5"/>
        <v>45*</v>
      </c>
      <c r="F13" s="410" t="str">
        <f t="shared" ca="1" si="6"/>
        <v>4*</v>
      </c>
      <c r="G13" s="411" t="str">
        <f t="shared" ca="1" si="7"/>
        <v>1*</v>
      </c>
      <c r="H13" s="408" t="str">
        <f t="shared" ca="1" si="8"/>
        <v>872*</v>
      </c>
      <c r="I13" s="176"/>
      <c r="J13" s="175" t="s">
        <v>10</v>
      </c>
      <c r="K13" s="409" t="str">
        <f t="shared" ca="1" si="9"/>
        <v>29*</v>
      </c>
      <c r="L13" s="410" t="str">
        <f t="shared" ca="1" si="10"/>
        <v>743*</v>
      </c>
      <c r="M13" s="410" t="str">
        <f t="shared" ca="1" si="11"/>
        <v>26*</v>
      </c>
      <c r="N13" s="410" t="str">
        <f t="shared" ca="1" si="12"/>
        <v>16*</v>
      </c>
      <c r="O13" s="411" t="str">
        <f t="shared" ca="1" si="13"/>
        <v>1*</v>
      </c>
      <c r="P13" s="408" t="str">
        <f t="shared" ca="1" si="14"/>
        <v>815*</v>
      </c>
      <c r="Q13" s="176"/>
      <c r="R13" s="175" t="s">
        <v>10</v>
      </c>
      <c r="S13" s="409" t="str">
        <f t="shared" ca="1" si="15"/>
        <v>58*</v>
      </c>
      <c r="T13" s="410" t="str">
        <f t="shared" ca="1" si="16"/>
        <v>1536*</v>
      </c>
      <c r="U13" s="410" t="str">
        <f t="shared" ca="1" si="17"/>
        <v>71*</v>
      </c>
      <c r="V13" s="410" t="str">
        <f t="shared" ca="1" si="18"/>
        <v>20*</v>
      </c>
      <c r="W13" s="411" t="str">
        <f t="shared" ca="1" si="19"/>
        <v>2*</v>
      </c>
      <c r="X13" s="408" t="str">
        <f t="shared" ca="1" si="20"/>
        <v>1687*</v>
      </c>
    </row>
    <row r="14" spans="1:58" x14ac:dyDescent="0.25">
      <c r="B14" s="65" t="s">
        <v>11</v>
      </c>
      <c r="C14" s="409">
        <f t="shared" ca="1" si="3"/>
        <v>38</v>
      </c>
      <c r="D14" s="410">
        <f t="shared" ca="1" si="4"/>
        <v>788</v>
      </c>
      <c r="E14" s="410">
        <f t="shared" ca="1" si="5"/>
        <v>66</v>
      </c>
      <c r="F14" s="410">
        <f t="shared" ca="1" si="6"/>
        <v>3</v>
      </c>
      <c r="G14" s="411">
        <f t="shared" ca="1" si="7"/>
        <v>2</v>
      </c>
      <c r="H14" s="408">
        <f t="shared" ca="1" si="8"/>
        <v>897</v>
      </c>
      <c r="I14" s="176"/>
      <c r="J14" s="175" t="s">
        <v>11</v>
      </c>
      <c r="K14" s="409">
        <f t="shared" ca="1" si="9"/>
        <v>34</v>
      </c>
      <c r="L14" s="410">
        <f t="shared" ca="1" si="10"/>
        <v>727</v>
      </c>
      <c r="M14" s="410">
        <f t="shared" ca="1" si="11"/>
        <v>33</v>
      </c>
      <c r="N14" s="410">
        <f t="shared" ca="1" si="12"/>
        <v>26</v>
      </c>
      <c r="O14" s="411">
        <f t="shared" ca="1" si="13"/>
        <v>4</v>
      </c>
      <c r="P14" s="408">
        <f t="shared" ca="1" si="14"/>
        <v>824</v>
      </c>
      <c r="Q14" s="176"/>
      <c r="R14" s="175" t="s">
        <v>11</v>
      </c>
      <c r="S14" s="409">
        <f t="shared" ca="1" si="15"/>
        <v>72</v>
      </c>
      <c r="T14" s="410">
        <f t="shared" ca="1" si="16"/>
        <v>1515</v>
      </c>
      <c r="U14" s="410">
        <f t="shared" ca="1" si="17"/>
        <v>99</v>
      </c>
      <c r="V14" s="410">
        <f t="shared" ca="1" si="18"/>
        <v>29</v>
      </c>
      <c r="W14" s="411">
        <f t="shared" ca="1" si="19"/>
        <v>6</v>
      </c>
      <c r="X14" s="408">
        <f t="shared" ca="1" si="20"/>
        <v>1721</v>
      </c>
    </row>
    <row r="15" spans="1:58" x14ac:dyDescent="0.25">
      <c r="B15" s="65" t="s">
        <v>5</v>
      </c>
      <c r="C15" s="409">
        <f t="shared" ca="1" si="3"/>
        <v>22</v>
      </c>
      <c r="D15" s="410">
        <f t="shared" ca="1" si="4"/>
        <v>892</v>
      </c>
      <c r="E15" s="410">
        <f t="shared" ca="1" si="5"/>
        <v>62</v>
      </c>
      <c r="F15" s="410">
        <f t="shared" ca="1" si="6"/>
        <v>4</v>
      </c>
      <c r="G15" s="411">
        <f t="shared" ca="1" si="7"/>
        <v>1</v>
      </c>
      <c r="H15" s="408">
        <f t="shared" ca="1" si="8"/>
        <v>981</v>
      </c>
      <c r="I15" s="176"/>
      <c r="J15" s="175" t="s">
        <v>5</v>
      </c>
      <c r="K15" s="409">
        <f t="shared" ca="1" si="9"/>
        <v>25</v>
      </c>
      <c r="L15" s="410">
        <f t="shared" ca="1" si="10"/>
        <v>783</v>
      </c>
      <c r="M15" s="410">
        <f t="shared" ca="1" si="11"/>
        <v>23</v>
      </c>
      <c r="N15" s="410">
        <f t="shared" ca="1" si="12"/>
        <v>17</v>
      </c>
      <c r="O15" s="411">
        <f t="shared" ca="1" si="13"/>
        <v>1</v>
      </c>
      <c r="P15" s="408">
        <f t="shared" ca="1" si="14"/>
        <v>849</v>
      </c>
      <c r="Q15" s="176"/>
      <c r="R15" s="175" t="s">
        <v>5</v>
      </c>
      <c r="S15" s="409">
        <f t="shared" ca="1" si="15"/>
        <v>47</v>
      </c>
      <c r="T15" s="410">
        <f t="shared" ca="1" si="16"/>
        <v>1675</v>
      </c>
      <c r="U15" s="410">
        <f t="shared" ca="1" si="17"/>
        <v>85</v>
      </c>
      <c r="V15" s="410">
        <f t="shared" ca="1" si="18"/>
        <v>21</v>
      </c>
      <c r="W15" s="411">
        <f t="shared" ca="1" si="19"/>
        <v>2</v>
      </c>
      <c r="X15" s="408">
        <f t="shared" ca="1" si="20"/>
        <v>1830</v>
      </c>
    </row>
    <row r="16" spans="1:58" x14ac:dyDescent="0.25">
      <c r="B16" s="65" t="s">
        <v>6</v>
      </c>
      <c r="C16" s="409">
        <f t="shared" ca="1" si="3"/>
        <v>20</v>
      </c>
      <c r="D16" s="410">
        <f t="shared" ca="1" si="4"/>
        <v>626</v>
      </c>
      <c r="E16" s="410">
        <f t="shared" ca="1" si="5"/>
        <v>22</v>
      </c>
      <c r="F16" s="410">
        <f t="shared" ca="1" si="6"/>
        <v>0</v>
      </c>
      <c r="G16" s="411">
        <f t="shared" ca="1" si="7"/>
        <v>0</v>
      </c>
      <c r="H16" s="408">
        <f t="shared" ca="1" si="8"/>
        <v>668</v>
      </c>
      <c r="I16" s="176"/>
      <c r="J16" s="175" t="s">
        <v>6</v>
      </c>
      <c r="K16" s="409">
        <f t="shared" ca="1" si="9"/>
        <v>19</v>
      </c>
      <c r="L16" s="410">
        <f t="shared" ca="1" si="10"/>
        <v>622</v>
      </c>
      <c r="M16" s="410">
        <f t="shared" ca="1" si="11"/>
        <v>13</v>
      </c>
      <c r="N16" s="410">
        <f t="shared" ca="1" si="12"/>
        <v>17</v>
      </c>
      <c r="O16" s="411">
        <f t="shared" ca="1" si="13"/>
        <v>0</v>
      </c>
      <c r="P16" s="408">
        <f t="shared" ca="1" si="14"/>
        <v>671</v>
      </c>
      <c r="Q16" s="176"/>
      <c r="R16" s="175" t="s">
        <v>6</v>
      </c>
      <c r="S16" s="409">
        <f t="shared" ca="1" si="15"/>
        <v>39</v>
      </c>
      <c r="T16" s="410">
        <f t="shared" ca="1" si="16"/>
        <v>1248</v>
      </c>
      <c r="U16" s="410">
        <f t="shared" ca="1" si="17"/>
        <v>35</v>
      </c>
      <c r="V16" s="410">
        <f t="shared" ca="1" si="18"/>
        <v>17</v>
      </c>
      <c r="W16" s="411">
        <f t="shared" ca="1" si="19"/>
        <v>0</v>
      </c>
      <c r="X16" s="408">
        <f t="shared" ca="1" si="20"/>
        <v>1339</v>
      </c>
    </row>
    <row r="17" spans="2:24" x14ac:dyDescent="0.25">
      <c r="B17" s="65" t="s">
        <v>7</v>
      </c>
      <c r="C17" s="412">
        <f t="shared" ca="1" si="3"/>
        <v>19</v>
      </c>
      <c r="D17" s="413">
        <f t="shared" ca="1" si="4"/>
        <v>507</v>
      </c>
      <c r="E17" s="413">
        <f t="shared" ca="1" si="5"/>
        <v>10</v>
      </c>
      <c r="F17" s="413">
        <f t="shared" ca="1" si="6"/>
        <v>6</v>
      </c>
      <c r="G17" s="414">
        <f t="shared" ca="1" si="7"/>
        <v>2</v>
      </c>
      <c r="H17" s="408">
        <f t="shared" ca="1" si="8"/>
        <v>544</v>
      </c>
      <c r="I17" s="176"/>
      <c r="J17" s="175" t="s">
        <v>7</v>
      </c>
      <c r="K17" s="412">
        <f t="shared" ca="1" si="9"/>
        <v>17</v>
      </c>
      <c r="L17" s="413">
        <f t="shared" ca="1" si="10"/>
        <v>462</v>
      </c>
      <c r="M17" s="413">
        <f t="shared" ca="1" si="11"/>
        <v>8</v>
      </c>
      <c r="N17" s="413">
        <f t="shared" ca="1" si="12"/>
        <v>16</v>
      </c>
      <c r="O17" s="414">
        <f t="shared" ca="1" si="13"/>
        <v>0</v>
      </c>
      <c r="P17" s="408">
        <f t="shared" ca="1" si="14"/>
        <v>503</v>
      </c>
      <c r="Q17" s="176"/>
      <c r="R17" s="175" t="s">
        <v>7</v>
      </c>
      <c r="S17" s="412">
        <f t="shared" ca="1" si="15"/>
        <v>36</v>
      </c>
      <c r="T17" s="413">
        <f t="shared" ca="1" si="16"/>
        <v>969</v>
      </c>
      <c r="U17" s="413">
        <f t="shared" ca="1" si="17"/>
        <v>18</v>
      </c>
      <c r="V17" s="413">
        <f t="shared" ca="1" si="18"/>
        <v>22</v>
      </c>
      <c r="W17" s="414">
        <f t="shared" ca="1" si="19"/>
        <v>2</v>
      </c>
      <c r="X17" s="408">
        <f t="shared" ca="1" si="20"/>
        <v>1047</v>
      </c>
    </row>
    <row r="18" spans="2:24" x14ac:dyDescent="0.25">
      <c r="B18" s="66" t="s">
        <v>70</v>
      </c>
      <c r="C18" s="415">
        <f t="shared" ca="1" si="3"/>
        <v>29.999999999999993</v>
      </c>
      <c r="D18" s="416">
        <f t="shared" ca="1" si="4"/>
        <v>807.34999999999991</v>
      </c>
      <c r="E18" s="416">
        <f t="shared" ca="1" si="5"/>
        <v>52.249999999999993</v>
      </c>
      <c r="F18" s="417">
        <f t="shared" ca="1" si="6"/>
        <v>4.9500000000000011</v>
      </c>
      <c r="G18" s="418">
        <f t="shared" ca="1" si="7"/>
        <v>1.8</v>
      </c>
      <c r="H18" s="419">
        <f t="shared" ca="1" si="8"/>
        <v>896.35</v>
      </c>
      <c r="I18" s="82"/>
      <c r="J18" s="66" t="s">
        <v>70</v>
      </c>
      <c r="K18" s="415">
        <f t="shared" ca="1" si="9"/>
        <v>27.85</v>
      </c>
      <c r="L18" s="416">
        <f t="shared" ca="1" si="10"/>
        <v>737.35</v>
      </c>
      <c r="M18" s="416">
        <f t="shared" ca="1" si="11"/>
        <v>28.95</v>
      </c>
      <c r="N18" s="417">
        <f t="shared" ca="1" si="12"/>
        <v>17.549999999999997</v>
      </c>
      <c r="O18" s="418">
        <f t="shared" ca="1" si="13"/>
        <v>2.4499999999999997</v>
      </c>
      <c r="P18" s="419">
        <f t="shared" ca="1" si="14"/>
        <v>814.14999999999986</v>
      </c>
      <c r="Q18" s="82"/>
      <c r="R18" s="66" t="s">
        <v>70</v>
      </c>
      <c r="S18" s="415">
        <f t="shared" ca="1" si="15"/>
        <v>57.849999999999994</v>
      </c>
      <c r="T18" s="416">
        <f t="shared" ca="1" si="16"/>
        <v>1544.7000000000003</v>
      </c>
      <c r="U18" s="416">
        <f t="shared" ca="1" si="17"/>
        <v>81.199999999999989</v>
      </c>
      <c r="V18" s="417">
        <f t="shared" ca="1" si="18"/>
        <v>22.499999999999993</v>
      </c>
      <c r="W18" s="418">
        <f t="shared" ca="1" si="19"/>
        <v>4.25</v>
      </c>
      <c r="X18" s="419">
        <f t="shared" ca="1" si="20"/>
        <v>1710.4999999999995</v>
      </c>
    </row>
    <row r="19" spans="2:24" x14ac:dyDescent="0.25">
      <c r="B19" s="67" t="s">
        <v>71</v>
      </c>
      <c r="C19" s="415">
        <f t="shared" ca="1" si="3"/>
        <v>26.642857142857142</v>
      </c>
      <c r="D19" s="416">
        <f t="shared" ca="1" si="4"/>
        <v>735.92857142857156</v>
      </c>
      <c r="E19" s="416">
        <f t="shared" ca="1" si="5"/>
        <v>41.357142857142854</v>
      </c>
      <c r="F19" s="417">
        <f t="shared" ca="1" si="6"/>
        <v>4.4047619047619042</v>
      </c>
      <c r="G19" s="418">
        <f t="shared" ca="1" si="7"/>
        <v>1.5952380952380953</v>
      </c>
      <c r="H19" s="419">
        <f t="shared" ca="1" si="8"/>
        <v>809.92857142857099</v>
      </c>
      <c r="I19" s="82"/>
      <c r="J19" s="67" t="s">
        <v>71</v>
      </c>
      <c r="K19" s="415">
        <f t="shared" ca="1" si="9"/>
        <v>24.642857142857149</v>
      </c>
      <c r="L19" s="416">
        <f t="shared" ca="1" si="10"/>
        <v>678.07142857142867</v>
      </c>
      <c r="M19" s="416">
        <f t="shared" ca="1" si="11"/>
        <v>23.333333333333329</v>
      </c>
      <c r="N19" s="417">
        <f t="shared" ca="1" si="12"/>
        <v>17.261904761904756</v>
      </c>
      <c r="O19" s="418">
        <f t="shared" ca="1" si="13"/>
        <v>1.7380952380952377</v>
      </c>
      <c r="P19" s="419">
        <f t="shared" ca="1" si="14"/>
        <v>745.04761904761915</v>
      </c>
      <c r="Q19" s="82"/>
      <c r="R19" s="67" t="s">
        <v>71</v>
      </c>
      <c r="S19" s="415">
        <f t="shared" ca="1" si="15"/>
        <v>51.285714285714278</v>
      </c>
      <c r="T19" s="416">
        <f t="shared" ca="1" si="16"/>
        <v>1413.9999999999998</v>
      </c>
      <c r="U19" s="416">
        <f t="shared" ca="1" si="17"/>
        <v>64.69047619047619</v>
      </c>
      <c r="V19" s="417">
        <f t="shared" ca="1" si="18"/>
        <v>21.666666666666664</v>
      </c>
      <c r="W19" s="418">
        <f t="shared" ca="1" si="19"/>
        <v>3.3333333333333326</v>
      </c>
      <c r="X19" s="419">
        <f t="shared" ca="1" si="20"/>
        <v>1554.9761904761904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331</v>
      </c>
      <c r="T21" s="57">
        <f t="shared" ref="T21:W21" ca="1" si="21">SUMPRODUCT(VALUE(0&amp;SUBSTITUTE(SUBSTITUTE(T11:T17,"*",""),"-","")))</f>
        <v>9295</v>
      </c>
      <c r="U21" s="57">
        <f t="shared" ca="1" si="21"/>
        <v>430</v>
      </c>
      <c r="V21" s="57">
        <f t="shared" ca="1" si="21"/>
        <v>141</v>
      </c>
      <c r="W21" s="57">
        <f t="shared" ca="1" si="21"/>
        <v>23</v>
      </c>
      <c r="X21" s="57">
        <f ca="1">SUMPRODUCT(VALUE(0&amp;SUBSTITUTE(SUBSTITUTE(X11:X17,"*",""),"-","")))</f>
        <v>10220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 t="str">
        <f ca="1">OFFSET(Values!$D$248,$K57*102,($B57-1)*14)</f>
        <v>27*</v>
      </c>
      <c r="F57" s="460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695*</v>
      </c>
      <c r="G57" s="460" t="str">
        <f ca="1">OFFSET(Values!$G$248,$K57*102,($B57-1)*14)</f>
        <v>30*</v>
      </c>
      <c r="H57" s="460" t="str">
        <f ca="1">OFFSET(Values!$H$248,$K57*102,($B57-1)*14)</f>
        <v>6*</v>
      </c>
      <c r="I57" s="461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3*</v>
      </c>
      <c r="J57" s="460" t="str">
        <f ca="1">OFFSET(Values!$C$248,$K57*102,($B57-1)*14)</f>
        <v>761*</v>
      </c>
      <c r="K57" s="462">
        <v>0</v>
      </c>
      <c r="M57" s="60" t="s">
        <v>8</v>
      </c>
      <c r="N57" s="460">
        <f ca="1">IFERROR(VALUE(0&amp;SUBSTITUTE(E57,"*","")),"-")</f>
        <v>27</v>
      </c>
      <c r="O57" s="460">
        <f t="shared" ref="O57:S72" ca="1" si="22">IFERROR(VALUE(0&amp;SUBSTITUTE(F57,"*","")),"-")</f>
        <v>695</v>
      </c>
      <c r="P57" s="460">
        <f t="shared" ca="1" si="22"/>
        <v>30</v>
      </c>
      <c r="Q57" s="460">
        <f t="shared" ca="1" si="22"/>
        <v>6</v>
      </c>
      <c r="R57" s="460">
        <f t="shared" ca="1" si="22"/>
        <v>3</v>
      </c>
      <c r="S57" s="460">
        <f t="shared" ca="1" si="22"/>
        <v>761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 t="str">
        <f ca="1">OFFSET(Values!$D$248,$K58*102,($B58-1)*14)</f>
        <v>19*</v>
      </c>
      <c r="F58" s="460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553*</v>
      </c>
      <c r="G58" s="460" t="str">
        <f ca="1">OFFSET(Values!$G$248,$K58*102,($B58-1)*14)</f>
        <v>39*</v>
      </c>
      <c r="H58" s="460" t="str">
        <f ca="1">OFFSET(Values!$H$248,$K58*102,($B58-1)*14)</f>
        <v>6*</v>
      </c>
      <c r="I58" s="461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2*</v>
      </c>
      <c r="J58" s="460" t="str">
        <f ca="1">OFFSET(Values!$C$248,$K58*102,($B58-1)*14)</f>
        <v>619*</v>
      </c>
      <c r="K58" s="462">
        <v>1</v>
      </c>
      <c r="M58" s="60" t="s">
        <v>9</v>
      </c>
      <c r="N58" s="460">
        <f t="shared" ref="N58:S83" ca="1" si="24">IFERROR(VALUE(0&amp;SUBSTITUTE(E58,"*","")),"-")</f>
        <v>19</v>
      </c>
      <c r="O58" s="460">
        <f t="shared" ca="1" si="22"/>
        <v>553</v>
      </c>
      <c r="P58" s="460">
        <f t="shared" ca="1" si="22"/>
        <v>39</v>
      </c>
      <c r="Q58" s="460">
        <f t="shared" ca="1" si="22"/>
        <v>6</v>
      </c>
      <c r="R58" s="460">
        <f t="shared" ca="1" si="22"/>
        <v>2</v>
      </c>
      <c r="S58" s="460">
        <f t="shared" ca="1" si="22"/>
        <v>619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29*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793*</v>
      </c>
      <c r="G59" s="460" t="str">
        <f ca="1">OFFSET(Values!$G$248,$K59*102,($B59-1)*14)</f>
        <v>45*</v>
      </c>
      <c r="H59" s="460" t="str">
        <f ca="1">OFFSET(Values!$H$248,$K59*102,($B59-1)*14)</f>
        <v>4*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1*</v>
      </c>
      <c r="J59" s="460" t="str">
        <f ca="1">OFFSET(Values!$C$248,$K59*102,($B59-1)*14)</f>
        <v>872*</v>
      </c>
      <c r="K59" s="462">
        <v>2</v>
      </c>
      <c r="M59" s="60" t="s">
        <v>10</v>
      </c>
      <c r="N59" s="460">
        <f t="shared" ca="1" si="24"/>
        <v>29</v>
      </c>
      <c r="O59" s="460">
        <f t="shared" ca="1" si="22"/>
        <v>793</v>
      </c>
      <c r="P59" s="460">
        <f t="shared" ca="1" si="22"/>
        <v>45</v>
      </c>
      <c r="Q59" s="460">
        <f t="shared" ca="1" si="22"/>
        <v>4</v>
      </c>
      <c r="R59" s="460">
        <f t="shared" ca="1" si="22"/>
        <v>1</v>
      </c>
      <c r="S59" s="460">
        <f t="shared" ca="1" si="22"/>
        <v>872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38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788</v>
      </c>
      <c r="G60" s="460">
        <f ca="1">OFFSET(Values!$G$248,$K60*102,($B60-1)*14)</f>
        <v>66</v>
      </c>
      <c r="H60" s="460">
        <f ca="1">OFFSET(Values!$H$248,$K60*102,($B60-1)*14)</f>
        <v>3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460">
        <f ca="1">OFFSET(Values!$C$248,$K60*102,($B60-1)*14)</f>
        <v>897</v>
      </c>
      <c r="K60" s="462">
        <v>3</v>
      </c>
      <c r="M60" s="60" t="s">
        <v>11</v>
      </c>
      <c r="N60" s="460">
        <f t="shared" ca="1" si="24"/>
        <v>38</v>
      </c>
      <c r="O60" s="460">
        <f t="shared" ca="1" si="22"/>
        <v>788</v>
      </c>
      <c r="P60" s="460">
        <f t="shared" ca="1" si="22"/>
        <v>66</v>
      </c>
      <c r="Q60" s="460">
        <f t="shared" ca="1" si="22"/>
        <v>3</v>
      </c>
      <c r="R60" s="460">
        <f t="shared" ca="1" si="22"/>
        <v>2</v>
      </c>
      <c r="S60" s="460">
        <f t="shared" ca="1" si="22"/>
        <v>897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892</v>
      </c>
      <c r="G61" s="460">
        <f ca="1">OFFSET(Values!$G$248,$K61*102,($B61-1)*14)</f>
        <v>62</v>
      </c>
      <c r="H61" s="460">
        <f ca="1">OFFSET(Values!$H$248,$K61*102,($B61-1)*14)</f>
        <v>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460">
        <f ca="1">OFFSET(Values!$C$248,$K61*102,($B61-1)*14)</f>
        <v>981</v>
      </c>
      <c r="K61" s="462">
        <v>4</v>
      </c>
      <c r="M61" s="60" t="s">
        <v>5</v>
      </c>
      <c r="N61" s="460">
        <f t="shared" ca="1" si="24"/>
        <v>22</v>
      </c>
      <c r="O61" s="460">
        <f t="shared" ca="1" si="22"/>
        <v>892</v>
      </c>
      <c r="P61" s="460">
        <f t="shared" ca="1" si="22"/>
        <v>62</v>
      </c>
      <c r="Q61" s="460">
        <f t="shared" ca="1" si="22"/>
        <v>4</v>
      </c>
      <c r="R61" s="460">
        <f t="shared" ca="1" si="22"/>
        <v>1</v>
      </c>
      <c r="S61" s="460">
        <f t="shared" ca="1" si="22"/>
        <v>981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626</v>
      </c>
      <c r="G62" s="460">
        <f ca="1">OFFSET(Values!$G$248,$K62*102,($B62-1)*14)</f>
        <v>22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668</v>
      </c>
      <c r="K62" s="462">
        <v>5</v>
      </c>
      <c r="M62" s="60" t="s">
        <v>6</v>
      </c>
      <c r="N62" s="460">
        <f t="shared" ca="1" si="24"/>
        <v>20</v>
      </c>
      <c r="O62" s="460">
        <f t="shared" ca="1" si="22"/>
        <v>626</v>
      </c>
      <c r="P62" s="460">
        <f t="shared" ca="1" si="22"/>
        <v>22</v>
      </c>
      <c r="Q62" s="460">
        <f t="shared" ca="1" si="22"/>
        <v>0</v>
      </c>
      <c r="R62" s="460">
        <f t="shared" ca="1" si="22"/>
        <v>0</v>
      </c>
      <c r="S62" s="460">
        <f t="shared" ca="1" si="22"/>
        <v>668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507</v>
      </c>
      <c r="G63" s="460">
        <f ca="1">OFFSET(Values!$G$248,$K63*102,($B63-1)*14)</f>
        <v>10</v>
      </c>
      <c r="H63" s="460">
        <f ca="1">OFFSET(Values!$H$248,$K63*102,($B63-1)*14)</f>
        <v>6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460">
        <f ca="1">OFFSET(Values!$C$248,$K63*102,($B63-1)*14)</f>
        <v>544</v>
      </c>
      <c r="K63" s="462">
        <v>6</v>
      </c>
      <c r="M63" s="60" t="s">
        <v>7</v>
      </c>
      <c r="N63" s="460">
        <f t="shared" ca="1" si="24"/>
        <v>19</v>
      </c>
      <c r="O63" s="460">
        <f t="shared" ca="1" si="22"/>
        <v>507</v>
      </c>
      <c r="P63" s="460">
        <f t="shared" ca="1" si="22"/>
        <v>10</v>
      </c>
      <c r="Q63" s="460">
        <f t="shared" ca="1" si="22"/>
        <v>6</v>
      </c>
      <c r="R63" s="460">
        <f t="shared" ca="1" si="22"/>
        <v>2</v>
      </c>
      <c r="S63" s="460">
        <f t="shared" ca="1" si="22"/>
        <v>544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29.999999999999993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807.34999999999991</v>
      </c>
      <c r="G64" s="460">
        <f ca="1">OFFSET(Values!$G$248,$K64*102,($B64-1)*14)</f>
        <v>52.249999999999993</v>
      </c>
      <c r="H64" s="460">
        <f ca="1">OFFSET(Values!$H$248,$K64*102,($B64-1)*14)</f>
        <v>4.9500000000000011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1.8</v>
      </c>
      <c r="J64" s="460">
        <f ca="1">OFFSET(Values!$C$248,$K64*102,($B64-1)*14)</f>
        <v>896.35</v>
      </c>
      <c r="K64" s="462">
        <v>7</v>
      </c>
      <c r="M64" s="60" t="s">
        <v>70</v>
      </c>
      <c r="N64" s="460">
        <f t="shared" ca="1" si="24"/>
        <v>30</v>
      </c>
      <c r="O64" s="460">
        <f t="shared" ca="1" si="22"/>
        <v>807.35</v>
      </c>
      <c r="P64" s="460">
        <f t="shared" ca="1" si="22"/>
        <v>52.25</v>
      </c>
      <c r="Q64" s="460">
        <f t="shared" ca="1" si="22"/>
        <v>4.95</v>
      </c>
      <c r="R64" s="460">
        <f t="shared" ca="1" si="22"/>
        <v>1.8</v>
      </c>
      <c r="S64" s="460">
        <f t="shared" ca="1" si="22"/>
        <v>896.35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26.642857142857142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735.92857142857156</v>
      </c>
      <c r="G65" s="460">
        <f ca="1">OFFSET(Values!$G$248,$K65*102,($B65-1)*14)</f>
        <v>41.357142857142854</v>
      </c>
      <c r="H65" s="460">
        <f ca="1">OFFSET(Values!$H$248,$K65*102,($B65-1)*14)</f>
        <v>4.4047619047619042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1.5952380952380953</v>
      </c>
      <c r="J65" s="460">
        <f ca="1">OFFSET(Values!$C$248,$K65*102,($B65-1)*14)</f>
        <v>809.92857142857099</v>
      </c>
      <c r="K65" s="462">
        <v>8</v>
      </c>
      <c r="M65" s="60" t="s">
        <v>71</v>
      </c>
      <c r="N65" s="460">
        <f t="shared" ca="1" si="24"/>
        <v>26.6428571428571</v>
      </c>
      <c r="O65" s="460">
        <f t="shared" ca="1" si="22"/>
        <v>735.92857142857201</v>
      </c>
      <c r="P65" s="460">
        <f t="shared" ca="1" si="22"/>
        <v>41.357142857142897</v>
      </c>
      <c r="Q65" s="460">
        <f t="shared" ca="1" si="22"/>
        <v>4.4047619047618998</v>
      </c>
      <c r="R65" s="460">
        <f t="shared" ca="1" si="22"/>
        <v>1.5952380952381</v>
      </c>
      <c r="S65" s="460">
        <f t="shared" ca="1" si="22"/>
        <v>809.92857142857099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 t="str">
        <f ca="1">OFFSET(Values!$D$248,$K66*102,($B66-1)*14)</f>
        <v>21*</v>
      </c>
      <c r="F66" s="460" t="str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644*</v>
      </c>
      <c r="G66" s="460" t="str">
        <f ca="1">OFFSET(Values!$G$248,$K66*102,($B66-1)*14)</f>
        <v>25*</v>
      </c>
      <c r="H66" s="460" t="str">
        <f ca="1">OFFSET(Values!$H$248,$K66*102,($B66-1)*14)</f>
        <v>16*</v>
      </c>
      <c r="I66" s="461" t="str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3*</v>
      </c>
      <c r="J66" s="460" t="str">
        <f ca="1">OFFSET(Values!$C$248,$K66*102,($B66-1)*14)</f>
        <v>709*</v>
      </c>
      <c r="K66" s="462">
        <v>0</v>
      </c>
      <c r="M66" s="60" t="s">
        <v>8</v>
      </c>
      <c r="N66" s="460">
        <f t="shared" ca="1" si="24"/>
        <v>21</v>
      </c>
      <c r="O66" s="460">
        <f t="shared" ca="1" si="22"/>
        <v>644</v>
      </c>
      <c r="P66" s="460">
        <f t="shared" ca="1" si="22"/>
        <v>25</v>
      </c>
      <c r="Q66" s="460">
        <f t="shared" ca="1" si="22"/>
        <v>16</v>
      </c>
      <c r="R66" s="460">
        <f t="shared" ca="1" si="22"/>
        <v>3</v>
      </c>
      <c r="S66" s="460">
        <f t="shared" ca="1" si="22"/>
        <v>709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 t="str">
        <f ca="1">OFFSET(Values!$D$248,$K67*102,($B67-1)*14)</f>
        <v>12*</v>
      </c>
      <c r="F67" s="460" t="str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460*</v>
      </c>
      <c r="G67" s="460" t="str">
        <f ca="1">OFFSET(Values!$G$248,$K67*102,($B67-1)*14)</f>
        <v>28*</v>
      </c>
      <c r="H67" s="460" t="str">
        <f ca="1">OFFSET(Values!$H$248,$K67*102,($B67-1)*14)</f>
        <v>4*</v>
      </c>
      <c r="I67" s="461" t="str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3*</v>
      </c>
      <c r="J67" s="460" t="str">
        <f ca="1">OFFSET(Values!$C$248,$K67*102,($B67-1)*14)</f>
        <v>507*</v>
      </c>
      <c r="K67" s="462">
        <v>1</v>
      </c>
      <c r="M67" s="60" t="s">
        <v>9</v>
      </c>
      <c r="N67" s="460">
        <f t="shared" ca="1" si="24"/>
        <v>12</v>
      </c>
      <c r="O67" s="460">
        <f t="shared" ca="1" si="22"/>
        <v>460</v>
      </c>
      <c r="P67" s="460">
        <f t="shared" ca="1" si="22"/>
        <v>28</v>
      </c>
      <c r="Q67" s="460">
        <f t="shared" ca="1" si="22"/>
        <v>4</v>
      </c>
      <c r="R67" s="460">
        <f t="shared" ca="1" si="22"/>
        <v>3</v>
      </c>
      <c r="S67" s="460">
        <f t="shared" ca="1" si="22"/>
        <v>507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29*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743*</v>
      </c>
      <c r="G68" s="460" t="str">
        <f ca="1">OFFSET(Values!$G$248,$K68*102,($B68-1)*14)</f>
        <v>26*</v>
      </c>
      <c r="H68" s="460" t="str">
        <f ca="1">OFFSET(Values!$H$248,$K68*102,($B68-1)*14)</f>
        <v>16*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1*</v>
      </c>
      <c r="J68" s="460" t="str">
        <f ca="1">OFFSET(Values!$C$248,$K68*102,($B68-1)*14)</f>
        <v>815*</v>
      </c>
      <c r="K68" s="462">
        <v>2</v>
      </c>
      <c r="M68" s="60" t="s">
        <v>10</v>
      </c>
      <c r="N68" s="460">
        <f t="shared" ca="1" si="24"/>
        <v>29</v>
      </c>
      <c r="O68" s="460">
        <f t="shared" ca="1" si="22"/>
        <v>743</v>
      </c>
      <c r="P68" s="460">
        <f t="shared" ca="1" si="22"/>
        <v>26</v>
      </c>
      <c r="Q68" s="460">
        <f t="shared" ca="1" si="22"/>
        <v>16</v>
      </c>
      <c r="R68" s="460">
        <f t="shared" ca="1" si="22"/>
        <v>1</v>
      </c>
      <c r="S68" s="460">
        <f t="shared" ca="1" si="22"/>
        <v>815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34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727</v>
      </c>
      <c r="G69" s="460">
        <f ca="1">OFFSET(Values!$G$248,$K69*102,($B69-1)*14)</f>
        <v>33</v>
      </c>
      <c r="H69" s="460">
        <f ca="1">OFFSET(Values!$H$248,$K69*102,($B69-1)*14)</f>
        <v>26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</v>
      </c>
      <c r="J69" s="460">
        <f ca="1">OFFSET(Values!$C$248,$K69*102,($B69-1)*14)</f>
        <v>824</v>
      </c>
      <c r="K69" s="462">
        <v>3</v>
      </c>
      <c r="M69" s="60" t="s">
        <v>11</v>
      </c>
      <c r="N69" s="460">
        <f t="shared" ca="1" si="24"/>
        <v>34</v>
      </c>
      <c r="O69" s="460">
        <f t="shared" ca="1" si="22"/>
        <v>727</v>
      </c>
      <c r="P69" s="460">
        <f t="shared" ca="1" si="22"/>
        <v>33</v>
      </c>
      <c r="Q69" s="460">
        <f t="shared" ca="1" si="22"/>
        <v>26</v>
      </c>
      <c r="R69" s="460">
        <f t="shared" ca="1" si="22"/>
        <v>4</v>
      </c>
      <c r="S69" s="460">
        <f t="shared" ca="1" si="22"/>
        <v>824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783</v>
      </c>
      <c r="G70" s="460">
        <f ca="1">OFFSET(Values!$G$248,$K70*102,($B70-1)*14)</f>
        <v>23</v>
      </c>
      <c r="H70" s="460">
        <f ca="1">OFFSET(Values!$H$248,$K70*102,($B70-1)*14)</f>
        <v>17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849</v>
      </c>
      <c r="K70" s="462">
        <v>4</v>
      </c>
      <c r="M70" s="60" t="s">
        <v>5</v>
      </c>
      <c r="N70" s="460">
        <f t="shared" ca="1" si="24"/>
        <v>25</v>
      </c>
      <c r="O70" s="460">
        <f t="shared" ca="1" si="22"/>
        <v>783</v>
      </c>
      <c r="P70" s="460">
        <f t="shared" ca="1" si="22"/>
        <v>23</v>
      </c>
      <c r="Q70" s="460">
        <f t="shared" ca="1" si="22"/>
        <v>17</v>
      </c>
      <c r="R70" s="460">
        <f t="shared" ca="1" si="22"/>
        <v>1</v>
      </c>
      <c r="S70" s="460">
        <f t="shared" ca="1" si="22"/>
        <v>849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19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622</v>
      </c>
      <c r="G71" s="460">
        <f ca="1">OFFSET(Values!$G$248,$K71*102,($B71-1)*14)</f>
        <v>13</v>
      </c>
      <c r="H71" s="460">
        <f ca="1">OFFSET(Values!$H$248,$K71*102,($B71-1)*14)</f>
        <v>17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671</v>
      </c>
      <c r="K71" s="462">
        <v>5</v>
      </c>
      <c r="M71" s="60" t="s">
        <v>6</v>
      </c>
      <c r="N71" s="460">
        <f t="shared" ca="1" si="24"/>
        <v>19</v>
      </c>
      <c r="O71" s="460">
        <f t="shared" ca="1" si="22"/>
        <v>622</v>
      </c>
      <c r="P71" s="460">
        <f t="shared" ca="1" si="22"/>
        <v>13</v>
      </c>
      <c r="Q71" s="460">
        <f t="shared" ca="1" si="22"/>
        <v>17</v>
      </c>
      <c r="R71" s="460">
        <f t="shared" ca="1" si="22"/>
        <v>0</v>
      </c>
      <c r="S71" s="460">
        <f t="shared" ca="1" si="22"/>
        <v>671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17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462</v>
      </c>
      <c r="G72" s="460">
        <f ca="1">OFFSET(Values!$G$248,$K72*102,($B72-1)*14)</f>
        <v>8</v>
      </c>
      <c r="H72" s="460">
        <f ca="1">OFFSET(Values!$H$248,$K72*102,($B72-1)*14)</f>
        <v>16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503</v>
      </c>
      <c r="K72" s="462">
        <v>6</v>
      </c>
      <c r="M72" s="60" t="s">
        <v>7</v>
      </c>
      <c r="N72" s="460">
        <f t="shared" ca="1" si="24"/>
        <v>17</v>
      </c>
      <c r="O72" s="460">
        <f t="shared" ca="1" si="22"/>
        <v>462</v>
      </c>
      <c r="P72" s="460">
        <f t="shared" ca="1" si="22"/>
        <v>8</v>
      </c>
      <c r="Q72" s="460">
        <f t="shared" ca="1" si="22"/>
        <v>16</v>
      </c>
      <c r="R72" s="460">
        <f t="shared" ca="1" si="22"/>
        <v>0</v>
      </c>
      <c r="S72" s="460">
        <f t="shared" ca="1" si="22"/>
        <v>503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27.85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737.35</v>
      </c>
      <c r="G73" s="460">
        <f ca="1">OFFSET(Values!$G$248,$K73*102,($B73-1)*14)</f>
        <v>28.95</v>
      </c>
      <c r="H73" s="460">
        <f ca="1">OFFSET(Values!$H$248,$K73*102,($B73-1)*14)</f>
        <v>17.549999999999997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2.4499999999999997</v>
      </c>
      <c r="J73" s="460">
        <f ca="1">OFFSET(Values!$C$248,$K73*102,($B73-1)*14)</f>
        <v>814.14999999999986</v>
      </c>
      <c r="K73" s="462">
        <v>7</v>
      </c>
      <c r="M73" s="60" t="s">
        <v>70</v>
      </c>
      <c r="N73" s="460">
        <f t="shared" ca="1" si="24"/>
        <v>27.85</v>
      </c>
      <c r="O73" s="460">
        <f t="shared" ca="1" si="24"/>
        <v>737.35</v>
      </c>
      <c r="P73" s="460">
        <f t="shared" ca="1" si="24"/>
        <v>28.95</v>
      </c>
      <c r="Q73" s="460">
        <f t="shared" ca="1" si="24"/>
        <v>17.55</v>
      </c>
      <c r="R73" s="460">
        <f t="shared" ca="1" si="24"/>
        <v>2.4500000000000002</v>
      </c>
      <c r="S73" s="460">
        <f t="shared" ca="1" si="24"/>
        <v>814.15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24.642857142857149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678.07142857142867</v>
      </c>
      <c r="G74" s="460">
        <f ca="1">OFFSET(Values!$G$248,$K74*102,($B74-1)*14)</f>
        <v>23.333333333333329</v>
      </c>
      <c r="H74" s="460">
        <f ca="1">OFFSET(Values!$H$248,$K74*102,($B74-1)*14)</f>
        <v>17.261904761904756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1.7380952380952377</v>
      </c>
      <c r="J74" s="460">
        <f ca="1">OFFSET(Values!$C$248,$K74*102,($B74-1)*14)</f>
        <v>745.04761904761915</v>
      </c>
      <c r="K74" s="462">
        <v>8</v>
      </c>
      <c r="M74" s="60" t="s">
        <v>71</v>
      </c>
      <c r="N74" s="460">
        <f t="shared" ca="1" si="24"/>
        <v>24.6428571428571</v>
      </c>
      <c r="O74" s="460">
        <f t="shared" ca="1" si="24"/>
        <v>678.07142857142901</v>
      </c>
      <c r="P74" s="460">
        <f t="shared" ca="1" si="24"/>
        <v>23.3333333333333</v>
      </c>
      <c r="Q74" s="460">
        <f t="shared" ca="1" si="24"/>
        <v>17.261904761904798</v>
      </c>
      <c r="R74" s="460">
        <f t="shared" ca="1" si="24"/>
        <v>1.7380952380952399</v>
      </c>
      <c r="S74" s="460">
        <f t="shared" ca="1" si="24"/>
        <v>745.04761904761904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 t="str">
        <f ca="1">OFFSET(Values!$D$248,$K75*102,($B75-1)*14)</f>
        <v>48*</v>
      </c>
      <c r="F75" s="460" t="str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1339*</v>
      </c>
      <c r="G75" s="460" t="str">
        <f ca="1">OFFSET(Values!$G$248,$K75*102,($B75-1)*14)</f>
        <v>55*</v>
      </c>
      <c r="H75" s="460" t="str">
        <f ca="1">OFFSET(Values!$H$248,$K75*102,($B75-1)*14)</f>
        <v>22*</v>
      </c>
      <c r="I75" s="461" t="str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6*</v>
      </c>
      <c r="J75" s="460" t="str">
        <f ca="1">OFFSET(Values!$C$248,$K75*102,($B75-1)*14)</f>
        <v>1470*</v>
      </c>
      <c r="K75" s="462">
        <v>0</v>
      </c>
      <c r="M75" s="60" t="s">
        <v>8</v>
      </c>
      <c r="N75" s="460">
        <f t="shared" ca="1" si="24"/>
        <v>48</v>
      </c>
      <c r="O75" s="460">
        <f t="shared" ca="1" si="24"/>
        <v>1339</v>
      </c>
      <c r="P75" s="460">
        <f t="shared" ca="1" si="24"/>
        <v>55</v>
      </c>
      <c r="Q75" s="460">
        <f t="shared" ca="1" si="24"/>
        <v>22</v>
      </c>
      <c r="R75" s="460">
        <f t="shared" ca="1" si="24"/>
        <v>6</v>
      </c>
      <c r="S75" s="460">
        <f t="shared" ca="1" si="24"/>
        <v>1470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 t="str">
        <f ca="1">OFFSET(Values!$D$248,$K76*102,($B76-1)*14)</f>
        <v>31*</v>
      </c>
      <c r="F76" s="460" t="str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1013*</v>
      </c>
      <c r="G76" s="460" t="str">
        <f ca="1">OFFSET(Values!$G$248,$K76*102,($B76-1)*14)</f>
        <v>67*</v>
      </c>
      <c r="H76" s="460" t="str">
        <f ca="1">OFFSET(Values!$H$248,$K76*102,($B76-1)*14)</f>
        <v>10*</v>
      </c>
      <c r="I76" s="461" t="str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5*</v>
      </c>
      <c r="J76" s="460" t="str">
        <f ca="1">OFFSET(Values!$C$248,$K76*102,($B76-1)*14)</f>
        <v>1126*</v>
      </c>
      <c r="K76" s="462">
        <v>1</v>
      </c>
      <c r="M76" s="60" t="s">
        <v>9</v>
      </c>
      <c r="N76" s="460">
        <f t="shared" ca="1" si="24"/>
        <v>31</v>
      </c>
      <c r="O76" s="460">
        <f t="shared" ca="1" si="24"/>
        <v>1013</v>
      </c>
      <c r="P76" s="460">
        <f t="shared" ca="1" si="24"/>
        <v>67</v>
      </c>
      <c r="Q76" s="460">
        <f t="shared" ca="1" si="24"/>
        <v>10</v>
      </c>
      <c r="R76" s="460">
        <f t="shared" ca="1" si="24"/>
        <v>5</v>
      </c>
      <c r="S76" s="460">
        <f t="shared" ca="1" si="24"/>
        <v>1126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58*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1536*</v>
      </c>
      <c r="G77" s="460" t="str">
        <f ca="1">OFFSET(Values!$G$248,$K77*102,($B77-1)*14)</f>
        <v>71*</v>
      </c>
      <c r="H77" s="460" t="str">
        <f ca="1">OFFSET(Values!$H$248,$K77*102,($B77-1)*14)</f>
        <v>20*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2*</v>
      </c>
      <c r="J77" s="460" t="str">
        <f ca="1">OFFSET(Values!$C$248,$K77*102,($B77-1)*14)</f>
        <v>1687*</v>
      </c>
      <c r="K77" s="462">
        <v>2</v>
      </c>
      <c r="M77" s="60" t="s">
        <v>10</v>
      </c>
      <c r="N77" s="460">
        <f t="shared" ca="1" si="24"/>
        <v>58</v>
      </c>
      <c r="O77" s="460">
        <f t="shared" ca="1" si="24"/>
        <v>1536</v>
      </c>
      <c r="P77" s="460">
        <f t="shared" ca="1" si="24"/>
        <v>71</v>
      </c>
      <c r="Q77" s="460">
        <f t="shared" ca="1" si="24"/>
        <v>20</v>
      </c>
      <c r="R77" s="460">
        <f t="shared" ca="1" si="24"/>
        <v>2</v>
      </c>
      <c r="S77" s="460">
        <f t="shared" ca="1" si="24"/>
        <v>1687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72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1515</v>
      </c>
      <c r="G78" s="460">
        <f ca="1">OFFSET(Values!$G$248,$K78*102,($B78-1)*14)</f>
        <v>99</v>
      </c>
      <c r="H78" s="460">
        <f ca="1">OFFSET(Values!$H$248,$K78*102,($B78-1)*14)</f>
        <v>29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6</v>
      </c>
      <c r="J78" s="460">
        <f ca="1">OFFSET(Values!$C$248,$K78*102,($B78-1)*14)</f>
        <v>1721</v>
      </c>
      <c r="K78" s="462">
        <v>3</v>
      </c>
      <c r="M78" s="60" t="s">
        <v>11</v>
      </c>
      <c r="N78" s="460">
        <f t="shared" ca="1" si="24"/>
        <v>72</v>
      </c>
      <c r="O78" s="460">
        <f t="shared" ca="1" si="24"/>
        <v>1515</v>
      </c>
      <c r="P78" s="460">
        <f t="shared" ca="1" si="24"/>
        <v>99</v>
      </c>
      <c r="Q78" s="460">
        <f t="shared" ca="1" si="24"/>
        <v>29</v>
      </c>
      <c r="R78" s="460">
        <f t="shared" ca="1" si="24"/>
        <v>6</v>
      </c>
      <c r="S78" s="460">
        <f t="shared" ca="1" si="24"/>
        <v>1721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47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1675</v>
      </c>
      <c r="G79" s="460">
        <f ca="1">OFFSET(Values!$G$248,$K79*102,($B79-1)*14)</f>
        <v>85</v>
      </c>
      <c r="H79" s="460">
        <f ca="1">OFFSET(Values!$H$248,$K79*102,($B79-1)*14)</f>
        <v>21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</v>
      </c>
      <c r="J79" s="460">
        <f ca="1">OFFSET(Values!$C$248,$K79*102,($B79-1)*14)</f>
        <v>1830</v>
      </c>
      <c r="K79" s="462">
        <v>4</v>
      </c>
      <c r="M79" s="60" t="s">
        <v>5</v>
      </c>
      <c r="N79" s="460">
        <f t="shared" ca="1" si="24"/>
        <v>47</v>
      </c>
      <c r="O79" s="460">
        <f t="shared" ca="1" si="24"/>
        <v>1675</v>
      </c>
      <c r="P79" s="460">
        <f t="shared" ca="1" si="24"/>
        <v>85</v>
      </c>
      <c r="Q79" s="460">
        <f t="shared" ca="1" si="24"/>
        <v>21</v>
      </c>
      <c r="R79" s="460">
        <f t="shared" ca="1" si="24"/>
        <v>2</v>
      </c>
      <c r="S79" s="460">
        <f t="shared" ca="1" si="24"/>
        <v>1830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39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1248</v>
      </c>
      <c r="G80" s="460">
        <f ca="1">OFFSET(Values!$G$248,$K80*102,($B80-1)*14)</f>
        <v>35</v>
      </c>
      <c r="H80" s="460">
        <f ca="1">OFFSET(Values!$H$248,$K80*102,($B80-1)*14)</f>
        <v>17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1339</v>
      </c>
      <c r="K80" s="462">
        <v>5</v>
      </c>
      <c r="M80" s="60" t="s">
        <v>6</v>
      </c>
      <c r="N80" s="460">
        <f t="shared" ca="1" si="24"/>
        <v>39</v>
      </c>
      <c r="O80" s="460">
        <f t="shared" ca="1" si="24"/>
        <v>1248</v>
      </c>
      <c r="P80" s="460">
        <f t="shared" ca="1" si="24"/>
        <v>35</v>
      </c>
      <c r="Q80" s="460">
        <f t="shared" ca="1" si="24"/>
        <v>17</v>
      </c>
      <c r="R80" s="460">
        <f t="shared" ca="1" si="24"/>
        <v>0</v>
      </c>
      <c r="S80" s="460">
        <f t="shared" ca="1" si="24"/>
        <v>1339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969</v>
      </c>
      <c r="G81" s="460">
        <f ca="1">OFFSET(Values!$G$248,$K81*102,($B81-1)*14)</f>
        <v>18</v>
      </c>
      <c r="H81" s="460">
        <f ca="1">OFFSET(Values!$H$248,$K81*102,($B81-1)*14)</f>
        <v>22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60">
        <f ca="1">OFFSET(Values!$C$248,$K81*102,($B81-1)*14)</f>
        <v>1047</v>
      </c>
      <c r="K81" s="462">
        <v>6</v>
      </c>
      <c r="M81" s="60" t="s">
        <v>7</v>
      </c>
      <c r="N81" s="460">
        <f t="shared" ca="1" si="24"/>
        <v>36</v>
      </c>
      <c r="O81" s="460">
        <f t="shared" ca="1" si="24"/>
        <v>969</v>
      </c>
      <c r="P81" s="460">
        <f t="shared" ca="1" si="24"/>
        <v>18</v>
      </c>
      <c r="Q81" s="460">
        <f t="shared" ca="1" si="24"/>
        <v>22</v>
      </c>
      <c r="R81" s="460">
        <f t="shared" ca="1" si="24"/>
        <v>2</v>
      </c>
      <c r="S81" s="460">
        <f t="shared" ca="1" si="24"/>
        <v>1047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57.849999999999994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1544.7000000000003</v>
      </c>
      <c r="G82" s="460">
        <f ca="1">OFFSET(Values!$G$248,$K82*102,($B82-1)*14)</f>
        <v>81.199999999999989</v>
      </c>
      <c r="H82" s="460">
        <f ca="1">OFFSET(Values!$H$248,$K82*102,($B82-1)*14)</f>
        <v>22.499999999999993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4.25</v>
      </c>
      <c r="J82" s="460">
        <f ca="1">OFFSET(Values!$C$248,$K82*102,($B82-1)*14)</f>
        <v>1710.4999999999995</v>
      </c>
      <c r="K82" s="462">
        <v>7</v>
      </c>
      <c r="M82" s="60" t="s">
        <v>70</v>
      </c>
      <c r="N82" s="460">
        <f t="shared" ca="1" si="24"/>
        <v>57.85</v>
      </c>
      <c r="O82" s="460">
        <f t="shared" ca="1" si="24"/>
        <v>1544.7</v>
      </c>
      <c r="P82" s="460">
        <f t="shared" ca="1" si="24"/>
        <v>81.2</v>
      </c>
      <c r="Q82" s="460">
        <f t="shared" ca="1" si="24"/>
        <v>22.5</v>
      </c>
      <c r="R82" s="460">
        <f t="shared" ca="1" si="24"/>
        <v>4.25</v>
      </c>
      <c r="S82" s="460">
        <f t="shared" ca="1" si="24"/>
        <v>1710.5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51.285714285714278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1413.9999999999998</v>
      </c>
      <c r="G83" s="460">
        <f ca="1">OFFSET(Values!$G$248,$K83*102,($B83-1)*14)</f>
        <v>64.69047619047619</v>
      </c>
      <c r="H83" s="460">
        <f ca="1">OFFSET(Values!$H$248,$K83*102,($B83-1)*14)</f>
        <v>21.666666666666664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3.3333333333333326</v>
      </c>
      <c r="J83" s="460">
        <f ca="1">OFFSET(Values!$C$248,$K83*102,($B83-1)*14)</f>
        <v>1554.9761904761904</v>
      </c>
      <c r="K83" s="462">
        <v>8</v>
      </c>
      <c r="M83" s="60" t="s">
        <v>71</v>
      </c>
      <c r="N83" s="460">
        <f t="shared" ca="1" si="24"/>
        <v>51.285714285714299</v>
      </c>
      <c r="O83" s="460">
        <f t="shared" ca="1" si="24"/>
        <v>1414</v>
      </c>
      <c r="P83" s="460">
        <f t="shared" ca="1" si="24"/>
        <v>64.690476190476204</v>
      </c>
      <c r="Q83" s="460">
        <f t="shared" ca="1" si="24"/>
        <v>21.6666666666667</v>
      </c>
      <c r="R83" s="460">
        <f t="shared" ca="1" si="24"/>
        <v>3.3333333333333299</v>
      </c>
      <c r="S83" s="460">
        <f t="shared" ca="1" si="24"/>
        <v>1554.9761904761899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51 - Monksdale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43756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43759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7</v>
      </c>
      <c r="D13" s="349">
        <f ca="1">IFERROR(VALUE(0&amp;SUBSTITUTE($C13,"*","")),0)</f>
        <v>7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3</v>
      </c>
      <c r="H13" s="284">
        <f ca="1">OFFSET(Values!G1069,($W$4-1)*30,($X$4-1)*31)</f>
        <v>0</v>
      </c>
      <c r="I13" s="284">
        <f ca="1">OFFSET(Values!H1069,($W$4-1)*30,($X$4-1)*31)</f>
        <v>2</v>
      </c>
      <c r="J13" s="284">
        <f ca="1">OFFSET(Values!I1069,($W$4-1)*30,($X$4-1)*31)</f>
        <v>2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4</v>
      </c>
      <c r="Z13" s="342">
        <f ca="1">OFFSET(Values!Y1069,($W$4-1)*30,($X$4-1)*31)</f>
        <v>0.5714285714285714</v>
      </c>
      <c r="AA13" s="99">
        <f ca="1">OFFSET(Values!Z1069,($W$4-1)*30,($X$4-1)*31)</f>
        <v>4</v>
      </c>
      <c r="AB13" s="344">
        <f ca="1">OFFSET(Values!AA1069,($W$4-1)*30,($X$4-1)*31)</f>
        <v>0.5714285714285714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25.124285714285715</v>
      </c>
      <c r="AF13" s="26">
        <f ca="1">OFFSET(Values!AE1069,($W$4-1)*30,($X$4-1)*31)</f>
        <v>32.978000000000002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5</v>
      </c>
      <c r="D14" s="350">
        <f t="shared" ref="D14:D36" ca="1" si="0">IFERROR(VALUE(0&amp;SUBSTITUTE($C14,"*","")),0)</f>
        <v>5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2</v>
      </c>
      <c r="H14" s="286">
        <f ca="1">OFFSET(Values!G1070,($W$4-1)*30,($X$4-1)*31)</f>
        <v>2</v>
      </c>
      <c r="I14" s="286">
        <f ca="1">OFFSET(Values!H1070,($W$4-1)*30,($X$4-1)*31)</f>
        <v>1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3</v>
      </c>
      <c r="Z14" s="343">
        <f ca="1">OFFSET(Values!Y1070,($W$4-1)*30,($X$4-1)*31)</f>
        <v>0.6</v>
      </c>
      <c r="AA14" s="100">
        <f ca="1">OFFSET(Values!Z1070,($W$4-1)*30,($X$4-1)*31)</f>
        <v>1</v>
      </c>
      <c r="AB14" s="345">
        <f ca="1">OFFSET(Values!AA1070,($W$4-1)*30,($X$4-1)*31)</f>
        <v>0.2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22.056000000000001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4</v>
      </c>
      <c r="D15" s="350">
        <f t="shared" ca="1" si="0"/>
        <v>4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1</v>
      </c>
      <c r="J15" s="286">
        <f ca="1">OFFSET(Values!I1071,($W$4-1)*30,($X$4-1)*31)</f>
        <v>2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4</v>
      </c>
      <c r="Z15" s="343">
        <f ca="1">OFFSET(Values!Y1071,($W$4-1)*30,($X$4-1)*31)</f>
        <v>1</v>
      </c>
      <c r="AA15" s="100">
        <f ca="1">OFFSET(Values!Z1071,($W$4-1)*30,($X$4-1)*31)</f>
        <v>3</v>
      </c>
      <c r="AB15" s="345">
        <f ca="1">OFFSET(Values!AA1071,($W$4-1)*30,($X$4-1)*31)</f>
        <v>0.75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29.830000000000002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3</v>
      </c>
      <c r="D17" s="350">
        <f t="shared" ca="1" si="0"/>
        <v>3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2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2</v>
      </c>
      <c r="Z17" s="343">
        <f ca="1">OFFSET(Values!Y1073,($W$4-1)*30,($X$4-1)*31)</f>
        <v>0.66666666666666663</v>
      </c>
      <c r="AA17" s="100">
        <f ca="1">OFFSET(Values!Z1073,($W$4-1)*30,($X$4-1)*31)</f>
        <v>2</v>
      </c>
      <c r="AB17" s="345">
        <f ca="1">OFFSET(Values!AA1073,($W$4-1)*30,($X$4-1)*31)</f>
        <v>0.66666666666666663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28.396666666666665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14</v>
      </c>
      <c r="D18" s="350">
        <f t="shared" ca="1" si="0"/>
        <v>14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1</v>
      </c>
      <c r="H18" s="286">
        <f ca="1">OFFSET(Values!G1074,($W$4-1)*30,($X$4-1)*31)</f>
        <v>6</v>
      </c>
      <c r="I18" s="286">
        <f ca="1">OFFSET(Values!H1074,($W$4-1)*30,($X$4-1)*31)</f>
        <v>5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12</v>
      </c>
      <c r="Z18" s="343">
        <f ca="1">OFFSET(Values!Y1074,($W$4-1)*30,($X$4-1)*31)</f>
        <v>0.8571428571428571</v>
      </c>
      <c r="AA18" s="100">
        <f ca="1">OFFSET(Values!Z1074,($W$4-1)*30,($X$4-1)*31)</f>
        <v>8</v>
      </c>
      <c r="AB18" s="345">
        <f ca="1">OFFSET(Values!AA1074,($W$4-1)*30,($X$4-1)*31)</f>
        <v>0.5714285714285714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24.342857142857149</v>
      </c>
      <c r="AF18" s="28">
        <f ca="1">OFFSET(Values!AE1074,($W$4-1)*30,($X$4-1)*31)</f>
        <v>29.195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28</v>
      </c>
      <c r="D19" s="350">
        <f t="shared" ca="1" si="0"/>
        <v>28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10</v>
      </c>
      <c r="H19" s="286">
        <f ca="1">OFFSET(Values!G1075,($W$4-1)*30,($X$4-1)*31)</f>
        <v>12</v>
      </c>
      <c r="I19" s="286">
        <f ca="1">OFFSET(Values!H1075,($W$4-1)*30,($X$4-1)*31)</f>
        <v>3</v>
      </c>
      <c r="J19" s="286">
        <f ca="1">OFFSET(Values!I1075,($W$4-1)*30,($X$4-1)*31)</f>
        <v>1</v>
      </c>
      <c r="K19" s="286">
        <f ca="1">OFFSET(Values!J1075,($W$4-1)*30,($X$4-1)*31)</f>
        <v>1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17</v>
      </c>
      <c r="Z19" s="343">
        <f ca="1">OFFSET(Values!Y1075,($W$4-1)*30,($X$4-1)*31)</f>
        <v>0.6071428571428571</v>
      </c>
      <c r="AA19" s="100">
        <f ca="1">OFFSET(Values!Z1075,($W$4-1)*30,($X$4-1)*31)</f>
        <v>6</v>
      </c>
      <c r="AB19" s="345">
        <f ca="1">OFFSET(Values!AA1075,($W$4-1)*30,($X$4-1)*31)</f>
        <v>0.21428571428571427</v>
      </c>
      <c r="AC19" s="100">
        <f ca="1">OFFSET(Values!AB1075,($W$4-1)*30,($X$4-1)*31)</f>
        <v>1</v>
      </c>
      <c r="AD19" s="345">
        <f ca="1">OFFSET(Values!AC1075,($W$4-1)*30,($X$4-1)*31)</f>
        <v>3.5714285714285712E-2</v>
      </c>
      <c r="AE19" s="27">
        <f ca="1">OFFSET(Values!AD1075,($W$4-1)*30,($X$4-1)*31)</f>
        <v>22.125</v>
      </c>
      <c r="AF19" s="28">
        <f ca="1">OFFSET(Values!AE1075,($W$4-1)*30,($X$4-1)*31)</f>
        <v>26.4175</v>
      </c>
      <c r="AG19" s="28">
        <f ca="1">OFFSET(Values!AF1075,($W$4-1)*30,($X$4-1)*31)</f>
        <v>36.235499999999995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81</v>
      </c>
      <c r="D20" s="350">
        <f t="shared" ca="1" si="0"/>
        <v>81</v>
      </c>
      <c r="E20" s="286">
        <f ca="1">OFFSET(Values!D1076,($W$4-1)*30,($X$4-1)*31)</f>
        <v>1</v>
      </c>
      <c r="F20" s="286">
        <f ca="1">OFFSET(Values!E1076,($W$4-1)*30,($X$4-1)*31)</f>
        <v>5</v>
      </c>
      <c r="G20" s="286">
        <f ca="1">OFFSET(Values!F1076,($W$4-1)*30,($X$4-1)*31)</f>
        <v>14</v>
      </c>
      <c r="H20" s="286">
        <f ca="1">OFFSET(Values!G1076,($W$4-1)*30,($X$4-1)*31)</f>
        <v>33</v>
      </c>
      <c r="I20" s="286">
        <f ca="1">OFFSET(Values!H1076,($W$4-1)*30,($X$4-1)*31)</f>
        <v>21</v>
      </c>
      <c r="J20" s="286">
        <f ca="1">OFFSET(Values!I1076,($W$4-1)*30,($X$4-1)*31)</f>
        <v>7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61</v>
      </c>
      <c r="Z20" s="343">
        <f ca="1">OFFSET(Values!Y1076,($W$4-1)*30,($X$4-1)*31)</f>
        <v>0.75308641975308643</v>
      </c>
      <c r="AA20" s="100">
        <f ca="1">OFFSET(Values!Z1076,($W$4-1)*30,($X$4-1)*31)</f>
        <v>39</v>
      </c>
      <c r="AB20" s="345">
        <f ca="1">OFFSET(Values!AA1076,($W$4-1)*30,($X$4-1)*31)</f>
        <v>0.48148148148148145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23.325555555555546</v>
      </c>
      <c r="AF20" s="28">
        <f ca="1">OFFSET(Values!AE1076,($W$4-1)*30,($X$4-1)*31)</f>
        <v>28.855</v>
      </c>
      <c r="AG20" s="28">
        <f ca="1">OFFSET(Values!AF1076,($W$4-1)*30,($X$4-1)*31)</f>
        <v>32.253999999999998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203</v>
      </c>
      <c r="D21" s="350">
        <f t="shared" ca="1" si="0"/>
        <v>203</v>
      </c>
      <c r="E21" s="286">
        <f ca="1">OFFSET(Values!D1077,($W$4-1)*30,($X$4-1)*31)</f>
        <v>2</v>
      </c>
      <c r="F21" s="286">
        <f ca="1">OFFSET(Values!E1077,($W$4-1)*30,($X$4-1)*31)</f>
        <v>15</v>
      </c>
      <c r="G21" s="286">
        <f ca="1">OFFSET(Values!F1077,($W$4-1)*30,($X$4-1)*31)</f>
        <v>50</v>
      </c>
      <c r="H21" s="286">
        <f ca="1">OFFSET(Values!G1077,($W$4-1)*30,($X$4-1)*31)</f>
        <v>87</v>
      </c>
      <c r="I21" s="286">
        <f ca="1">OFFSET(Values!H1077,($W$4-1)*30,($X$4-1)*31)</f>
        <v>38</v>
      </c>
      <c r="J21" s="286">
        <f ca="1">OFFSET(Values!I1077,($W$4-1)*30,($X$4-1)*31)</f>
        <v>10</v>
      </c>
      <c r="K21" s="286">
        <f ca="1">OFFSET(Values!J1077,($W$4-1)*30,($X$4-1)*31)</f>
        <v>1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136</v>
      </c>
      <c r="Z21" s="343">
        <f ca="1">OFFSET(Values!Y1077,($W$4-1)*30,($X$4-1)*31)</f>
        <v>0.66995073891625612</v>
      </c>
      <c r="AA21" s="100">
        <f ca="1">OFFSET(Values!Z1077,($W$4-1)*30,($X$4-1)*31)</f>
        <v>69</v>
      </c>
      <c r="AB21" s="345">
        <f ca="1">OFFSET(Values!AA1077,($W$4-1)*30,($X$4-1)*31)</f>
        <v>0.33990147783251229</v>
      </c>
      <c r="AC21" s="100">
        <f ca="1">OFFSET(Values!AB1077,($W$4-1)*30,($X$4-1)*31)</f>
        <v>1</v>
      </c>
      <c r="AD21" s="345">
        <f ca="1">OFFSET(Values!AC1077,($W$4-1)*30,($X$4-1)*31)</f>
        <v>4.9261083743842365E-3</v>
      </c>
      <c r="AE21" s="27">
        <f ca="1">OFFSET(Values!AD1077,($W$4-1)*30,($X$4-1)*31)</f>
        <v>21.782610837438419</v>
      </c>
      <c r="AF21" s="28">
        <f ca="1">OFFSET(Values!AE1077,($W$4-1)*30,($X$4-1)*31)</f>
        <v>26.92</v>
      </c>
      <c r="AG21" s="28">
        <f ca="1">OFFSET(Values!AF1077,($W$4-1)*30,($X$4-1)*31)</f>
        <v>30.553999999999995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103</v>
      </c>
      <c r="D22" s="350">
        <f t="shared" ca="1" si="0"/>
        <v>103</v>
      </c>
      <c r="E22" s="286">
        <f ca="1">OFFSET(Values!D1078,($W$4-1)*30,($X$4-1)*31)</f>
        <v>0</v>
      </c>
      <c r="F22" s="286">
        <f ca="1">OFFSET(Values!E1078,($W$4-1)*30,($X$4-1)*31)</f>
        <v>3</v>
      </c>
      <c r="G22" s="286">
        <f ca="1">OFFSET(Values!F1078,($W$4-1)*30,($X$4-1)*31)</f>
        <v>28</v>
      </c>
      <c r="H22" s="286">
        <f ca="1">OFFSET(Values!G1078,($W$4-1)*30,($X$4-1)*31)</f>
        <v>42</v>
      </c>
      <c r="I22" s="286">
        <f ca="1">OFFSET(Values!H1078,($W$4-1)*30,($X$4-1)*31)</f>
        <v>25</v>
      </c>
      <c r="J22" s="286">
        <f ca="1">OFFSET(Values!I1078,($W$4-1)*30,($X$4-1)*31)</f>
        <v>5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72</v>
      </c>
      <c r="Z22" s="343">
        <f ca="1">OFFSET(Values!Y1078,($W$4-1)*30,($X$4-1)*31)</f>
        <v>0.69902912621359226</v>
      </c>
      <c r="AA22" s="100">
        <f ca="1">OFFSET(Values!Z1078,($W$4-1)*30,($X$4-1)*31)</f>
        <v>33</v>
      </c>
      <c r="AB22" s="345">
        <f ca="1">OFFSET(Values!AA1078,($W$4-1)*30,($X$4-1)*31)</f>
        <v>0.32038834951456313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22.185825242718458</v>
      </c>
      <c r="AF22" s="28">
        <f ca="1">OFFSET(Values!AE1078,($W$4-1)*30,($X$4-1)*31)</f>
        <v>26.55</v>
      </c>
      <c r="AG22" s="28">
        <f ca="1">OFFSET(Values!AF1078,($W$4-1)*30,($X$4-1)*31)</f>
        <v>30.181999999999999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96</v>
      </c>
      <c r="D23" s="350">
        <f t="shared" ca="1" si="0"/>
        <v>96</v>
      </c>
      <c r="E23" s="286">
        <f ca="1">OFFSET(Values!D1079,($W$4-1)*30,($X$4-1)*31)</f>
        <v>1</v>
      </c>
      <c r="F23" s="286">
        <f ca="1">OFFSET(Values!E1079,($W$4-1)*30,($X$4-1)*31)</f>
        <v>6</v>
      </c>
      <c r="G23" s="286">
        <f ca="1">OFFSET(Values!F1079,($W$4-1)*30,($X$4-1)*31)</f>
        <v>18</v>
      </c>
      <c r="H23" s="286">
        <f ca="1">OFFSET(Values!G1079,($W$4-1)*30,($X$4-1)*31)</f>
        <v>43</v>
      </c>
      <c r="I23" s="286">
        <f ca="1">OFFSET(Values!H1079,($W$4-1)*30,($X$4-1)*31)</f>
        <v>20</v>
      </c>
      <c r="J23" s="286">
        <f ca="1">OFFSET(Values!I1079,($W$4-1)*30,($X$4-1)*31)</f>
        <v>7</v>
      </c>
      <c r="K23" s="286">
        <f ca="1">OFFSET(Values!J1079,($W$4-1)*30,($X$4-1)*31)</f>
        <v>1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71</v>
      </c>
      <c r="Z23" s="343">
        <f ca="1">OFFSET(Values!Y1079,($W$4-1)*30,($X$4-1)*31)</f>
        <v>0.73958333333333337</v>
      </c>
      <c r="AA23" s="100">
        <f ca="1">OFFSET(Values!Z1079,($W$4-1)*30,($X$4-1)*31)</f>
        <v>35</v>
      </c>
      <c r="AB23" s="345">
        <f ca="1">OFFSET(Values!AA1079,($W$4-1)*30,($X$4-1)*31)</f>
        <v>0.36458333333333331</v>
      </c>
      <c r="AC23" s="100">
        <f ca="1">OFFSET(Values!AB1079,($W$4-1)*30,($X$4-1)*31)</f>
        <v>1</v>
      </c>
      <c r="AD23" s="345">
        <f ca="1">OFFSET(Values!AC1079,($W$4-1)*30,($X$4-1)*31)</f>
        <v>1.0416666666666666E-2</v>
      </c>
      <c r="AE23" s="27">
        <f ca="1">OFFSET(Values!AD1079,($W$4-1)*30,($X$4-1)*31)</f>
        <v>22.726041666666664</v>
      </c>
      <c r="AF23" s="28">
        <f ca="1">OFFSET(Values!AE1079,($W$4-1)*30,($X$4-1)*31)</f>
        <v>27.798000000000002</v>
      </c>
      <c r="AG23" s="28">
        <f ca="1">OFFSET(Values!AF1079,($W$4-1)*30,($X$4-1)*31)</f>
        <v>31.942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88</v>
      </c>
      <c r="D24" s="350">
        <f t="shared" ca="1" si="0"/>
        <v>88</v>
      </c>
      <c r="E24" s="286">
        <f ca="1">OFFSET(Values!D1080,($W$4-1)*30,($X$4-1)*31)</f>
        <v>1</v>
      </c>
      <c r="F24" s="286">
        <f ca="1">OFFSET(Values!E1080,($W$4-1)*30,($X$4-1)*31)</f>
        <v>6</v>
      </c>
      <c r="G24" s="286">
        <f ca="1">OFFSET(Values!F1080,($W$4-1)*30,($X$4-1)*31)</f>
        <v>20</v>
      </c>
      <c r="H24" s="286">
        <f ca="1">OFFSET(Values!G1080,($W$4-1)*30,($X$4-1)*31)</f>
        <v>38</v>
      </c>
      <c r="I24" s="286">
        <f ca="1">OFFSET(Values!H1080,($W$4-1)*30,($X$4-1)*31)</f>
        <v>21</v>
      </c>
      <c r="J24" s="286">
        <f ca="1">OFFSET(Values!I1080,($W$4-1)*30,($X$4-1)*31)</f>
        <v>2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59</v>
      </c>
      <c r="Z24" s="343">
        <f ca="1">OFFSET(Values!Y1080,($W$4-1)*30,($X$4-1)*31)</f>
        <v>0.67045454545454541</v>
      </c>
      <c r="AA24" s="100">
        <f ca="1">OFFSET(Values!Z1080,($W$4-1)*30,($X$4-1)*31)</f>
        <v>29</v>
      </c>
      <c r="AB24" s="345">
        <f ca="1">OFFSET(Values!AA1080,($W$4-1)*30,($X$4-1)*31)</f>
        <v>0.32954545454545453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22.038181818181823</v>
      </c>
      <c r="AF24" s="28">
        <f ca="1">OFFSET(Values!AE1080,($W$4-1)*30,($X$4-1)*31)</f>
        <v>27.532</v>
      </c>
      <c r="AG24" s="28">
        <f ca="1">OFFSET(Values!AF1080,($W$4-1)*30,($X$4-1)*31)</f>
        <v>29.072499999999998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 t="str">
        <f ca="1">OFFSET(Values!C1081,($W$4-1)*30,($X$4-1)*31)</f>
        <v>63*</v>
      </c>
      <c r="D25" s="350">
        <f t="shared" ca="1" si="0"/>
        <v>63</v>
      </c>
      <c r="E25" s="286" t="str">
        <f ca="1">OFFSET(Values!D1081,($W$4-1)*30,($X$4-1)*31)</f>
        <v>1*</v>
      </c>
      <c r="F25" s="286" t="str">
        <f ca="1">OFFSET(Values!E1081,($W$4-1)*30,($X$4-1)*31)</f>
        <v>3*</v>
      </c>
      <c r="G25" s="286" t="str">
        <f ca="1">OFFSET(Values!F1081,($W$4-1)*30,($X$4-1)*31)</f>
        <v>12*</v>
      </c>
      <c r="H25" s="286" t="str">
        <f ca="1">OFFSET(Values!G1081,($W$4-1)*30,($X$4-1)*31)</f>
        <v>18*</v>
      </c>
      <c r="I25" s="286" t="str">
        <f ca="1">OFFSET(Values!H1081,($W$4-1)*30,($X$4-1)*31)</f>
        <v>19*</v>
      </c>
      <c r="J25" s="286" t="str">
        <f ca="1">OFFSET(Values!I1081,($W$4-1)*30,($X$4-1)*31)</f>
        <v>8*</v>
      </c>
      <c r="K25" s="286" t="str">
        <f ca="1">OFFSET(Values!J1081,($W$4-1)*30,($X$4-1)*31)</f>
        <v>2*</v>
      </c>
      <c r="L25" s="286" t="str">
        <f ca="1">OFFSET(Values!K1081,($W$4-1)*30,($X$4-1)*31)</f>
        <v>0*</v>
      </c>
      <c r="M25" s="286" t="str">
        <f ca="1">OFFSET(Values!L1081,($W$4-1)*30,($X$4-1)*31)</f>
        <v>0*</v>
      </c>
      <c r="N25" s="286" t="str">
        <f ca="1">OFFSET(Values!M1081,($W$4-1)*30,($X$4-1)*31)</f>
        <v>0*</v>
      </c>
      <c r="O25" s="286" t="str">
        <f ca="1">OFFSET(Values!N1081,($W$4-1)*30,($X$4-1)*31)</f>
        <v>0*</v>
      </c>
      <c r="P25" s="286" t="str">
        <f ca="1">OFFSET(Values!O1081,($W$4-1)*30,($X$4-1)*31)</f>
        <v>0*</v>
      </c>
      <c r="Q25" s="286" t="str">
        <f ca="1">OFFSET(Values!P1081,($W$4-1)*30,($X$4-1)*31)</f>
        <v>0*</v>
      </c>
      <c r="R25" s="286" t="str">
        <f ca="1">OFFSET(Values!Q1081,($W$4-1)*30,($X$4-1)*31)</f>
        <v>0*</v>
      </c>
      <c r="S25" s="286" t="str">
        <f ca="1">OFFSET(Values!R1081,($W$4-1)*30,($X$4-1)*31)</f>
        <v>0*</v>
      </c>
      <c r="T25" s="286" t="str">
        <f ca="1">OFFSET(Values!S1081,($W$4-1)*30,($X$4-1)*31)</f>
        <v>0*</v>
      </c>
      <c r="U25" s="286" t="str">
        <f ca="1">OFFSET(Values!T1081,($W$4-1)*30,($X$4-1)*31)</f>
        <v>0*</v>
      </c>
      <c r="V25" s="286" t="str">
        <f ca="1">OFFSET(Values!U1081,($W$4-1)*30,($X$4-1)*31)</f>
        <v>0*</v>
      </c>
      <c r="W25" s="286" t="str">
        <f ca="1">OFFSET(Values!V1081,($W$4-1)*30,($X$4-1)*31)</f>
        <v>0*</v>
      </c>
      <c r="X25" s="287" t="str">
        <f ca="1">OFFSET(Values!W1081,($W$4-1)*30,($X$4-1)*31)</f>
        <v>0*</v>
      </c>
      <c r="Y25" s="100" t="str">
        <f ca="1">OFFSET(Values!X1081,($W$4-1)*30,($X$4-1)*31)</f>
        <v>47*</v>
      </c>
      <c r="Z25" s="343">
        <f ca="1">OFFSET(Values!Y1081,($W$4-1)*30,($X$4-1)*31)</f>
        <v>0.74603174603174605</v>
      </c>
      <c r="AA25" s="100" t="str">
        <f ca="1">OFFSET(Values!Z1081,($W$4-1)*30,($X$4-1)*31)</f>
        <v>33*</v>
      </c>
      <c r="AB25" s="345">
        <f ca="1">OFFSET(Values!AA1081,($W$4-1)*30,($X$4-1)*31)</f>
        <v>0.52380952380952384</v>
      </c>
      <c r="AC25" s="100" t="str">
        <f ca="1">OFFSET(Values!AB1081,($W$4-1)*30,($X$4-1)*31)</f>
        <v>2*</v>
      </c>
      <c r="AD25" s="345">
        <f ca="1">OFFSET(Values!AC1081,($W$4-1)*30,($X$4-1)*31)</f>
        <v>3.1746031746031744E-2</v>
      </c>
      <c r="AE25" s="27">
        <f ca="1">OFFSET(Values!AD1081,($W$4-1)*30,($X$4-1)*31)</f>
        <v>23.90666666666667</v>
      </c>
      <c r="AF25" s="28">
        <f ca="1">OFFSET(Values!AE1081,($W$4-1)*30,($X$4-1)*31)</f>
        <v>30.332000000000001</v>
      </c>
      <c r="AG25" s="28">
        <f ca="1">OFFSET(Values!AF1081,($W$4-1)*30,($X$4-1)*31)</f>
        <v>34.841999999999999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 t="str">
        <f ca="1">OFFSET(Values!C1082,($W$4-1)*30,($X$4-1)*31)</f>
        <v>-</v>
      </c>
      <c r="D26" s="350">
        <f t="shared" ca="1" si="0"/>
        <v>0</v>
      </c>
      <c r="E26" s="286" t="str">
        <f ca="1">OFFSET(Values!D1082,($W$4-1)*30,($X$4-1)*31)</f>
        <v>-</v>
      </c>
      <c r="F26" s="286" t="str">
        <f ca="1">OFFSET(Values!E1082,($W$4-1)*30,($X$4-1)*31)</f>
        <v>-</v>
      </c>
      <c r="G26" s="286" t="str">
        <f ca="1">OFFSET(Values!F1082,($W$4-1)*30,($X$4-1)*31)</f>
        <v>-</v>
      </c>
      <c r="H26" s="286" t="str">
        <f ca="1">OFFSET(Values!G1082,($W$4-1)*30,($X$4-1)*31)</f>
        <v>-</v>
      </c>
      <c r="I26" s="286" t="str">
        <f ca="1">OFFSET(Values!H1082,($W$4-1)*30,($X$4-1)*31)</f>
        <v>-</v>
      </c>
      <c r="J26" s="286" t="str">
        <f ca="1">OFFSET(Values!I1082,($W$4-1)*30,($X$4-1)*31)</f>
        <v>-</v>
      </c>
      <c r="K26" s="286" t="str">
        <f ca="1">OFFSET(Values!J1082,($W$4-1)*30,($X$4-1)*31)</f>
        <v>-</v>
      </c>
      <c r="L26" s="286" t="str">
        <f ca="1">OFFSET(Values!K1082,($W$4-1)*30,($X$4-1)*31)</f>
        <v>-</v>
      </c>
      <c r="M26" s="286" t="str">
        <f ca="1">OFFSET(Values!L1082,($W$4-1)*30,($X$4-1)*31)</f>
        <v>-</v>
      </c>
      <c r="N26" s="286" t="str">
        <f ca="1">OFFSET(Values!M1082,($W$4-1)*30,($X$4-1)*31)</f>
        <v>-</v>
      </c>
      <c r="O26" s="286" t="str">
        <f ca="1">OFFSET(Values!N1082,($W$4-1)*30,($X$4-1)*31)</f>
        <v>-</v>
      </c>
      <c r="P26" s="286" t="str">
        <f ca="1">OFFSET(Values!O1082,($W$4-1)*30,($X$4-1)*31)</f>
        <v>-</v>
      </c>
      <c r="Q26" s="286" t="str">
        <f ca="1">OFFSET(Values!P1082,($W$4-1)*30,($X$4-1)*31)</f>
        <v>-</v>
      </c>
      <c r="R26" s="286" t="str">
        <f ca="1">OFFSET(Values!Q1082,($W$4-1)*30,($X$4-1)*31)</f>
        <v>-</v>
      </c>
      <c r="S26" s="286" t="str">
        <f ca="1">OFFSET(Values!R1082,($W$4-1)*30,($X$4-1)*31)</f>
        <v>-</v>
      </c>
      <c r="T26" s="286" t="str">
        <f ca="1">OFFSET(Values!S1082,($W$4-1)*30,($X$4-1)*31)</f>
        <v>-</v>
      </c>
      <c r="U26" s="286" t="str">
        <f ca="1">OFFSET(Values!T1082,($W$4-1)*30,($X$4-1)*31)</f>
        <v>-</v>
      </c>
      <c r="V26" s="286" t="str">
        <f ca="1">OFFSET(Values!U1082,($W$4-1)*30,($X$4-1)*31)</f>
        <v>-</v>
      </c>
      <c r="W26" s="286" t="str">
        <f ca="1">OFFSET(Values!V1082,($W$4-1)*30,($X$4-1)*31)</f>
        <v>-</v>
      </c>
      <c r="X26" s="287" t="str">
        <f ca="1">OFFSET(Values!W1082,($W$4-1)*30,($X$4-1)*31)</f>
        <v>-</v>
      </c>
      <c r="Y26" s="100" t="str">
        <f ca="1">OFFSET(Values!X1082,($W$4-1)*30,($X$4-1)*31)</f>
        <v>-</v>
      </c>
      <c r="Z26" s="343" t="str">
        <f ca="1">OFFSET(Values!Y1082,($W$4-1)*30,($X$4-1)*31)</f>
        <v>-</v>
      </c>
      <c r="AA26" s="100" t="str">
        <f ca="1">OFFSET(Values!Z1082,($W$4-1)*30,($X$4-1)*31)</f>
        <v>-</v>
      </c>
      <c r="AB26" s="345" t="str">
        <f ca="1">OFFSET(Values!AA1082,($W$4-1)*30,($X$4-1)*31)</f>
        <v>-</v>
      </c>
      <c r="AC26" s="100" t="str">
        <f ca="1">OFFSET(Values!AB1082,($W$4-1)*30,($X$4-1)*31)</f>
        <v>-</v>
      </c>
      <c r="AD26" s="345" t="str">
        <f ca="1">OFFSET(Values!AC1082,($W$4-1)*30,($X$4-1)*31)</f>
        <v>-</v>
      </c>
      <c r="AE26" s="27" t="str">
        <f ca="1">OFFSET(Values!AD1082,($W$4-1)*30,($X$4-1)*31)</f>
        <v>-</v>
      </c>
      <c r="AF26" s="28" t="str">
        <f ca="1">OFFSET(Values!AE1082,($W$4-1)*30,($X$4-1)*31)</f>
        <v>-</v>
      </c>
      <c r="AG26" s="28" t="str">
        <f ca="1">OFFSET(Values!AF1082,($W$4-1)*30,($X$4-1)*31)</f>
        <v>-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 t="str">
        <f ca="1">OFFSET(Values!C1083,($W$4-1)*30,($X$4-1)*31)</f>
        <v>72*</v>
      </c>
      <c r="D27" s="350">
        <f t="shared" ca="1" si="0"/>
        <v>72</v>
      </c>
      <c r="E27" s="286" t="str">
        <f ca="1">OFFSET(Values!D1083,($W$4-1)*30,($X$4-1)*31)</f>
        <v>0*</v>
      </c>
      <c r="F27" s="286" t="str">
        <f ca="1">OFFSET(Values!E1083,($W$4-1)*30,($X$4-1)*31)</f>
        <v>3*</v>
      </c>
      <c r="G27" s="286" t="str">
        <f ca="1">OFFSET(Values!F1083,($W$4-1)*30,($X$4-1)*31)</f>
        <v>18*</v>
      </c>
      <c r="H27" s="286" t="str">
        <f ca="1">OFFSET(Values!G1083,($W$4-1)*30,($X$4-1)*31)</f>
        <v>32*</v>
      </c>
      <c r="I27" s="286" t="str">
        <f ca="1">OFFSET(Values!H1083,($W$4-1)*30,($X$4-1)*31)</f>
        <v>17*</v>
      </c>
      <c r="J27" s="286" t="str">
        <f ca="1">OFFSET(Values!I1083,($W$4-1)*30,($X$4-1)*31)</f>
        <v>1*</v>
      </c>
      <c r="K27" s="286" t="str">
        <f ca="1">OFFSET(Values!J1083,($W$4-1)*30,($X$4-1)*31)</f>
        <v>1*</v>
      </c>
      <c r="L27" s="286" t="str">
        <f ca="1">OFFSET(Values!K1083,($W$4-1)*30,($X$4-1)*31)</f>
        <v>0*</v>
      </c>
      <c r="M27" s="286" t="str">
        <f ca="1">OFFSET(Values!L1083,($W$4-1)*30,($X$4-1)*31)</f>
        <v>0*</v>
      </c>
      <c r="N27" s="286" t="str">
        <f ca="1">OFFSET(Values!M1083,($W$4-1)*30,($X$4-1)*31)</f>
        <v>0*</v>
      </c>
      <c r="O27" s="286" t="str">
        <f ca="1">OFFSET(Values!N1083,($W$4-1)*30,($X$4-1)*31)</f>
        <v>0*</v>
      </c>
      <c r="P27" s="286" t="str">
        <f ca="1">OFFSET(Values!O1083,($W$4-1)*30,($X$4-1)*31)</f>
        <v>0*</v>
      </c>
      <c r="Q27" s="286" t="str">
        <f ca="1">OFFSET(Values!P1083,($W$4-1)*30,($X$4-1)*31)</f>
        <v>0*</v>
      </c>
      <c r="R27" s="286" t="str">
        <f ca="1">OFFSET(Values!Q1083,($W$4-1)*30,($X$4-1)*31)</f>
        <v>0*</v>
      </c>
      <c r="S27" s="286" t="str">
        <f ca="1">OFFSET(Values!R1083,($W$4-1)*30,($X$4-1)*31)</f>
        <v>0*</v>
      </c>
      <c r="T27" s="286" t="str">
        <f ca="1">OFFSET(Values!S1083,($W$4-1)*30,($X$4-1)*31)</f>
        <v>0*</v>
      </c>
      <c r="U27" s="286" t="str">
        <f ca="1">OFFSET(Values!T1083,($W$4-1)*30,($X$4-1)*31)</f>
        <v>0*</v>
      </c>
      <c r="V27" s="286" t="str">
        <f ca="1">OFFSET(Values!U1083,($W$4-1)*30,($X$4-1)*31)</f>
        <v>0*</v>
      </c>
      <c r="W27" s="286" t="str">
        <f ca="1">OFFSET(Values!V1083,($W$4-1)*30,($X$4-1)*31)</f>
        <v>0*</v>
      </c>
      <c r="X27" s="287" t="str">
        <f ca="1">OFFSET(Values!W1083,($W$4-1)*30,($X$4-1)*31)</f>
        <v>0*</v>
      </c>
      <c r="Y27" s="100" t="str">
        <f ca="1">OFFSET(Values!X1083,($W$4-1)*30,($X$4-1)*31)</f>
        <v>51*</v>
      </c>
      <c r="Z27" s="343">
        <f ca="1">OFFSET(Values!Y1083,($W$4-1)*30,($X$4-1)*31)</f>
        <v>0.70833333333333337</v>
      </c>
      <c r="AA27" s="100" t="str">
        <f ca="1">OFFSET(Values!Z1083,($W$4-1)*30,($X$4-1)*31)</f>
        <v>23*</v>
      </c>
      <c r="AB27" s="345">
        <f ca="1">OFFSET(Values!AA1083,($W$4-1)*30,($X$4-1)*31)</f>
        <v>0.31944444444444442</v>
      </c>
      <c r="AC27" s="100" t="str">
        <f ca="1">OFFSET(Values!AB1083,($W$4-1)*30,($X$4-1)*31)</f>
        <v>1*</v>
      </c>
      <c r="AD27" s="345">
        <f ca="1">OFFSET(Values!AC1083,($W$4-1)*30,($X$4-1)*31)</f>
        <v>1.3888888888888888E-2</v>
      </c>
      <c r="AE27" s="27">
        <f ca="1">OFFSET(Values!AD1083,($W$4-1)*30,($X$4-1)*31)</f>
        <v>22.295972222222225</v>
      </c>
      <c r="AF27" s="28">
        <f ca="1">OFFSET(Values!AE1083,($W$4-1)*30,($X$4-1)*31)</f>
        <v>26.971</v>
      </c>
      <c r="AG27" s="28">
        <f ca="1">OFFSET(Values!AF1083,($W$4-1)*30,($X$4-1)*31)</f>
        <v>29.7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153</v>
      </c>
      <c r="D28" s="350">
        <f t="shared" ca="1" si="0"/>
        <v>153</v>
      </c>
      <c r="E28" s="286">
        <f ca="1">OFFSET(Values!D1084,($W$4-1)*30,($X$4-1)*31)</f>
        <v>1</v>
      </c>
      <c r="F28" s="286">
        <f ca="1">OFFSET(Values!E1084,($W$4-1)*30,($X$4-1)*31)</f>
        <v>13</v>
      </c>
      <c r="G28" s="286">
        <f ca="1">OFFSET(Values!F1084,($W$4-1)*30,($X$4-1)*31)</f>
        <v>46</v>
      </c>
      <c r="H28" s="286">
        <f ca="1">OFFSET(Values!G1084,($W$4-1)*30,($X$4-1)*31)</f>
        <v>62</v>
      </c>
      <c r="I28" s="286">
        <f ca="1">OFFSET(Values!H1084,($W$4-1)*30,($X$4-1)*31)</f>
        <v>28</v>
      </c>
      <c r="J28" s="286">
        <f ca="1">OFFSET(Values!I1084,($W$4-1)*30,($X$4-1)*31)</f>
        <v>2</v>
      </c>
      <c r="K28" s="286">
        <f ca="1">OFFSET(Values!J1084,($W$4-1)*30,($X$4-1)*31)</f>
        <v>1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93</v>
      </c>
      <c r="Z28" s="343">
        <f ca="1">OFFSET(Values!Y1084,($W$4-1)*30,($X$4-1)*31)</f>
        <v>0.60784313725490191</v>
      </c>
      <c r="AA28" s="100">
        <f ca="1">OFFSET(Values!Z1084,($W$4-1)*30,($X$4-1)*31)</f>
        <v>40</v>
      </c>
      <c r="AB28" s="345">
        <f ca="1">OFFSET(Values!AA1084,($W$4-1)*30,($X$4-1)*31)</f>
        <v>0.26143790849673204</v>
      </c>
      <c r="AC28" s="100">
        <f ca="1">OFFSET(Values!AB1084,($W$4-1)*30,($X$4-1)*31)</f>
        <v>1</v>
      </c>
      <c r="AD28" s="345">
        <f ca="1">OFFSET(Values!AC1084,($W$4-1)*30,($X$4-1)*31)</f>
        <v>6.5359477124183009E-3</v>
      </c>
      <c r="AE28" s="27">
        <f ca="1">OFFSET(Values!AD1084,($W$4-1)*30,($X$4-1)*31)</f>
        <v>21.137058823529419</v>
      </c>
      <c r="AF28" s="28">
        <f ca="1">OFFSET(Values!AE1084,($W$4-1)*30,($X$4-1)*31)</f>
        <v>25.73</v>
      </c>
      <c r="AG28" s="28">
        <f ca="1">OFFSET(Values!AF1084,($W$4-1)*30,($X$4-1)*31)</f>
        <v>28.18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141</v>
      </c>
      <c r="D29" s="350">
        <f t="shared" ca="1" si="0"/>
        <v>141</v>
      </c>
      <c r="E29" s="286">
        <f ca="1">OFFSET(Values!D1085,($W$4-1)*30,($X$4-1)*31)</f>
        <v>1</v>
      </c>
      <c r="F29" s="286">
        <f ca="1">OFFSET(Values!E1085,($W$4-1)*30,($X$4-1)*31)</f>
        <v>14</v>
      </c>
      <c r="G29" s="286">
        <f ca="1">OFFSET(Values!F1085,($W$4-1)*30,($X$4-1)*31)</f>
        <v>29</v>
      </c>
      <c r="H29" s="286">
        <f ca="1">OFFSET(Values!G1085,($W$4-1)*30,($X$4-1)*31)</f>
        <v>54</v>
      </c>
      <c r="I29" s="286">
        <f ca="1">OFFSET(Values!H1085,($W$4-1)*30,($X$4-1)*31)</f>
        <v>34</v>
      </c>
      <c r="J29" s="286">
        <f ca="1">OFFSET(Values!I1085,($W$4-1)*30,($X$4-1)*31)</f>
        <v>9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97</v>
      </c>
      <c r="Z29" s="343">
        <f ca="1">OFFSET(Values!Y1085,($W$4-1)*30,($X$4-1)*31)</f>
        <v>0.68794326241134751</v>
      </c>
      <c r="AA29" s="100">
        <f ca="1">OFFSET(Values!Z1085,($W$4-1)*30,($X$4-1)*31)</f>
        <v>53</v>
      </c>
      <c r="AB29" s="345">
        <f ca="1">OFFSET(Values!AA1085,($W$4-1)*30,($X$4-1)*31)</f>
        <v>0.37588652482269502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22.028014184397151</v>
      </c>
      <c r="AF29" s="28">
        <f ca="1">OFFSET(Values!AE1085,($W$4-1)*30,($X$4-1)*31)</f>
        <v>27.626000000000001</v>
      </c>
      <c r="AG29" s="28">
        <f ca="1">OFFSET(Values!AF1085,($W$4-1)*30,($X$4-1)*31)</f>
        <v>30.541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136</v>
      </c>
      <c r="D30" s="350">
        <f t="shared" ca="1" si="0"/>
        <v>136</v>
      </c>
      <c r="E30" s="286">
        <f ca="1">OFFSET(Values!D1086,($W$4-1)*30,($X$4-1)*31)</f>
        <v>0</v>
      </c>
      <c r="F30" s="286">
        <f ca="1">OFFSET(Values!E1086,($W$4-1)*30,($X$4-1)*31)</f>
        <v>9</v>
      </c>
      <c r="G30" s="286">
        <f ca="1">OFFSET(Values!F1086,($W$4-1)*30,($X$4-1)*31)</f>
        <v>22</v>
      </c>
      <c r="H30" s="286">
        <f ca="1">OFFSET(Values!G1086,($W$4-1)*30,($X$4-1)*31)</f>
        <v>55</v>
      </c>
      <c r="I30" s="286">
        <f ca="1">OFFSET(Values!H1086,($W$4-1)*30,($X$4-1)*31)</f>
        <v>38</v>
      </c>
      <c r="J30" s="286">
        <f ca="1">OFFSET(Values!I1086,($W$4-1)*30,($X$4-1)*31)</f>
        <v>10</v>
      </c>
      <c r="K30" s="286">
        <f ca="1">OFFSET(Values!J1086,($W$4-1)*30,($X$4-1)*31)</f>
        <v>2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105</v>
      </c>
      <c r="Z30" s="343">
        <f ca="1">OFFSET(Values!Y1086,($W$4-1)*30,($X$4-1)*31)</f>
        <v>0.7720588235294118</v>
      </c>
      <c r="AA30" s="100">
        <f ca="1">OFFSET(Values!Z1086,($W$4-1)*30,($X$4-1)*31)</f>
        <v>66</v>
      </c>
      <c r="AB30" s="345">
        <f ca="1">OFFSET(Values!AA1086,($W$4-1)*30,($X$4-1)*31)</f>
        <v>0.48529411764705882</v>
      </c>
      <c r="AC30" s="100">
        <f ca="1">OFFSET(Values!AB1086,($W$4-1)*30,($X$4-1)*31)</f>
        <v>2</v>
      </c>
      <c r="AD30" s="345">
        <f ca="1">OFFSET(Values!AC1086,($W$4-1)*30,($X$4-1)*31)</f>
        <v>1.4705882352941176E-2</v>
      </c>
      <c r="AE30" s="27">
        <f ca="1">OFFSET(Values!AD1086,($W$4-1)*30,($X$4-1)*31)</f>
        <v>23.4070588235294</v>
      </c>
      <c r="AF30" s="28">
        <f ca="1">OFFSET(Values!AE1086,($W$4-1)*30,($X$4-1)*31)</f>
        <v>28.201999999999998</v>
      </c>
      <c r="AG30" s="28">
        <f ca="1">OFFSET(Values!AF1086,($W$4-1)*30,($X$4-1)*31)</f>
        <v>32.088000000000001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86</v>
      </c>
      <c r="D31" s="350">
        <f t="shared" ca="1" si="0"/>
        <v>86</v>
      </c>
      <c r="E31" s="286">
        <f ca="1">OFFSET(Values!D1087,($W$4-1)*30,($X$4-1)*31)</f>
        <v>3</v>
      </c>
      <c r="F31" s="286">
        <f ca="1">OFFSET(Values!E1087,($W$4-1)*30,($X$4-1)*31)</f>
        <v>1</v>
      </c>
      <c r="G31" s="286">
        <f ca="1">OFFSET(Values!F1087,($W$4-1)*30,($X$4-1)*31)</f>
        <v>13</v>
      </c>
      <c r="H31" s="286">
        <f ca="1">OFFSET(Values!G1087,($W$4-1)*30,($X$4-1)*31)</f>
        <v>37</v>
      </c>
      <c r="I31" s="286">
        <f ca="1">OFFSET(Values!H1087,($W$4-1)*30,($X$4-1)*31)</f>
        <v>22</v>
      </c>
      <c r="J31" s="286">
        <f ca="1">OFFSET(Values!I1087,($W$4-1)*30,($X$4-1)*31)</f>
        <v>7</v>
      </c>
      <c r="K31" s="286">
        <f ca="1">OFFSET(Values!J1087,($W$4-1)*30,($X$4-1)*31)</f>
        <v>2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69</v>
      </c>
      <c r="Z31" s="343">
        <f ca="1">OFFSET(Values!Y1087,($W$4-1)*30,($X$4-1)*31)</f>
        <v>0.80232558139534882</v>
      </c>
      <c r="AA31" s="100">
        <f ca="1">OFFSET(Values!Z1087,($W$4-1)*30,($X$4-1)*31)</f>
        <v>39</v>
      </c>
      <c r="AB31" s="345">
        <f ca="1">OFFSET(Values!AA1087,($W$4-1)*30,($X$4-1)*31)</f>
        <v>0.45348837209302323</v>
      </c>
      <c r="AC31" s="100">
        <f ca="1">OFFSET(Values!AB1087,($W$4-1)*30,($X$4-1)*31)</f>
        <v>3</v>
      </c>
      <c r="AD31" s="345">
        <f ca="1">OFFSET(Values!AC1087,($W$4-1)*30,($X$4-1)*31)</f>
        <v>3.4883720930232558E-2</v>
      </c>
      <c r="AE31" s="27">
        <f ca="1">OFFSET(Values!AD1087,($W$4-1)*30,($X$4-1)*31)</f>
        <v>24.165116279069771</v>
      </c>
      <c r="AF31" s="28">
        <f ca="1">OFFSET(Values!AE1087,($W$4-1)*30,($X$4-1)*31)</f>
        <v>29.676500000000001</v>
      </c>
      <c r="AG31" s="28">
        <f ca="1">OFFSET(Values!AF1087,($W$4-1)*30,($X$4-1)*31)</f>
        <v>34.491499999999995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61</v>
      </c>
      <c r="D32" s="350">
        <f t="shared" ca="1" si="0"/>
        <v>61</v>
      </c>
      <c r="E32" s="286">
        <f ca="1">OFFSET(Values!D1088,($W$4-1)*30,($X$4-1)*31)</f>
        <v>0</v>
      </c>
      <c r="F32" s="286">
        <f ca="1">OFFSET(Values!E1088,($W$4-1)*30,($X$4-1)*31)</f>
        <v>3</v>
      </c>
      <c r="G32" s="286">
        <f ca="1">OFFSET(Values!F1088,($W$4-1)*30,($X$4-1)*31)</f>
        <v>11</v>
      </c>
      <c r="H32" s="286">
        <f ca="1">OFFSET(Values!G1088,($W$4-1)*30,($X$4-1)*31)</f>
        <v>20</v>
      </c>
      <c r="I32" s="286">
        <f ca="1">OFFSET(Values!H1088,($W$4-1)*30,($X$4-1)*31)</f>
        <v>14</v>
      </c>
      <c r="J32" s="286">
        <f ca="1">OFFSET(Values!I1088,($W$4-1)*30,($X$4-1)*31)</f>
        <v>7</v>
      </c>
      <c r="K32" s="286">
        <f ca="1">OFFSET(Values!J1088,($W$4-1)*30,($X$4-1)*31)</f>
        <v>5</v>
      </c>
      <c r="L32" s="286">
        <f ca="1">OFFSET(Values!K1088,($W$4-1)*30,($X$4-1)*31)</f>
        <v>1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47</v>
      </c>
      <c r="Z32" s="343">
        <f ca="1">OFFSET(Values!Y1088,($W$4-1)*30,($X$4-1)*31)</f>
        <v>0.77049180327868849</v>
      </c>
      <c r="AA32" s="100">
        <f ca="1">OFFSET(Values!Z1088,($W$4-1)*30,($X$4-1)*31)</f>
        <v>31</v>
      </c>
      <c r="AB32" s="345">
        <f ca="1">OFFSET(Values!AA1088,($W$4-1)*30,($X$4-1)*31)</f>
        <v>0.50819672131147542</v>
      </c>
      <c r="AC32" s="100">
        <f ca="1">OFFSET(Values!AB1088,($W$4-1)*30,($X$4-1)*31)</f>
        <v>6</v>
      </c>
      <c r="AD32" s="345">
        <f ca="1">OFFSET(Values!AC1088,($W$4-1)*30,($X$4-1)*31)</f>
        <v>9.8360655737704916E-2</v>
      </c>
      <c r="AE32" s="27">
        <f ca="1">OFFSET(Values!AD1088,($W$4-1)*30,($X$4-1)*31)</f>
        <v>24.847049180327858</v>
      </c>
      <c r="AF32" s="28">
        <f ca="1">OFFSET(Values!AE1088,($W$4-1)*30,($X$4-1)*31)</f>
        <v>32.166999999999994</v>
      </c>
      <c r="AG32" s="28">
        <f ca="1">OFFSET(Values!AF1088,($W$4-1)*30,($X$4-1)*31)</f>
        <v>36.491999999999997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44</v>
      </c>
      <c r="D33" s="350">
        <f t="shared" ca="1" si="0"/>
        <v>44</v>
      </c>
      <c r="E33" s="286">
        <f ca="1">OFFSET(Values!D1089,($W$4-1)*30,($X$4-1)*31)</f>
        <v>2</v>
      </c>
      <c r="F33" s="286">
        <f ca="1">OFFSET(Values!E1089,($W$4-1)*30,($X$4-1)*31)</f>
        <v>4</v>
      </c>
      <c r="G33" s="286">
        <f ca="1">OFFSET(Values!F1089,($W$4-1)*30,($X$4-1)*31)</f>
        <v>5</v>
      </c>
      <c r="H33" s="286">
        <f ca="1">OFFSET(Values!G1089,($W$4-1)*30,($X$4-1)*31)</f>
        <v>13</v>
      </c>
      <c r="I33" s="286">
        <f ca="1">OFFSET(Values!H1089,($W$4-1)*30,($X$4-1)*31)</f>
        <v>14</v>
      </c>
      <c r="J33" s="286">
        <f ca="1">OFFSET(Values!I1089,($W$4-1)*30,($X$4-1)*31)</f>
        <v>5</v>
      </c>
      <c r="K33" s="286">
        <f ca="1">OFFSET(Values!J1089,($W$4-1)*30,($X$4-1)*31)</f>
        <v>1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33</v>
      </c>
      <c r="Z33" s="343">
        <f ca="1">OFFSET(Values!Y1089,($W$4-1)*30,($X$4-1)*31)</f>
        <v>0.75</v>
      </c>
      <c r="AA33" s="100">
        <f ca="1">OFFSET(Values!Z1089,($W$4-1)*30,($X$4-1)*31)</f>
        <v>23</v>
      </c>
      <c r="AB33" s="345">
        <f ca="1">OFFSET(Values!AA1089,($W$4-1)*30,($X$4-1)*31)</f>
        <v>0.52272727272727271</v>
      </c>
      <c r="AC33" s="100">
        <f ca="1">OFFSET(Values!AB1089,($W$4-1)*30,($X$4-1)*31)</f>
        <v>1</v>
      </c>
      <c r="AD33" s="345">
        <f ca="1">OFFSET(Values!AC1089,($W$4-1)*30,($X$4-1)*31)</f>
        <v>2.2727272727272728E-2</v>
      </c>
      <c r="AE33" s="27">
        <f ca="1">OFFSET(Values!AD1089,($W$4-1)*30,($X$4-1)*31)</f>
        <v>23.643181818181812</v>
      </c>
      <c r="AF33" s="28">
        <f ca="1">OFFSET(Values!AE1089,($W$4-1)*30,($X$4-1)*31)</f>
        <v>29.852499999999999</v>
      </c>
      <c r="AG33" s="28">
        <f ca="1">OFFSET(Values!AF1089,($W$4-1)*30,($X$4-1)*31)</f>
        <v>34.177499999999995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48</v>
      </c>
      <c r="D34" s="350">
        <f t="shared" ca="1" si="0"/>
        <v>48</v>
      </c>
      <c r="E34" s="286">
        <f ca="1">OFFSET(Values!D1090,($W$4-1)*30,($X$4-1)*31)</f>
        <v>2</v>
      </c>
      <c r="F34" s="286">
        <f ca="1">OFFSET(Values!E1090,($W$4-1)*30,($X$4-1)*31)</f>
        <v>3</v>
      </c>
      <c r="G34" s="286">
        <f ca="1">OFFSET(Values!F1090,($W$4-1)*30,($X$4-1)*31)</f>
        <v>3</v>
      </c>
      <c r="H34" s="286">
        <f ca="1">OFFSET(Values!G1090,($W$4-1)*30,($X$4-1)*31)</f>
        <v>22</v>
      </c>
      <c r="I34" s="286">
        <f ca="1">OFFSET(Values!H1090,($W$4-1)*30,($X$4-1)*31)</f>
        <v>11</v>
      </c>
      <c r="J34" s="286">
        <f ca="1">OFFSET(Values!I1090,($W$4-1)*30,($X$4-1)*31)</f>
        <v>6</v>
      </c>
      <c r="K34" s="286">
        <f ca="1">OFFSET(Values!J1090,($W$4-1)*30,($X$4-1)*31)</f>
        <v>0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40</v>
      </c>
      <c r="Z34" s="343">
        <f ca="1">OFFSET(Values!Y1090,($W$4-1)*30,($X$4-1)*31)</f>
        <v>0.83333333333333337</v>
      </c>
      <c r="AA34" s="100">
        <f ca="1">OFFSET(Values!Z1090,($W$4-1)*30,($X$4-1)*31)</f>
        <v>21</v>
      </c>
      <c r="AB34" s="345">
        <f ca="1">OFFSET(Values!AA1090,($W$4-1)*30,($X$4-1)*31)</f>
        <v>0.4375</v>
      </c>
      <c r="AC34" s="100">
        <f ca="1">OFFSET(Values!AB1090,($W$4-1)*30,($X$4-1)*31)</f>
        <v>1</v>
      </c>
      <c r="AD34" s="345">
        <f ca="1">OFFSET(Values!AC1090,($W$4-1)*30,($X$4-1)*31)</f>
        <v>2.0833333333333332E-2</v>
      </c>
      <c r="AE34" s="27">
        <f ca="1">OFFSET(Values!AD1090,($W$4-1)*30,($X$4-1)*31)</f>
        <v>23.948750000000008</v>
      </c>
      <c r="AF34" s="28">
        <f ca="1">OFFSET(Values!AE1090,($W$4-1)*30,($X$4-1)*31)</f>
        <v>30.115500000000001</v>
      </c>
      <c r="AG34" s="28">
        <f ca="1">OFFSET(Values!AF1090,($W$4-1)*30,($X$4-1)*31)</f>
        <v>34.196499999999993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21</v>
      </c>
      <c r="D35" s="350">
        <f t="shared" ca="1" si="0"/>
        <v>21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1</v>
      </c>
      <c r="H35" s="286">
        <f ca="1">OFFSET(Values!G1091,($W$4-1)*30,($X$4-1)*31)</f>
        <v>7</v>
      </c>
      <c r="I35" s="286">
        <f ca="1">OFFSET(Values!H1091,($W$4-1)*30,($X$4-1)*31)</f>
        <v>1</v>
      </c>
      <c r="J35" s="286">
        <f ca="1">OFFSET(Values!I1091,($W$4-1)*30,($X$4-1)*31)</f>
        <v>10</v>
      </c>
      <c r="K35" s="286">
        <f ca="1">OFFSET(Values!J1091,($W$4-1)*30,($X$4-1)*31)</f>
        <v>2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20</v>
      </c>
      <c r="Z35" s="343">
        <f ca="1">OFFSET(Values!Y1091,($W$4-1)*30,($X$4-1)*31)</f>
        <v>0.95238095238095233</v>
      </c>
      <c r="AA35" s="100">
        <f ca="1">OFFSET(Values!Z1091,($W$4-1)*30,($X$4-1)*31)</f>
        <v>14</v>
      </c>
      <c r="AB35" s="345">
        <f ca="1">OFFSET(Values!AA1091,($W$4-1)*30,($X$4-1)*31)</f>
        <v>0.66666666666666663</v>
      </c>
      <c r="AC35" s="100">
        <f ca="1">OFFSET(Values!AB1091,($W$4-1)*30,($X$4-1)*31)</f>
        <v>2</v>
      </c>
      <c r="AD35" s="345">
        <f ca="1">OFFSET(Values!AC1091,($W$4-1)*30,($X$4-1)*31)</f>
        <v>9.5238095238095233E-2</v>
      </c>
      <c r="AE35" s="27">
        <f ca="1">OFFSET(Values!AD1091,($W$4-1)*30,($X$4-1)*31)</f>
        <v>28.398095238095234</v>
      </c>
      <c r="AF35" s="28">
        <f ca="1">OFFSET(Values!AE1091,($W$4-1)*30,($X$4-1)*31)</f>
        <v>34.159999999999997</v>
      </c>
      <c r="AG35" s="28">
        <f ca="1">OFFSET(Values!AF1091,($W$4-1)*30,($X$4-1)*31)</f>
        <v>38.769999999999996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13</v>
      </c>
      <c r="D36" s="351">
        <f t="shared" ca="1" si="0"/>
        <v>13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2</v>
      </c>
      <c r="H36" s="288">
        <f ca="1">OFFSET(Values!G1092,($W$4-1)*30,($X$4-1)*31)</f>
        <v>4</v>
      </c>
      <c r="I36" s="288">
        <f ca="1">OFFSET(Values!H1092,($W$4-1)*30,($X$4-1)*31)</f>
        <v>2</v>
      </c>
      <c r="J36" s="288">
        <f ca="1">OFFSET(Values!I1092,($W$4-1)*30,($X$4-1)*31)</f>
        <v>1</v>
      </c>
      <c r="K36" s="288">
        <f ca="1">OFFSET(Values!J1092,($W$4-1)*30,($X$4-1)*31)</f>
        <v>1</v>
      </c>
      <c r="L36" s="288">
        <f ca="1">OFFSET(Values!K1092,($W$4-1)*30,($X$4-1)*31)</f>
        <v>2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10</v>
      </c>
      <c r="Z36" s="343">
        <f ca="1">OFFSET(Values!Y1092,($W$4-1)*30,($X$4-1)*31)</f>
        <v>0.76923076923076927</v>
      </c>
      <c r="AA36" s="100">
        <f ca="1">OFFSET(Values!Z1092,($W$4-1)*30,($X$4-1)*31)</f>
        <v>7</v>
      </c>
      <c r="AB36" s="345">
        <f ca="1">OFFSET(Values!AA1092,($W$4-1)*30,($X$4-1)*31)</f>
        <v>0.53846153846153844</v>
      </c>
      <c r="AC36" s="100">
        <f ca="1">OFFSET(Values!AB1092,($W$4-1)*30,($X$4-1)*31)</f>
        <v>3</v>
      </c>
      <c r="AD36" s="345">
        <f ca="1">OFFSET(Values!AC1092,($W$4-1)*30,($X$4-1)*31)</f>
        <v>0.23076923076923078</v>
      </c>
      <c r="AE36" s="27">
        <f ca="1">OFFSET(Values!AD1092,($W$4-1)*30,($X$4-1)*31)</f>
        <v>26.097692307692306</v>
      </c>
      <c r="AF36" s="28">
        <f ca="1">OFFSET(Values!AE1092,($W$4-1)*30,($X$4-1)*31)</f>
        <v>40.094000000000001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 t="str">
        <f ca="1">OFFSET(Values!C1093,($W$4-1)*30,($X$4-1)*31)</f>
        <v>1222*</v>
      </c>
      <c r="D37" s="515"/>
      <c r="E37" s="388" t="str">
        <f ca="1">OFFSET(Values!D1093,($W$4-1)*30,($X$4-1)*31)</f>
        <v>11*</v>
      </c>
      <c r="F37" s="388" t="str">
        <f ca="1">OFFSET(Values!E1093,($W$4-1)*30,($X$4-1)*31)</f>
        <v>78*</v>
      </c>
      <c r="G37" s="388" t="str">
        <f ca="1">OFFSET(Values!F1093,($W$4-1)*30,($X$4-1)*31)</f>
        <v>270*</v>
      </c>
      <c r="H37" s="388" t="str">
        <f ca="1">OFFSET(Values!G1093,($W$4-1)*30,($X$4-1)*31)</f>
        <v>501*</v>
      </c>
      <c r="I37" s="388" t="str">
        <f ca="1">OFFSET(Values!H1093,($W$4-1)*30,($X$4-1)*31)</f>
        <v>283*</v>
      </c>
      <c r="J37" s="388" t="str">
        <f ca="1">OFFSET(Values!I1093,($W$4-1)*30,($X$4-1)*31)</f>
        <v>68*</v>
      </c>
      <c r="K37" s="388" t="str">
        <f ca="1">OFFSET(Values!J1093,($W$4-1)*30,($X$4-1)*31)</f>
        <v>10*</v>
      </c>
      <c r="L37" s="388" t="str">
        <f ca="1">OFFSET(Values!K1093,($W$4-1)*30,($X$4-1)*31)</f>
        <v>1*</v>
      </c>
      <c r="M37" s="388" t="str">
        <f ca="1">OFFSET(Values!L1093,($W$4-1)*30,($X$4-1)*31)</f>
        <v>0*</v>
      </c>
      <c r="N37" s="388" t="str">
        <f ca="1">OFFSET(Values!M1093,($W$4-1)*30,($X$4-1)*31)</f>
        <v>0*</v>
      </c>
      <c r="O37" s="388" t="str">
        <f ca="1">OFFSET(Values!N1093,($W$4-1)*30,($X$4-1)*31)</f>
        <v>0*</v>
      </c>
      <c r="P37" s="388" t="str">
        <f ca="1">OFFSET(Values!O1093,($W$4-1)*30,($X$4-1)*31)</f>
        <v>0*</v>
      </c>
      <c r="Q37" s="388" t="str">
        <f ca="1">OFFSET(Values!P1093,($W$4-1)*30,($X$4-1)*31)</f>
        <v>0*</v>
      </c>
      <c r="R37" s="388" t="str">
        <f ca="1">OFFSET(Values!Q1093,($W$4-1)*30,($X$4-1)*31)</f>
        <v>0*</v>
      </c>
      <c r="S37" s="388" t="str">
        <f ca="1">OFFSET(Values!R1093,($W$4-1)*30,($X$4-1)*31)</f>
        <v>0*</v>
      </c>
      <c r="T37" s="388" t="str">
        <f ca="1">OFFSET(Values!S1093,($W$4-1)*30,($X$4-1)*31)</f>
        <v>0*</v>
      </c>
      <c r="U37" s="388" t="str">
        <f ca="1">OFFSET(Values!T1093,($W$4-1)*30,($X$4-1)*31)</f>
        <v>0*</v>
      </c>
      <c r="V37" s="388" t="str">
        <f ca="1">OFFSET(Values!U1093,($W$4-1)*30,($X$4-1)*31)</f>
        <v>0*</v>
      </c>
      <c r="W37" s="388" t="str">
        <f ca="1">OFFSET(Values!V1093,($W$4-1)*30,($X$4-1)*31)</f>
        <v>0*</v>
      </c>
      <c r="X37" s="389" t="str">
        <f ca="1">OFFSET(Values!W1093,($W$4-1)*30,($X$4-1)*31)</f>
        <v>0*</v>
      </c>
      <c r="Y37" s="370" t="str">
        <f ca="1">OFFSET(Values!X1093,($W$4-1)*30,($X$4-1)*31)</f>
        <v>861*</v>
      </c>
      <c r="Z37" s="396">
        <f ca="1">OFFSET(Values!Y1093,($W$4-1)*30,($X$4-1)*31)</f>
        <v>0.70458265139116205</v>
      </c>
      <c r="AA37" s="370" t="str">
        <f ca="1">OFFSET(Values!Z1093,($W$4-1)*30,($X$4-1)*31)</f>
        <v>459*</v>
      </c>
      <c r="AB37" s="396">
        <f ca="1">OFFSET(Values!AA1093,($W$4-1)*30,($X$4-1)*31)</f>
        <v>0.37561374795417346</v>
      </c>
      <c r="AC37" s="370" t="str">
        <f ca="1">OFFSET(Values!AB1093,($W$4-1)*30,($X$4-1)*31)</f>
        <v>11*</v>
      </c>
      <c r="AD37" s="396">
        <f ca="1">OFFSET(Values!AC1093,($W$4-1)*30,($X$4-1)*31)</f>
        <v>9.0016366612111296E-3</v>
      </c>
      <c r="AE37" s="397">
        <f ca="1">OFFSET(Values!AD1093,($W$4-1)*30,($X$4-1)*31)</f>
        <v>22.447094926350243</v>
      </c>
      <c r="AF37" s="397">
        <f ca="1">OFFSET(Values!AE1093,($W$4-1)*30,($X$4-1)*31)</f>
        <v>27.555499999999999</v>
      </c>
      <c r="AG37" s="397">
        <f ca="1">OFFSET(Values!AF1093,($W$4-1)*30,($X$4-1)*31)</f>
        <v>30.707999999999991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 t="str">
        <f ca="1">OFFSET(Values!C1094,($W$4-1)*30,($X$4-1)*31)</f>
        <v>1403*</v>
      </c>
      <c r="D38" s="517"/>
      <c r="E38" s="390" t="str">
        <f ca="1">OFFSET(Values!D1094,($W$4-1)*30,($X$4-1)*31)</f>
        <v>15*</v>
      </c>
      <c r="F38" s="390" t="str">
        <f ca="1">OFFSET(Values!E1094,($W$4-1)*30,($X$4-1)*31)</f>
        <v>89*</v>
      </c>
      <c r="G38" s="390" t="str">
        <f ca="1">OFFSET(Values!F1094,($W$4-1)*30,($X$4-1)*31)</f>
        <v>299*</v>
      </c>
      <c r="H38" s="390" t="str">
        <f ca="1">OFFSET(Values!G1094,($W$4-1)*30,($X$4-1)*31)</f>
        <v>568*</v>
      </c>
      <c r="I38" s="390" t="str">
        <f ca="1">OFFSET(Values!H1094,($W$4-1)*30,($X$4-1)*31)</f>
        <v>325*</v>
      </c>
      <c r="J38" s="390" t="str">
        <f ca="1">OFFSET(Values!I1094,($W$4-1)*30,($X$4-1)*31)</f>
        <v>87*</v>
      </c>
      <c r="K38" s="390" t="str">
        <f ca="1">OFFSET(Values!J1094,($W$4-1)*30,($X$4-1)*31)</f>
        <v>17*</v>
      </c>
      <c r="L38" s="390" t="str">
        <f ca="1">OFFSET(Values!K1094,($W$4-1)*30,($X$4-1)*31)</f>
        <v>3*</v>
      </c>
      <c r="M38" s="390" t="str">
        <f ca="1">OFFSET(Values!L1094,($W$4-1)*30,($X$4-1)*31)</f>
        <v>0*</v>
      </c>
      <c r="N38" s="390" t="str">
        <f ca="1">OFFSET(Values!M1094,($W$4-1)*30,($X$4-1)*31)</f>
        <v>0*</v>
      </c>
      <c r="O38" s="390" t="str">
        <f ca="1">OFFSET(Values!N1094,($W$4-1)*30,($X$4-1)*31)</f>
        <v>0*</v>
      </c>
      <c r="P38" s="390" t="str">
        <f ca="1">OFFSET(Values!O1094,($W$4-1)*30,($X$4-1)*31)</f>
        <v>0*</v>
      </c>
      <c r="Q38" s="390" t="str">
        <f ca="1">OFFSET(Values!P1094,($W$4-1)*30,($X$4-1)*31)</f>
        <v>0*</v>
      </c>
      <c r="R38" s="390" t="str">
        <f ca="1">OFFSET(Values!Q1094,($W$4-1)*30,($X$4-1)*31)</f>
        <v>0*</v>
      </c>
      <c r="S38" s="390" t="str">
        <f ca="1">OFFSET(Values!R1094,($W$4-1)*30,($X$4-1)*31)</f>
        <v>0*</v>
      </c>
      <c r="T38" s="390" t="str">
        <f ca="1">OFFSET(Values!S1094,($W$4-1)*30,($X$4-1)*31)</f>
        <v>0*</v>
      </c>
      <c r="U38" s="390" t="str">
        <f ca="1">OFFSET(Values!T1094,($W$4-1)*30,($X$4-1)*31)</f>
        <v>0*</v>
      </c>
      <c r="V38" s="390" t="str">
        <f ca="1">OFFSET(Values!U1094,($W$4-1)*30,($X$4-1)*31)</f>
        <v>0*</v>
      </c>
      <c r="W38" s="390" t="str">
        <f ca="1">OFFSET(Values!V1094,($W$4-1)*30,($X$4-1)*31)</f>
        <v>0*</v>
      </c>
      <c r="X38" s="391" t="str">
        <f ca="1">OFFSET(Values!W1094,($W$4-1)*30,($X$4-1)*31)</f>
        <v>0*</v>
      </c>
      <c r="Y38" s="377" t="str">
        <f ca="1">OFFSET(Values!X1094,($W$4-1)*30,($X$4-1)*31)</f>
        <v>998*</v>
      </c>
      <c r="Z38" s="398">
        <f ca="1">OFFSET(Values!Y1094,($W$4-1)*30,($X$4-1)*31)</f>
        <v>0.71133285816108338</v>
      </c>
      <c r="AA38" s="377" t="str">
        <f ca="1">OFFSET(Values!Z1094,($W$4-1)*30,($X$4-1)*31)</f>
        <v>540*</v>
      </c>
      <c r="AB38" s="398">
        <f ca="1">OFFSET(Values!AA1094,($W$4-1)*30,($X$4-1)*31)</f>
        <v>0.38488952245188879</v>
      </c>
      <c r="AC38" s="377" t="str">
        <f ca="1">OFFSET(Values!AB1094,($W$4-1)*30,($X$4-1)*31)</f>
        <v>20*</v>
      </c>
      <c r="AD38" s="398">
        <f ca="1">OFFSET(Values!AC1094,($W$4-1)*30,($X$4-1)*31)</f>
        <v>1.4255167498218105E-2</v>
      </c>
      <c r="AE38" s="399">
        <f ca="1">OFFSET(Values!AD1094,($W$4-1)*30,($X$4-1)*31)</f>
        <v>22.633898788310749</v>
      </c>
      <c r="AF38" s="399">
        <f ca="1">OFFSET(Values!AE1094,($W$4-1)*30,($X$4-1)*31)</f>
        <v>27.787999999999997</v>
      </c>
      <c r="AG38" s="399">
        <f ca="1">OFFSET(Values!AF1094,($W$4-1)*30,($X$4-1)*31)</f>
        <v>31.527999999999999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 t="str">
        <f ca="1">OFFSET(Values!C1095,($W$4-1)*30,($X$4-1)*31)</f>
        <v>1437*</v>
      </c>
      <c r="D39" s="519"/>
      <c r="E39" s="392" t="str">
        <f ca="1">OFFSET(Values!D1095,($W$4-1)*30,($X$4-1)*31)</f>
        <v>15*</v>
      </c>
      <c r="F39" s="392" t="str">
        <f ca="1">OFFSET(Values!E1095,($W$4-1)*30,($X$4-1)*31)</f>
        <v>90*</v>
      </c>
      <c r="G39" s="392" t="str">
        <f ca="1">OFFSET(Values!F1095,($W$4-1)*30,($X$4-1)*31)</f>
        <v>302*</v>
      </c>
      <c r="H39" s="392" t="str">
        <f ca="1">OFFSET(Values!G1095,($W$4-1)*30,($X$4-1)*31)</f>
        <v>579*</v>
      </c>
      <c r="I39" s="392" t="str">
        <f ca="1">OFFSET(Values!H1095,($W$4-1)*30,($X$4-1)*31)</f>
        <v>328*</v>
      </c>
      <c r="J39" s="392" t="str">
        <f ca="1">OFFSET(Values!I1095,($W$4-1)*30,($X$4-1)*31)</f>
        <v>98*</v>
      </c>
      <c r="K39" s="392" t="str">
        <f ca="1">OFFSET(Values!J1095,($W$4-1)*30,($X$4-1)*31)</f>
        <v>20*</v>
      </c>
      <c r="L39" s="392" t="str">
        <f ca="1">OFFSET(Values!K1095,($W$4-1)*30,($X$4-1)*31)</f>
        <v>5*</v>
      </c>
      <c r="M39" s="392" t="str">
        <f ca="1">OFFSET(Values!L1095,($W$4-1)*30,($X$4-1)*31)</f>
        <v>0*</v>
      </c>
      <c r="N39" s="392" t="str">
        <f ca="1">OFFSET(Values!M1095,($W$4-1)*30,($X$4-1)*31)</f>
        <v>0*</v>
      </c>
      <c r="O39" s="392" t="str">
        <f ca="1">OFFSET(Values!N1095,($W$4-1)*30,($X$4-1)*31)</f>
        <v>0*</v>
      </c>
      <c r="P39" s="392" t="str">
        <f ca="1">OFFSET(Values!O1095,($W$4-1)*30,($X$4-1)*31)</f>
        <v>0*</v>
      </c>
      <c r="Q39" s="392" t="str">
        <f ca="1">OFFSET(Values!P1095,($W$4-1)*30,($X$4-1)*31)</f>
        <v>0*</v>
      </c>
      <c r="R39" s="392" t="str">
        <f ca="1">OFFSET(Values!Q1095,($W$4-1)*30,($X$4-1)*31)</f>
        <v>0*</v>
      </c>
      <c r="S39" s="392" t="str">
        <f ca="1">OFFSET(Values!R1095,($W$4-1)*30,($X$4-1)*31)</f>
        <v>0*</v>
      </c>
      <c r="T39" s="392" t="str">
        <f ca="1">OFFSET(Values!S1095,($W$4-1)*30,($X$4-1)*31)</f>
        <v>0*</v>
      </c>
      <c r="U39" s="392" t="str">
        <f ca="1">OFFSET(Values!T1095,($W$4-1)*30,($X$4-1)*31)</f>
        <v>0*</v>
      </c>
      <c r="V39" s="392" t="str">
        <f ca="1">OFFSET(Values!U1095,($W$4-1)*30,($X$4-1)*31)</f>
        <v>0*</v>
      </c>
      <c r="W39" s="392" t="str">
        <f ca="1">OFFSET(Values!V1095,($W$4-1)*30,($X$4-1)*31)</f>
        <v>0*</v>
      </c>
      <c r="X39" s="393" t="str">
        <f ca="1">OFFSET(Values!W1095,($W$4-1)*30,($X$4-1)*31)</f>
        <v>0*</v>
      </c>
      <c r="Y39" s="382" t="str">
        <f ca="1">OFFSET(Values!X1095,($W$4-1)*30,($X$4-1)*31)</f>
        <v>1028*</v>
      </c>
      <c r="Z39" s="400">
        <f ca="1">OFFSET(Values!Y1095,($W$4-1)*30,($X$4-1)*31)</f>
        <v>0.71537926235212246</v>
      </c>
      <c r="AA39" s="382" t="str">
        <f ca="1">OFFSET(Values!Z1095,($W$4-1)*30,($X$4-1)*31)</f>
        <v>561*</v>
      </c>
      <c r="AB39" s="400">
        <f ca="1">OFFSET(Values!AA1095,($W$4-1)*30,($X$4-1)*31)</f>
        <v>0.39039665970772441</v>
      </c>
      <c r="AC39" s="382" t="str">
        <f ca="1">OFFSET(Values!AB1095,($W$4-1)*30,($X$4-1)*31)</f>
        <v>25*</v>
      </c>
      <c r="AD39" s="400">
        <f ca="1">OFFSET(Values!AC1095,($W$4-1)*30,($X$4-1)*31)</f>
        <v>1.7397355601948505E-2</v>
      </c>
      <c r="AE39" s="401">
        <f ca="1">OFFSET(Values!AD1095,($W$4-1)*30,($X$4-1)*31)</f>
        <v>22.718904494382013</v>
      </c>
      <c r="AF39" s="401">
        <f ca="1">OFFSET(Values!AE1095,($W$4-1)*30,($X$4-1)*31)</f>
        <v>27.98</v>
      </c>
      <c r="AG39" s="401">
        <f ca="1">OFFSET(Values!AF1095,($W$4-1)*30,($X$4-1)*31)</f>
        <v>31.772500000000001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 t="str">
        <f ca="1">OFFSET(Values!C1096,($W$4-1)*30,($X$4-1)*31)</f>
        <v>1470*</v>
      </c>
      <c r="D40" s="505"/>
      <c r="E40" s="394" t="str">
        <f ca="1">OFFSET(Values!D1096,($W$4-1)*30,($X$4-1)*31)</f>
        <v>15*</v>
      </c>
      <c r="F40" s="394" t="str">
        <f ca="1">OFFSET(Values!E1096,($W$4-1)*30,($X$4-1)*31)</f>
        <v>91*</v>
      </c>
      <c r="G40" s="394" t="str">
        <f ca="1">OFFSET(Values!F1096,($W$4-1)*30,($X$4-1)*31)</f>
        <v>309*</v>
      </c>
      <c r="H40" s="394" t="str">
        <f ca="1">OFFSET(Values!G1096,($W$4-1)*30,($X$4-1)*31)</f>
        <v>588*</v>
      </c>
      <c r="I40" s="394" t="str">
        <f ca="1">OFFSET(Values!H1096,($W$4-1)*30,($X$4-1)*31)</f>
        <v>337*</v>
      </c>
      <c r="J40" s="394" t="str">
        <f ca="1">OFFSET(Values!I1096,($W$4-1)*30,($X$4-1)*31)</f>
        <v>105*</v>
      </c>
      <c r="K40" s="394" t="str">
        <f ca="1">OFFSET(Values!J1096,($W$4-1)*30,($X$4-1)*31)</f>
        <v>20*</v>
      </c>
      <c r="L40" s="394" t="str">
        <f ca="1">OFFSET(Values!K1096,($W$4-1)*30,($X$4-1)*31)</f>
        <v>5*</v>
      </c>
      <c r="M40" s="394" t="str">
        <f ca="1">OFFSET(Values!L1096,($W$4-1)*30,($X$4-1)*31)</f>
        <v>0*</v>
      </c>
      <c r="N40" s="394" t="str">
        <f ca="1">OFFSET(Values!M1096,($W$4-1)*30,($X$4-1)*31)</f>
        <v>0*</v>
      </c>
      <c r="O40" s="394" t="str">
        <f ca="1">OFFSET(Values!N1096,($W$4-1)*30,($X$4-1)*31)</f>
        <v>0*</v>
      </c>
      <c r="P40" s="394" t="str">
        <f ca="1">OFFSET(Values!O1096,($W$4-1)*30,($X$4-1)*31)</f>
        <v>0*</v>
      </c>
      <c r="Q40" s="394" t="str">
        <f ca="1">OFFSET(Values!P1096,($W$4-1)*30,($X$4-1)*31)</f>
        <v>0*</v>
      </c>
      <c r="R40" s="394" t="str">
        <f ca="1">OFFSET(Values!Q1096,($W$4-1)*30,($X$4-1)*31)</f>
        <v>0*</v>
      </c>
      <c r="S40" s="394" t="str">
        <f ca="1">OFFSET(Values!R1096,($W$4-1)*30,($X$4-1)*31)</f>
        <v>0*</v>
      </c>
      <c r="T40" s="394" t="str">
        <f ca="1">OFFSET(Values!S1096,($W$4-1)*30,($X$4-1)*31)</f>
        <v>0*</v>
      </c>
      <c r="U40" s="394" t="str">
        <f ca="1">OFFSET(Values!T1096,($W$4-1)*30,($X$4-1)*31)</f>
        <v>0*</v>
      </c>
      <c r="V40" s="394" t="str">
        <f ca="1">OFFSET(Values!U1096,($W$4-1)*30,($X$4-1)*31)</f>
        <v>0*</v>
      </c>
      <c r="W40" s="394" t="str">
        <f ca="1">OFFSET(Values!V1096,($W$4-1)*30,($X$4-1)*31)</f>
        <v>0*</v>
      </c>
      <c r="X40" s="395" t="str">
        <f ca="1">OFFSET(Values!W1096,($W$4-1)*30,($X$4-1)*31)</f>
        <v>0*</v>
      </c>
      <c r="Y40" s="387" t="str">
        <f ca="1">OFFSET(Values!X1096,($W$4-1)*30,($X$4-1)*31)</f>
        <v>1053*</v>
      </c>
      <c r="Z40" s="402">
        <f ca="1">OFFSET(Values!Y1096,($W$4-1)*30,($X$4-1)*31)</f>
        <v>0.71632653061224494</v>
      </c>
      <c r="AA40" s="387" t="str">
        <f ca="1">OFFSET(Values!Z1096,($W$4-1)*30,($X$4-1)*31)</f>
        <v>579*</v>
      </c>
      <c r="AB40" s="402">
        <f ca="1">OFFSET(Values!AA1096,($W$4-1)*30,($X$4-1)*31)</f>
        <v>0.39387755102040817</v>
      </c>
      <c r="AC40" s="387" t="str">
        <f ca="1">OFFSET(Values!AB1096,($W$4-1)*30,($X$4-1)*31)</f>
        <v>25*</v>
      </c>
      <c r="AD40" s="402">
        <f ca="1">OFFSET(Values!AC1096,($W$4-1)*30,($X$4-1)*31)</f>
        <v>1.7006802721088437E-2</v>
      </c>
      <c r="AE40" s="403">
        <f ca="1">OFFSET(Values!AD1096,($W$4-1)*30,($X$4-1)*31)</f>
        <v>22.804387755102024</v>
      </c>
      <c r="AF40" s="403">
        <f ca="1">OFFSET(Values!AE1096,($W$4-1)*30,($X$4-1)*31)</f>
        <v>28.136999999999997</v>
      </c>
      <c r="AG40" s="403">
        <f ca="1">OFFSET(Values!AF1096,($W$4-1)*30,($X$4-1)*31)</f>
        <v>32.014499999999998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51 - Monksdale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22.8</v>
      </c>
      <c r="S4" s="217">
        <f ca="1">VLOOKUP($P$4&amp;$O$4,$A$58:$J$84,6,FALSE)</f>
        <v>28.1</v>
      </c>
      <c r="T4" s="217">
        <f ca="1">VLOOKUP($P$4&amp;$O$4,$A$58:$J$84,7,FALSE)</f>
        <v>32</v>
      </c>
      <c r="U4" s="221">
        <f ca="1">VLOOKUP($P$4&amp;$O$4,$A$58:$J$84,8,FALSE)</f>
        <v>0.71632653061224494</v>
      </c>
      <c r="V4" s="132">
        <f ca="1">VLOOKUP($P$4&amp;$O$4,$A$58:$J$84,9,FALSE)</f>
        <v>0.39387755102040817</v>
      </c>
      <c r="W4" s="132">
        <f ca="1">VLOOKUP($P$4&amp;$O$4,$A$58:$J$84,10,FALSE)</f>
        <v>1.7006802721088437E-2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43756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22.6</v>
      </c>
      <c r="D12" s="178">
        <f t="shared" ref="D12:H12" ca="1" si="0">F58</f>
        <v>27.9</v>
      </c>
      <c r="E12" s="296">
        <f t="shared" ca="1" si="0"/>
        <v>32</v>
      </c>
      <c r="F12" s="297">
        <f t="shared" ca="1" si="0"/>
        <v>0.70302233902759526</v>
      </c>
      <c r="G12" s="298">
        <f t="shared" ca="1" si="0"/>
        <v>0.36793692509855452</v>
      </c>
      <c r="H12" s="299">
        <f t="shared" ca="1" si="0"/>
        <v>1.3140604467805518E-2</v>
      </c>
      <c r="J12" s="65" t="s">
        <v>8</v>
      </c>
      <c r="K12" s="174">
        <f ca="1">E67</f>
        <v>23</v>
      </c>
      <c r="L12" s="178">
        <f t="shared" ref="L12:P12" ca="1" si="1">F67</f>
        <v>28.4</v>
      </c>
      <c r="M12" s="296">
        <f t="shared" ca="1" si="1"/>
        <v>32.5</v>
      </c>
      <c r="N12" s="297">
        <f t="shared" ca="1" si="1"/>
        <v>0.73060648801128347</v>
      </c>
      <c r="O12" s="298">
        <f t="shared" ca="1" si="1"/>
        <v>0.42172073342736249</v>
      </c>
      <c r="P12" s="299">
        <f t="shared" ca="1" si="1"/>
        <v>2.1156558533145273E-2</v>
      </c>
      <c r="R12" s="65" t="s">
        <v>8</v>
      </c>
      <c r="S12" s="174">
        <f ca="1">E76</f>
        <v>22.8</v>
      </c>
      <c r="T12" s="178">
        <f t="shared" ref="T12:X12" ca="1" si="2">F76</f>
        <v>28.1</v>
      </c>
      <c r="U12" s="296">
        <f t="shared" ca="1" si="2"/>
        <v>32</v>
      </c>
      <c r="V12" s="297">
        <f t="shared" ca="1" si="2"/>
        <v>0.71632653061224494</v>
      </c>
      <c r="W12" s="298">
        <f t="shared" ca="1" si="2"/>
        <v>0.39387755102040817</v>
      </c>
      <c r="X12" s="299">
        <f t="shared" ca="1" si="2"/>
        <v>1.7006802721088437E-2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22.3</v>
      </c>
      <c r="D13" s="178">
        <f t="shared" ca="1" si="3"/>
        <v>27.2</v>
      </c>
      <c r="E13" s="296">
        <f t="shared" ca="1" si="3"/>
        <v>30.8</v>
      </c>
      <c r="F13" s="297">
        <f t="shared" ca="1" si="3"/>
        <v>0.68820678513731826</v>
      </c>
      <c r="G13" s="298">
        <f t="shared" ca="1" si="3"/>
        <v>0.35702746365105009</v>
      </c>
      <c r="H13" s="299">
        <f t="shared" ca="1" si="3"/>
        <v>9.6930533117932146E-3</v>
      </c>
      <c r="J13" s="65" t="s">
        <v>9</v>
      </c>
      <c r="K13" s="174">
        <f t="shared" ref="K13:P13" ca="1" si="4">E68</f>
        <v>22.6</v>
      </c>
      <c r="L13" s="178">
        <f t="shared" ca="1" si="4"/>
        <v>28</v>
      </c>
      <c r="M13" s="296">
        <f t="shared" ca="1" si="4"/>
        <v>31.9</v>
      </c>
      <c r="N13" s="297">
        <f t="shared" ca="1" si="4"/>
        <v>0.7258382642998028</v>
      </c>
      <c r="O13" s="298">
        <f t="shared" ca="1" si="4"/>
        <v>0.40433925049309666</v>
      </c>
      <c r="P13" s="299">
        <f t="shared" ca="1" si="4"/>
        <v>1.1834319526627219E-2</v>
      </c>
      <c r="R13" s="65" t="s">
        <v>9</v>
      </c>
      <c r="S13" s="174">
        <f t="shared" ref="S13:X13" ca="1" si="5">E77</f>
        <v>22.5</v>
      </c>
      <c r="T13" s="178">
        <f t="shared" ca="1" si="5"/>
        <v>27.4</v>
      </c>
      <c r="U13" s="296">
        <f t="shared" ca="1" si="5"/>
        <v>31.3</v>
      </c>
      <c r="V13" s="297">
        <f t="shared" ca="1" si="5"/>
        <v>0.70515097690941386</v>
      </c>
      <c r="W13" s="298">
        <f t="shared" ca="1" si="5"/>
        <v>0.37833037300177619</v>
      </c>
      <c r="X13" s="299">
        <f t="shared" ca="1" si="5"/>
        <v>1.0657193605683837E-2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21.8</v>
      </c>
      <c r="D14" s="178">
        <f t="shared" ca="1" si="6"/>
        <v>26.7</v>
      </c>
      <c r="E14" s="296">
        <f t="shared" ca="1" si="6"/>
        <v>30.3</v>
      </c>
      <c r="F14" s="297">
        <f t="shared" ca="1" si="6"/>
        <v>0.62614678899082565</v>
      </c>
      <c r="G14" s="298">
        <f t="shared" ca="1" si="6"/>
        <v>0.32454128440366975</v>
      </c>
      <c r="H14" s="299">
        <f t="shared" ca="1" si="6"/>
        <v>9.1743119266055051E-3</v>
      </c>
      <c r="J14" s="65" t="s">
        <v>10</v>
      </c>
      <c r="K14" s="174">
        <f t="shared" ref="K14:P14" ca="1" si="7">E69</f>
        <v>22.5</v>
      </c>
      <c r="L14" s="178">
        <f t="shared" ca="1" si="7"/>
        <v>27.9</v>
      </c>
      <c r="M14" s="296">
        <f t="shared" ca="1" si="7"/>
        <v>31.6</v>
      </c>
      <c r="N14" s="297">
        <f t="shared" ca="1" si="7"/>
        <v>0.68466257668711661</v>
      </c>
      <c r="O14" s="298">
        <f t="shared" ca="1" si="7"/>
        <v>0.3987730061349693</v>
      </c>
      <c r="P14" s="299">
        <f t="shared" ca="1" si="7"/>
        <v>1.7177914110429449E-2</v>
      </c>
      <c r="R14" s="65" t="s">
        <v>10</v>
      </c>
      <c r="S14" s="174">
        <f t="shared" ref="S14:X14" ca="1" si="8">E78</f>
        <v>22.1</v>
      </c>
      <c r="T14" s="178">
        <f t="shared" ca="1" si="8"/>
        <v>27.2</v>
      </c>
      <c r="U14" s="296">
        <f t="shared" ca="1" si="8"/>
        <v>30.9</v>
      </c>
      <c r="V14" s="297">
        <f t="shared" ca="1" si="8"/>
        <v>0.65441612329579135</v>
      </c>
      <c r="W14" s="298">
        <f t="shared" ca="1" si="8"/>
        <v>0.36040308239478364</v>
      </c>
      <c r="X14" s="299">
        <f t="shared" ca="1" si="8"/>
        <v>1.3040901007705987E-2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22.4</v>
      </c>
      <c r="D15" s="178">
        <f t="shared" ca="1" si="9"/>
        <v>27.1</v>
      </c>
      <c r="E15" s="296">
        <f t="shared" ca="1" si="9"/>
        <v>30.8</v>
      </c>
      <c r="F15" s="297">
        <f t="shared" ca="1" si="9"/>
        <v>0.70903010033444813</v>
      </c>
      <c r="G15" s="298">
        <f t="shared" ca="1" si="9"/>
        <v>0.33110367892976589</v>
      </c>
      <c r="H15" s="299">
        <f t="shared" ca="1" si="9"/>
        <v>1.7837235228539576E-2</v>
      </c>
      <c r="J15" s="65" t="s">
        <v>11</v>
      </c>
      <c r="K15" s="174">
        <f t="shared" ref="K15:P15" ca="1" si="10">E70</f>
        <v>23.1</v>
      </c>
      <c r="L15" s="178">
        <f t="shared" ca="1" si="10"/>
        <v>28.6</v>
      </c>
      <c r="M15" s="296">
        <f t="shared" ca="1" si="10"/>
        <v>31.8</v>
      </c>
      <c r="N15" s="297">
        <f t="shared" ca="1" si="10"/>
        <v>0.7354368932038835</v>
      </c>
      <c r="O15" s="298">
        <f t="shared" ca="1" si="10"/>
        <v>0.4550970873786408</v>
      </c>
      <c r="P15" s="299">
        <f t="shared" ca="1" si="10"/>
        <v>1.9417475728155338E-2</v>
      </c>
      <c r="R15" s="65" t="s">
        <v>11</v>
      </c>
      <c r="S15" s="174">
        <f t="shared" ref="S15:X15" ca="1" si="11">E79</f>
        <v>22.7</v>
      </c>
      <c r="T15" s="178">
        <f t="shared" ca="1" si="11"/>
        <v>27.8</v>
      </c>
      <c r="U15" s="296">
        <f t="shared" ca="1" si="11"/>
        <v>31.4</v>
      </c>
      <c r="V15" s="297">
        <f t="shared" ca="1" si="11"/>
        <v>0.72167344567112146</v>
      </c>
      <c r="W15" s="298">
        <f t="shared" ca="1" si="11"/>
        <v>0.39047065659500291</v>
      </c>
      <c r="X15" s="299">
        <f t="shared" ca="1" si="11"/>
        <v>1.8593840790238233E-2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22.7</v>
      </c>
      <c r="D16" s="178">
        <f t="shared" ca="1" si="12"/>
        <v>27.6</v>
      </c>
      <c r="E16" s="296">
        <f t="shared" ca="1" si="12"/>
        <v>31.1</v>
      </c>
      <c r="F16" s="297">
        <f t="shared" ca="1" si="12"/>
        <v>0.72477064220183485</v>
      </c>
      <c r="G16" s="298">
        <f t="shared" ca="1" si="12"/>
        <v>0.3781855249745158</v>
      </c>
      <c r="H16" s="299">
        <f t="shared" ca="1" si="12"/>
        <v>1.1213047910295617E-2</v>
      </c>
      <c r="J16" s="65" t="s">
        <v>5</v>
      </c>
      <c r="K16" s="174">
        <f t="shared" ref="K16:P16" ca="1" si="13">E71</f>
        <v>22.9</v>
      </c>
      <c r="L16" s="178">
        <f t="shared" ca="1" si="13"/>
        <v>28.2</v>
      </c>
      <c r="M16" s="296">
        <f t="shared" ca="1" si="13"/>
        <v>32.1</v>
      </c>
      <c r="N16" s="297">
        <f t="shared" ca="1" si="13"/>
        <v>0.72555948174322737</v>
      </c>
      <c r="O16" s="298">
        <f t="shared" ca="1" si="13"/>
        <v>0.41342756183745583</v>
      </c>
      <c r="P16" s="299">
        <f t="shared" ca="1" si="13"/>
        <v>1.7667844522968199E-2</v>
      </c>
      <c r="R16" s="65" t="s">
        <v>5</v>
      </c>
      <c r="S16" s="174">
        <f t="shared" ref="S16:X16" ca="1" si="14">E80</f>
        <v>22.8</v>
      </c>
      <c r="T16" s="178">
        <f t="shared" ca="1" si="14"/>
        <v>27.9</v>
      </c>
      <c r="U16" s="296">
        <f t="shared" ca="1" si="14"/>
        <v>31.4</v>
      </c>
      <c r="V16" s="297">
        <f t="shared" ca="1" si="14"/>
        <v>0.72513661202185797</v>
      </c>
      <c r="W16" s="298">
        <f t="shared" ca="1" si="14"/>
        <v>0.39453551912568308</v>
      </c>
      <c r="X16" s="299">
        <f t="shared" ca="1" si="14"/>
        <v>1.4207650273224045E-2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23.2</v>
      </c>
      <c r="D17" s="178">
        <f t="shared" ca="1" si="15"/>
        <v>28.8</v>
      </c>
      <c r="E17" s="296">
        <f t="shared" ca="1" si="15"/>
        <v>32.6</v>
      </c>
      <c r="F17" s="297">
        <f t="shared" ca="1" si="15"/>
        <v>0.72305389221556882</v>
      </c>
      <c r="G17" s="298">
        <f t="shared" ca="1" si="15"/>
        <v>0.41317365269461076</v>
      </c>
      <c r="H17" s="299">
        <f t="shared" ca="1" si="15"/>
        <v>2.9940119760479042E-2</v>
      </c>
      <c r="J17" s="65" t="s">
        <v>6</v>
      </c>
      <c r="K17" s="174">
        <f t="shared" ref="K17:P17" ca="1" si="16">E72</f>
        <v>23.4</v>
      </c>
      <c r="L17" s="178">
        <f t="shared" ca="1" si="16"/>
        <v>29.5</v>
      </c>
      <c r="M17" s="296">
        <f t="shared" ca="1" si="16"/>
        <v>33.1</v>
      </c>
      <c r="N17" s="297">
        <f t="shared" ca="1" si="16"/>
        <v>0.72876304023845007</v>
      </c>
      <c r="O17" s="298">
        <f t="shared" ca="1" si="16"/>
        <v>0.49031296572280181</v>
      </c>
      <c r="P17" s="299">
        <f t="shared" ca="1" si="16"/>
        <v>2.8315946348733235E-2</v>
      </c>
      <c r="R17" s="65" t="s">
        <v>6</v>
      </c>
      <c r="S17" s="174">
        <f t="shared" ref="S17:X17" ca="1" si="17">E81</f>
        <v>23.3</v>
      </c>
      <c r="T17" s="178">
        <f t="shared" ca="1" si="17"/>
        <v>29.1</v>
      </c>
      <c r="U17" s="296">
        <f t="shared" ca="1" si="17"/>
        <v>32.9</v>
      </c>
      <c r="V17" s="297">
        <f t="shared" ca="1" si="17"/>
        <v>0.72591486183719189</v>
      </c>
      <c r="W17" s="298">
        <f t="shared" ca="1" si="17"/>
        <v>0.45182972367438384</v>
      </c>
      <c r="X17" s="299">
        <f t="shared" ca="1" si="17"/>
        <v>2.9126213592233011E-2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23.5</v>
      </c>
      <c r="D18" s="178">
        <f t="shared" ca="1" si="18"/>
        <v>29.1</v>
      </c>
      <c r="E18" s="296">
        <f t="shared" ca="1" si="18"/>
        <v>32.4</v>
      </c>
      <c r="F18" s="297">
        <f t="shared" ca="1" si="18"/>
        <v>0.73529411764705888</v>
      </c>
      <c r="G18" s="298">
        <f t="shared" ca="1" si="18"/>
        <v>0.46139705882352944</v>
      </c>
      <c r="H18" s="299">
        <f t="shared" ca="1" si="18"/>
        <v>1.4705882352941176E-2</v>
      </c>
      <c r="J18" s="65" t="s">
        <v>7</v>
      </c>
      <c r="K18" s="174">
        <f t="shared" ref="K18:P18" ca="1" si="19">E73</f>
        <v>23.3</v>
      </c>
      <c r="L18" s="178">
        <f t="shared" ca="1" si="19"/>
        <v>29.5</v>
      </c>
      <c r="M18" s="296">
        <f t="shared" ca="1" si="19"/>
        <v>33.1</v>
      </c>
      <c r="N18" s="297">
        <f t="shared" ca="1" si="19"/>
        <v>0.73161033797216701</v>
      </c>
      <c r="O18" s="298">
        <f t="shared" ca="1" si="19"/>
        <v>0.47912524850894633</v>
      </c>
      <c r="P18" s="299">
        <f t="shared" ca="1" si="19"/>
        <v>2.3856858846918488E-2</v>
      </c>
      <c r="R18" s="65" t="s">
        <v>7</v>
      </c>
      <c r="S18" s="174">
        <f t="shared" ref="S18:X18" ca="1" si="20">E82</f>
        <v>23.4</v>
      </c>
      <c r="T18" s="178">
        <f t="shared" ca="1" si="20"/>
        <v>29.2</v>
      </c>
      <c r="U18" s="296">
        <f t="shared" ca="1" si="20"/>
        <v>32.799999999999997</v>
      </c>
      <c r="V18" s="297">
        <f t="shared" ca="1" si="20"/>
        <v>0.73352435530085958</v>
      </c>
      <c r="W18" s="298">
        <f t="shared" ca="1" si="20"/>
        <v>0.46991404011461319</v>
      </c>
      <c r="X18" s="299">
        <f t="shared" ca="1" si="20"/>
        <v>1.9102196752626553E-2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22.4</v>
      </c>
      <c r="D19" s="300">
        <f t="shared" ca="1" si="21"/>
        <v>27.3</v>
      </c>
      <c r="E19" s="277">
        <f t="shared" ca="1" si="21"/>
        <v>31</v>
      </c>
      <c r="F19" s="301">
        <f t="shared" ca="1" si="21"/>
        <v>0.69451113965045508</v>
      </c>
      <c r="G19" s="302">
        <f t="shared" ca="1" si="21"/>
        <v>0.35512870623708753</v>
      </c>
      <c r="H19" s="303">
        <f t="shared" ca="1" si="21"/>
        <v>1.2786866938410855E-2</v>
      </c>
      <c r="J19" s="66" t="s">
        <v>70</v>
      </c>
      <c r="K19" s="276">
        <f t="shared" ref="K19:P19" ca="1" si="22">E74</f>
        <v>22.8</v>
      </c>
      <c r="L19" s="300">
        <f t="shared" ca="1" si="22"/>
        <v>28.2</v>
      </c>
      <c r="M19" s="277">
        <f t="shared" ca="1" si="22"/>
        <v>31.8</v>
      </c>
      <c r="N19" s="301">
        <f t="shared" ca="1" si="22"/>
        <v>0.72483097725875856</v>
      </c>
      <c r="O19" s="302">
        <f t="shared" ca="1" si="22"/>
        <v>0.42655193607867242</v>
      </c>
      <c r="P19" s="303">
        <f t="shared" ca="1" si="22"/>
        <v>1.9114935464044254E-2</v>
      </c>
      <c r="R19" s="66" t="s">
        <v>70</v>
      </c>
      <c r="S19" s="276">
        <f t="shared" ref="S19:X19" ca="1" si="23">E83</f>
        <v>22.6</v>
      </c>
      <c r="T19" s="300">
        <f t="shared" ca="1" si="23"/>
        <v>27.7</v>
      </c>
      <c r="U19" s="277">
        <f t="shared" ca="1" si="23"/>
        <v>31.4</v>
      </c>
      <c r="V19" s="301">
        <f t="shared" ca="1" si="23"/>
        <v>0.70894408847537971</v>
      </c>
      <c r="W19" s="302">
        <f t="shared" ca="1" si="23"/>
        <v>0.38912782702829229</v>
      </c>
      <c r="X19" s="303">
        <f t="shared" ca="1" si="23"/>
        <v>1.5799174931975777E-2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22.6</v>
      </c>
      <c r="D20" s="300">
        <f t="shared" ca="1" si="24"/>
        <v>27.7</v>
      </c>
      <c r="E20" s="277">
        <f t="shared" ca="1" si="24"/>
        <v>31.5</v>
      </c>
      <c r="F20" s="301">
        <f t="shared" ca="1" si="24"/>
        <v>0.70204286473401456</v>
      </c>
      <c r="G20" s="302">
        <f t="shared" ca="1" si="24"/>
        <v>0.37344275845781438</v>
      </c>
      <c r="H20" s="303">
        <f t="shared" ca="1" si="24"/>
        <v>1.5262443171754148E-2</v>
      </c>
      <c r="J20" s="67" t="s">
        <v>71</v>
      </c>
      <c r="K20" s="276">
        <f t="shared" ref="K20:P20" ca="1" si="25">E75</f>
        <v>22.9</v>
      </c>
      <c r="L20" s="300">
        <f t="shared" ca="1" si="25"/>
        <v>28.5</v>
      </c>
      <c r="M20" s="277">
        <f t="shared" ca="1" si="25"/>
        <v>32.200000000000003</v>
      </c>
      <c r="N20" s="301">
        <f t="shared" ca="1" si="25"/>
        <v>0.72510393348257141</v>
      </c>
      <c r="O20" s="302">
        <f t="shared" ca="1" si="25"/>
        <v>0.44016629357211384</v>
      </c>
      <c r="P20" s="303">
        <f t="shared" ca="1" si="25"/>
        <v>2.0818676047329707E-2</v>
      </c>
      <c r="R20" s="67" t="s">
        <v>71</v>
      </c>
      <c r="S20" s="276">
        <f t="shared" ref="S20:X20" ca="1" si="26">E84</f>
        <v>22.8</v>
      </c>
      <c r="T20" s="300">
        <f t="shared" ca="1" si="26"/>
        <v>28.1</v>
      </c>
      <c r="U20" s="277">
        <f t="shared" ca="1" si="26"/>
        <v>31.8</v>
      </c>
      <c r="V20" s="301">
        <f t="shared" ca="1" si="26"/>
        <v>0.71311248925457427</v>
      </c>
      <c r="W20" s="302">
        <f t="shared" ca="1" si="26"/>
        <v>0.40547095664988331</v>
      </c>
      <c r="X20" s="303">
        <f t="shared" ca="1" si="26"/>
        <v>1.7929510008596338E-2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22.6</v>
      </c>
      <c r="F58" s="217">
        <f ca="1">IF(OFFSET(Values!AE$1096,$K58*30,0)="-","-",ROUND(OFFSET(Values!AE$1096,$K58*30,0),1))</f>
        <v>27.9</v>
      </c>
      <c r="G58" s="217">
        <f ca="1">IF(OFFSET(Values!AF$1096,$K58*30,0)="-","-",ROUND(OFFSET(Values!AF$1096,$K58*30,0),1))</f>
        <v>32</v>
      </c>
      <c r="H58" s="451">
        <f ca="1">OFFSET(Values!Y$1096,$K58*30,0)</f>
        <v>0.70302233902759526</v>
      </c>
      <c r="I58" s="451">
        <f ca="1">OFFSET(Values!AA$1096,$K58*30,0)</f>
        <v>0.36793692509855452</v>
      </c>
      <c r="J58" s="451">
        <f ca="1">OFFSET(Values!AC$1096,$K58*30,0)</f>
        <v>1.3140604467805518E-2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22.3</v>
      </c>
      <c r="F59" s="217">
        <f ca="1">IF(OFFSET(Values!AE$1096,$K59*30,0)="-","-",ROUND(OFFSET(Values!AE$1096,$K59*30,0),1))</f>
        <v>27.2</v>
      </c>
      <c r="G59" s="217">
        <f ca="1">IF(OFFSET(Values!AF$1096,$K59*30,0)="-","-",ROUND(OFFSET(Values!AF$1096,$K59*30,0),1))</f>
        <v>30.8</v>
      </c>
      <c r="H59" s="451">
        <f ca="1">OFFSET(Values!Y$1096,$K59*30,0)</f>
        <v>0.68820678513731826</v>
      </c>
      <c r="I59" s="451">
        <f ca="1">OFFSET(Values!AA$1096,$K59*30,0)</f>
        <v>0.35702746365105009</v>
      </c>
      <c r="J59" s="451">
        <f ca="1">OFFSET(Values!AC$1096,$K59*30,0)</f>
        <v>9.6930533117932146E-3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21.8</v>
      </c>
      <c r="F60" s="217">
        <f ca="1">IF(OFFSET(Values!AE$1096,$K60*30,0)="-","-",ROUND(OFFSET(Values!AE$1096,$K60*30,0),1))</f>
        <v>26.7</v>
      </c>
      <c r="G60" s="217">
        <f ca="1">IF(OFFSET(Values!AF$1096,$K60*30,0)="-","-",ROUND(OFFSET(Values!AF$1096,$K60*30,0),1))</f>
        <v>30.3</v>
      </c>
      <c r="H60" s="451">
        <f ca="1">OFFSET(Values!Y$1096,$K60*30,0)</f>
        <v>0.62614678899082565</v>
      </c>
      <c r="I60" s="451">
        <f ca="1">OFFSET(Values!AA$1096,$K60*30,0)</f>
        <v>0.32454128440366975</v>
      </c>
      <c r="J60" s="451">
        <f ca="1">OFFSET(Values!AC$1096,$K60*30,0)</f>
        <v>9.1743119266055051E-3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22.4</v>
      </c>
      <c r="F61" s="217">
        <f ca="1">IF(OFFSET(Values!AE$1096,$K61*30,0)="-","-",ROUND(OFFSET(Values!AE$1096,$K61*30,0),1))</f>
        <v>27.1</v>
      </c>
      <c r="G61" s="217">
        <f ca="1">IF(OFFSET(Values!AF$1096,$K61*30,0)="-","-",ROUND(OFFSET(Values!AF$1096,$K61*30,0),1))</f>
        <v>30.8</v>
      </c>
      <c r="H61" s="451">
        <f ca="1">OFFSET(Values!Y$1096,$K61*30,0)</f>
        <v>0.70903010033444813</v>
      </c>
      <c r="I61" s="451">
        <f ca="1">OFFSET(Values!AA$1096,$K61*30,0)</f>
        <v>0.33110367892976589</v>
      </c>
      <c r="J61" s="451">
        <f ca="1">OFFSET(Values!AC$1096,$K61*30,0)</f>
        <v>1.7837235228539576E-2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22.7</v>
      </c>
      <c r="F62" s="217">
        <f ca="1">IF(OFFSET(Values!AE$1096,$K62*30,0)="-","-",ROUND(OFFSET(Values!AE$1096,$K62*30,0),1))</f>
        <v>27.6</v>
      </c>
      <c r="G62" s="217">
        <f ca="1">IF(OFFSET(Values!AF$1096,$K62*30,0)="-","-",ROUND(OFFSET(Values!AF$1096,$K62*30,0),1))</f>
        <v>31.1</v>
      </c>
      <c r="H62" s="451">
        <f ca="1">OFFSET(Values!Y$1096,$K62*30,0)</f>
        <v>0.72477064220183485</v>
      </c>
      <c r="I62" s="451">
        <f ca="1">OFFSET(Values!AA$1096,$K62*30,0)</f>
        <v>0.3781855249745158</v>
      </c>
      <c r="J62" s="451">
        <f ca="1">OFFSET(Values!AC$1096,$K62*30,0)</f>
        <v>1.1213047910295617E-2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23.2</v>
      </c>
      <c r="F63" s="217">
        <f ca="1">IF(OFFSET(Values!AE$1096,$K63*30,0)="-","-",ROUND(OFFSET(Values!AE$1096,$K63*30,0),1))</f>
        <v>28.8</v>
      </c>
      <c r="G63" s="217">
        <f ca="1">IF(OFFSET(Values!AF$1096,$K63*30,0)="-","-",ROUND(OFFSET(Values!AF$1096,$K63*30,0),1))</f>
        <v>32.6</v>
      </c>
      <c r="H63" s="451">
        <f ca="1">OFFSET(Values!Y$1096,$K63*30,0)</f>
        <v>0.72305389221556882</v>
      </c>
      <c r="I63" s="451">
        <f ca="1">OFFSET(Values!AA$1096,$K63*30,0)</f>
        <v>0.41317365269461076</v>
      </c>
      <c r="J63" s="451">
        <f ca="1">OFFSET(Values!AC$1096,$K63*30,0)</f>
        <v>2.9940119760479042E-2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23.5</v>
      </c>
      <c r="F64" s="217">
        <f ca="1">IF(OFFSET(Values!AE$1096,$K64*30,0)="-","-",ROUND(OFFSET(Values!AE$1096,$K64*30,0),1))</f>
        <v>29.1</v>
      </c>
      <c r="G64" s="217">
        <f ca="1">IF(OFFSET(Values!AF$1096,$K64*30,0)="-","-",ROUND(OFFSET(Values!AF$1096,$K64*30,0),1))</f>
        <v>32.4</v>
      </c>
      <c r="H64" s="451">
        <f ca="1">OFFSET(Values!Y$1096,$K64*30,0)</f>
        <v>0.73529411764705888</v>
      </c>
      <c r="I64" s="451">
        <f ca="1">OFFSET(Values!AA$1096,$K64*30,0)</f>
        <v>0.46139705882352944</v>
      </c>
      <c r="J64" s="451">
        <f ca="1">OFFSET(Values!AC$1096,$K64*30,0)</f>
        <v>1.4705882352941176E-2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22.4</v>
      </c>
      <c r="F65" s="217">
        <f ca="1">IF(OFFSET(Values!AE$1096,$K65*30,0)="-","-",ROUND(OFFSET(Values!AE$1096,$K65*30,0),1))</f>
        <v>27.3</v>
      </c>
      <c r="G65" s="217">
        <f ca="1">IF(OFFSET(Values!AF$1096,$K65*30,0)="-","-",ROUND(OFFSET(Values!AF$1096,$K65*30,0),1))</f>
        <v>31</v>
      </c>
      <c r="H65" s="451">
        <f ca="1">OFFSET(Values!Y$1096,$K65*30,0)</f>
        <v>0.69451113965045508</v>
      </c>
      <c r="I65" s="451">
        <f ca="1">OFFSET(Values!AA$1096,$K65*30,0)</f>
        <v>0.35512870623708753</v>
      </c>
      <c r="J65" s="451">
        <f ca="1">OFFSET(Values!AC$1096,$K65*30,0)</f>
        <v>1.2786866938410855E-2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22.6</v>
      </c>
      <c r="F66" s="217">
        <f ca="1">IF(OFFSET(Values!AE$1096,$K66*30,0)="-","-",ROUND(OFFSET(Values!AE$1096,$K66*30,0),1))</f>
        <v>27.7</v>
      </c>
      <c r="G66" s="217">
        <f ca="1">IF(OFFSET(Values!AF$1096,$K66*30,0)="-","-",ROUND(OFFSET(Values!AF$1096,$K66*30,0),1))</f>
        <v>31.5</v>
      </c>
      <c r="H66" s="451">
        <f ca="1">OFFSET(Values!Y$1096,$K66*30,0)</f>
        <v>0.70204286473401456</v>
      </c>
      <c r="I66" s="451">
        <f ca="1">OFFSET(Values!AA$1096,$K66*30,0)</f>
        <v>0.37344275845781438</v>
      </c>
      <c r="J66" s="451">
        <f ca="1">OFFSET(Values!AC$1096,$K66*30,0)</f>
        <v>1.5262443171754148E-2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23</v>
      </c>
      <c r="F67" s="217">
        <f ca="1">IF(OFFSET(Values!BJ$1096,$K67*30,0)="-","-",ROUND(OFFSET(Values!BJ$1096,$K67*30,0),1))</f>
        <v>28.4</v>
      </c>
      <c r="G67" s="217">
        <f ca="1">IF(OFFSET(Values!BK$1096,$K67*30,0)="-","-",ROUND(OFFSET(Values!BK$1096,$K67*30,0),1))</f>
        <v>32.5</v>
      </c>
      <c r="H67" s="451">
        <f ca="1">OFFSET(Values!BD$1096,$K67*30,0)</f>
        <v>0.73060648801128347</v>
      </c>
      <c r="I67" s="451">
        <f ca="1">OFFSET(Values!BF$1096,$K67*30,0)</f>
        <v>0.42172073342736249</v>
      </c>
      <c r="J67" s="451">
        <f ca="1">OFFSET(Values!BH$1096,$K67*30,0)</f>
        <v>2.1156558533145273E-2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22.6</v>
      </c>
      <c r="F68" s="217">
        <f ca="1">IF(OFFSET(Values!BJ$1096,$K68*30,0)="-","-",ROUND(OFFSET(Values!BJ$1096,$K68*30,0),1))</f>
        <v>28</v>
      </c>
      <c r="G68" s="217">
        <f ca="1">IF(OFFSET(Values!BK$1096,$K68*30,0)="-","-",ROUND(OFFSET(Values!BK$1096,$K68*30,0),1))</f>
        <v>31.9</v>
      </c>
      <c r="H68" s="451">
        <f ca="1">OFFSET(Values!BD$1096,$K68*30,0)</f>
        <v>0.7258382642998028</v>
      </c>
      <c r="I68" s="451">
        <f ca="1">OFFSET(Values!BF$1096,$K68*30,0)</f>
        <v>0.40433925049309666</v>
      </c>
      <c r="J68" s="451">
        <f ca="1">OFFSET(Values!BH$1096,$K68*30,0)</f>
        <v>1.1834319526627219E-2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22.5</v>
      </c>
      <c r="F69" s="217">
        <f ca="1">IF(OFFSET(Values!BJ$1096,$K69*30,0)="-","-",ROUND(OFFSET(Values!BJ$1096,$K69*30,0),1))</f>
        <v>27.9</v>
      </c>
      <c r="G69" s="217">
        <f ca="1">IF(OFFSET(Values!BK$1096,$K69*30,0)="-","-",ROUND(OFFSET(Values!BK$1096,$K69*30,0),1))</f>
        <v>31.6</v>
      </c>
      <c r="H69" s="451">
        <f ca="1">OFFSET(Values!BD$1096,$K69*30,0)</f>
        <v>0.68466257668711661</v>
      </c>
      <c r="I69" s="451">
        <f ca="1">OFFSET(Values!BF$1096,$K69*30,0)</f>
        <v>0.3987730061349693</v>
      </c>
      <c r="J69" s="451">
        <f ca="1">OFFSET(Values!BH$1096,$K69*30,0)</f>
        <v>1.7177914110429449E-2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23.1</v>
      </c>
      <c r="F70" s="217">
        <f ca="1">IF(OFFSET(Values!BJ$1096,$K70*30,0)="-","-",ROUND(OFFSET(Values!BJ$1096,$K70*30,0),1))</f>
        <v>28.6</v>
      </c>
      <c r="G70" s="217">
        <f ca="1">IF(OFFSET(Values!BK$1096,$K70*30,0)="-","-",ROUND(OFFSET(Values!BK$1096,$K70*30,0),1))</f>
        <v>31.8</v>
      </c>
      <c r="H70" s="451">
        <f ca="1">OFFSET(Values!BD$1096,$K70*30,0)</f>
        <v>0.7354368932038835</v>
      </c>
      <c r="I70" s="451">
        <f ca="1">OFFSET(Values!BF$1096,$K70*30,0)</f>
        <v>0.4550970873786408</v>
      </c>
      <c r="J70" s="451">
        <f ca="1">OFFSET(Values!BH$1096,$K70*30,0)</f>
        <v>1.9417475728155338E-2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22.9</v>
      </c>
      <c r="F71" s="217">
        <f ca="1">IF(OFFSET(Values!BJ$1096,$K71*30,0)="-","-",ROUND(OFFSET(Values!BJ$1096,$K71*30,0),1))</f>
        <v>28.2</v>
      </c>
      <c r="G71" s="217">
        <f ca="1">IF(OFFSET(Values!BK$1096,$K71*30,0)="-","-",ROUND(OFFSET(Values!BK$1096,$K71*30,0),1))</f>
        <v>32.1</v>
      </c>
      <c r="H71" s="451">
        <f ca="1">OFFSET(Values!BD$1096,$K71*30,0)</f>
        <v>0.72555948174322737</v>
      </c>
      <c r="I71" s="451">
        <f ca="1">OFFSET(Values!BF$1096,$K71*30,0)</f>
        <v>0.41342756183745583</v>
      </c>
      <c r="J71" s="451">
        <f ca="1">OFFSET(Values!BH$1096,$K71*30,0)</f>
        <v>1.7667844522968199E-2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23.4</v>
      </c>
      <c r="F72" s="217">
        <f ca="1">IF(OFFSET(Values!BJ$1096,$K72*30,0)="-","-",ROUND(OFFSET(Values!BJ$1096,$K72*30,0),1))</f>
        <v>29.5</v>
      </c>
      <c r="G72" s="217">
        <f ca="1">IF(OFFSET(Values!BK$1096,$K72*30,0)="-","-",ROUND(OFFSET(Values!BK$1096,$K72*30,0),1))</f>
        <v>33.1</v>
      </c>
      <c r="H72" s="451">
        <f ca="1">OFFSET(Values!BD$1096,$K72*30,0)</f>
        <v>0.72876304023845007</v>
      </c>
      <c r="I72" s="451">
        <f ca="1">OFFSET(Values!BF$1096,$K72*30,0)</f>
        <v>0.49031296572280181</v>
      </c>
      <c r="J72" s="451">
        <f ca="1">OFFSET(Values!BH$1096,$K72*30,0)</f>
        <v>2.8315946348733235E-2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23.3</v>
      </c>
      <c r="F73" s="217">
        <f ca="1">IF(OFFSET(Values!BJ$1096,$K73*30,0)="-","-",ROUND(OFFSET(Values!BJ$1096,$K73*30,0),1))</f>
        <v>29.5</v>
      </c>
      <c r="G73" s="217">
        <f ca="1">IF(OFFSET(Values!BK$1096,$K73*30,0)="-","-",ROUND(OFFSET(Values!BK$1096,$K73*30,0),1))</f>
        <v>33.1</v>
      </c>
      <c r="H73" s="451">
        <f ca="1">OFFSET(Values!BD$1096,$K73*30,0)</f>
        <v>0.73161033797216701</v>
      </c>
      <c r="I73" s="451">
        <f ca="1">OFFSET(Values!BF$1096,$K73*30,0)</f>
        <v>0.47912524850894633</v>
      </c>
      <c r="J73" s="451">
        <f ca="1">OFFSET(Values!BH$1096,$K73*30,0)</f>
        <v>2.3856858846918488E-2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22.8</v>
      </c>
      <c r="F74" s="217">
        <f ca="1">IF(OFFSET(Values!BJ$1096,$K74*30,0)="-","-",ROUND(OFFSET(Values!BJ$1096,$K74*30,0),1))</f>
        <v>28.2</v>
      </c>
      <c r="G74" s="217">
        <f ca="1">IF(OFFSET(Values!BK$1096,$K74*30,0)="-","-",ROUND(OFFSET(Values!BK$1096,$K74*30,0),1))</f>
        <v>31.8</v>
      </c>
      <c r="H74" s="451">
        <f ca="1">OFFSET(Values!BD$1096,$K74*30,0)</f>
        <v>0.72483097725875856</v>
      </c>
      <c r="I74" s="451">
        <f ca="1">OFFSET(Values!BF$1096,$K74*30,0)</f>
        <v>0.42655193607867242</v>
      </c>
      <c r="J74" s="451">
        <f ca="1">OFFSET(Values!BH$1096,$K74*30,0)</f>
        <v>1.9114935464044254E-2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22.9</v>
      </c>
      <c r="F75" s="217">
        <f ca="1">IF(OFFSET(Values!BJ$1096,$K75*30,0)="-","-",ROUND(OFFSET(Values!BJ$1096,$K75*30,0),1))</f>
        <v>28.5</v>
      </c>
      <c r="G75" s="217">
        <f ca="1">IF(OFFSET(Values!BK$1096,$K75*30,0)="-","-",ROUND(OFFSET(Values!BK$1096,$K75*30,0),1))</f>
        <v>32.200000000000003</v>
      </c>
      <c r="H75" s="451">
        <f ca="1">OFFSET(Values!BD$1096,$K75*30,0)</f>
        <v>0.72510393348257141</v>
      </c>
      <c r="I75" s="451">
        <f ca="1">OFFSET(Values!BF$1096,$K75*30,0)</f>
        <v>0.44016629357211384</v>
      </c>
      <c r="J75" s="451">
        <f ca="1">OFFSET(Values!BH$1096,$K75*30,0)</f>
        <v>2.0818676047329707E-2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22.8</v>
      </c>
      <c r="F76" s="452">
        <f ca="1">IF(OFFSET(Values!CO$1096,$K76*30,0)="-","-",ROUND(OFFSET(Values!CO$1096,$K76*30,0),1))</f>
        <v>28.1</v>
      </c>
      <c r="G76" s="452">
        <f ca="1">IF(OFFSET(Values!CP$1096,$K76*30,0)="-","-",ROUND(OFFSET(Values!CP$1096,$K76*30,0),1))</f>
        <v>32</v>
      </c>
      <c r="H76" s="451">
        <f ca="1">OFFSET(Values!CI$1096,$K76*30,0)</f>
        <v>0.71632653061224494</v>
      </c>
      <c r="I76" s="451">
        <f ca="1">OFFSET(Values!CK$1096,$K76*30,0)</f>
        <v>0.39387755102040817</v>
      </c>
      <c r="J76" s="451">
        <f ca="1">OFFSET(Values!CM$1096,$K76*30,0)</f>
        <v>1.7006802721088437E-2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22.5</v>
      </c>
      <c r="F77" s="452">
        <f ca="1">IF(OFFSET(Values!CO$1096,$K77*30,0)="-","-",ROUND(OFFSET(Values!CO$1096,$K77*30,0),1))</f>
        <v>27.4</v>
      </c>
      <c r="G77" s="452">
        <f ca="1">IF(OFFSET(Values!CP$1096,$K77*30,0)="-","-",ROUND(OFFSET(Values!CP$1096,$K77*30,0),1))</f>
        <v>31.3</v>
      </c>
      <c r="H77" s="451">
        <f ca="1">OFFSET(Values!CI$1096,$K77*30,0)</f>
        <v>0.70515097690941386</v>
      </c>
      <c r="I77" s="451">
        <f ca="1">OFFSET(Values!CK$1096,$K77*30,0)</f>
        <v>0.37833037300177619</v>
      </c>
      <c r="J77" s="451">
        <f ca="1">OFFSET(Values!CM$1096,$K77*30,0)</f>
        <v>1.0657193605683837E-2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22.1</v>
      </c>
      <c r="F78" s="452">
        <f ca="1">IF(OFFSET(Values!CO$1096,$K78*30,0)="-","-",ROUND(OFFSET(Values!CO$1096,$K78*30,0),1))</f>
        <v>27.2</v>
      </c>
      <c r="G78" s="452">
        <f ca="1">IF(OFFSET(Values!CP$1096,$K78*30,0)="-","-",ROUND(OFFSET(Values!CP$1096,$K78*30,0),1))</f>
        <v>30.9</v>
      </c>
      <c r="H78" s="451">
        <f ca="1">OFFSET(Values!CI$1096,$K78*30,0)</f>
        <v>0.65441612329579135</v>
      </c>
      <c r="I78" s="451">
        <f ca="1">OFFSET(Values!CK$1096,$K78*30,0)</f>
        <v>0.36040308239478364</v>
      </c>
      <c r="J78" s="451">
        <f ca="1">OFFSET(Values!CM$1096,$K78*30,0)</f>
        <v>1.3040901007705987E-2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22.7</v>
      </c>
      <c r="F79" s="452">
        <f ca="1">IF(OFFSET(Values!CO$1096,$K79*30,0)="-","-",ROUND(OFFSET(Values!CO$1096,$K79*30,0),1))</f>
        <v>27.8</v>
      </c>
      <c r="G79" s="452">
        <f ca="1">IF(OFFSET(Values!CP$1096,$K79*30,0)="-","-",ROUND(OFFSET(Values!CP$1096,$K79*30,0),1))</f>
        <v>31.4</v>
      </c>
      <c r="H79" s="451">
        <f ca="1">OFFSET(Values!CI$1096,$K79*30,0)</f>
        <v>0.72167344567112146</v>
      </c>
      <c r="I79" s="451">
        <f ca="1">OFFSET(Values!CK$1096,$K79*30,0)</f>
        <v>0.39047065659500291</v>
      </c>
      <c r="J79" s="451">
        <f ca="1">OFFSET(Values!CM$1096,$K79*30,0)</f>
        <v>1.8593840790238233E-2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22.8</v>
      </c>
      <c r="F80" s="452">
        <f ca="1">IF(OFFSET(Values!CO$1096,$K80*30,0)="-","-",ROUND(OFFSET(Values!CO$1096,$K80*30,0),1))</f>
        <v>27.9</v>
      </c>
      <c r="G80" s="452">
        <f ca="1">IF(OFFSET(Values!CP$1096,$K80*30,0)="-","-",ROUND(OFFSET(Values!CP$1096,$K80*30,0),1))</f>
        <v>31.4</v>
      </c>
      <c r="H80" s="451">
        <f ca="1">OFFSET(Values!CI$1096,$K80*30,0)</f>
        <v>0.72513661202185797</v>
      </c>
      <c r="I80" s="451">
        <f ca="1">OFFSET(Values!CK$1096,$K80*30,0)</f>
        <v>0.39453551912568308</v>
      </c>
      <c r="J80" s="451">
        <f ca="1">OFFSET(Values!CM$1096,$K80*30,0)</f>
        <v>1.4207650273224045E-2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23.3</v>
      </c>
      <c r="F81" s="452">
        <f ca="1">IF(OFFSET(Values!CO$1096,$K81*30,0)="-","-",ROUND(OFFSET(Values!CO$1096,$K81*30,0),1))</f>
        <v>29.1</v>
      </c>
      <c r="G81" s="452">
        <f ca="1">IF(OFFSET(Values!CP$1096,$K81*30,0)="-","-",ROUND(OFFSET(Values!CP$1096,$K81*30,0),1))</f>
        <v>32.9</v>
      </c>
      <c r="H81" s="451">
        <f ca="1">OFFSET(Values!CI$1096,$K81*30,0)</f>
        <v>0.72591486183719189</v>
      </c>
      <c r="I81" s="451">
        <f ca="1">OFFSET(Values!CK$1096,$K81*30,0)</f>
        <v>0.45182972367438384</v>
      </c>
      <c r="J81" s="451">
        <f ca="1">OFFSET(Values!CM$1096,$K81*30,0)</f>
        <v>2.9126213592233011E-2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23.4</v>
      </c>
      <c r="F82" s="452">
        <f ca="1">IF(OFFSET(Values!CO$1096,$K82*30,0)="-","-",ROUND(OFFSET(Values!CO$1096,$K82*30,0),1))</f>
        <v>29.2</v>
      </c>
      <c r="G82" s="452">
        <f ca="1">IF(OFFSET(Values!CP$1096,$K82*30,0)="-","-",ROUND(OFFSET(Values!CP$1096,$K82*30,0),1))</f>
        <v>32.799999999999997</v>
      </c>
      <c r="H82" s="451">
        <f ca="1">OFFSET(Values!CI$1096,$K82*30,0)</f>
        <v>0.73352435530085958</v>
      </c>
      <c r="I82" s="451">
        <f ca="1">OFFSET(Values!CK$1096,$K82*30,0)</f>
        <v>0.46991404011461319</v>
      </c>
      <c r="J82" s="451">
        <f ca="1">OFFSET(Values!CM$1096,$K82*30,0)</f>
        <v>1.9102196752626553E-2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22.6</v>
      </c>
      <c r="F83" s="452">
        <f ca="1">IF(OFFSET(Values!CO$1096,$K83*30,0)="-","-",ROUND(OFFSET(Values!CO$1096,$K83*30,0),1))</f>
        <v>27.7</v>
      </c>
      <c r="G83" s="452">
        <f ca="1">IF(OFFSET(Values!CP$1096,$K83*30,0)="-","-",ROUND(OFFSET(Values!CP$1096,$K83*30,0),1))</f>
        <v>31.4</v>
      </c>
      <c r="H83" s="451">
        <f ca="1">OFFSET(Values!CI$1096,$K83*30,0)</f>
        <v>0.70894408847537971</v>
      </c>
      <c r="I83" s="451">
        <f ca="1">OFFSET(Values!CK$1096,$K83*30,0)</f>
        <v>0.38912782702829229</v>
      </c>
      <c r="J83" s="451">
        <f ca="1">OFFSET(Values!CM$1096,$K83*30,0)</f>
        <v>1.5799174931975777E-2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22.8</v>
      </c>
      <c r="F84" s="452">
        <f ca="1">IF(OFFSET(Values!CO$1096,$K84*30,0)="-","-",ROUND(OFFSET(Values!CO$1096,$K84*30,0),1))</f>
        <v>28.1</v>
      </c>
      <c r="G84" s="452">
        <f ca="1">IF(OFFSET(Values!CP$1096,$K84*30,0)="-","-",ROUND(OFFSET(Values!CP$1096,$K84*30,0),1))</f>
        <v>31.8</v>
      </c>
      <c r="H84" s="451">
        <f ca="1">OFFSET(Values!CI$1096,$K84*30,0)</f>
        <v>0.71311248925457427</v>
      </c>
      <c r="I84" s="451">
        <f ca="1">OFFSET(Values!CK$1096,$K84*30,0)</f>
        <v>0.40547095664988331</v>
      </c>
      <c r="J84" s="451">
        <f ca="1">OFFSET(Values!CM$1096,$K84*30,0)</f>
        <v>1.7929510008596338E-2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43756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43757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43758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43759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43760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43761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43762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5</v>
      </c>
      <c r="E11" s="172" t="s">
        <v>106</v>
      </c>
      <c r="F11" s="172">
        <v>1</v>
      </c>
      <c r="G11" s="172">
        <v>1</v>
      </c>
      <c r="H11" s="172">
        <v>1</v>
      </c>
      <c r="I11" s="173">
        <v>1</v>
      </c>
      <c r="J11" s="21">
        <v>1.75</v>
      </c>
      <c r="K11" s="21">
        <v>1.5</v>
      </c>
      <c r="M11" s="171">
        <v>1</v>
      </c>
      <c r="N11" s="172">
        <v>3</v>
      </c>
      <c r="O11" s="172" t="s">
        <v>106</v>
      </c>
      <c r="P11" s="172">
        <v>1</v>
      </c>
      <c r="Q11" s="172">
        <v>1</v>
      </c>
      <c r="R11" s="172">
        <v>1</v>
      </c>
      <c r="S11" s="173">
        <v>2</v>
      </c>
      <c r="T11" s="21">
        <v>1.5</v>
      </c>
      <c r="U11" s="21">
        <v>1.5</v>
      </c>
      <c r="W11" s="171">
        <v>1</v>
      </c>
      <c r="X11" s="172">
        <v>8</v>
      </c>
      <c r="Y11" s="172" t="s">
        <v>106</v>
      </c>
      <c r="Z11" s="172">
        <v>2</v>
      </c>
      <c r="AA11" s="172">
        <v>2</v>
      </c>
      <c r="AB11" s="172">
        <v>2</v>
      </c>
      <c r="AC11" s="173">
        <v>3</v>
      </c>
      <c r="AD11" s="100">
        <v>3.25</v>
      </c>
      <c r="AE11" s="21">
        <v>3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</v>
      </c>
      <c r="D12" s="178">
        <v>0</v>
      </c>
      <c r="E12" s="178" t="s">
        <v>106</v>
      </c>
      <c r="F12" s="178">
        <v>1</v>
      </c>
      <c r="G12" s="178">
        <v>1</v>
      </c>
      <c r="H12" s="178">
        <v>3</v>
      </c>
      <c r="I12" s="179">
        <v>4</v>
      </c>
      <c r="J12" s="21">
        <v>1</v>
      </c>
      <c r="K12" s="21">
        <v>1.8333333333333333</v>
      </c>
      <c r="M12" s="177">
        <v>2</v>
      </c>
      <c r="N12" s="178">
        <v>3</v>
      </c>
      <c r="O12" s="178" t="s">
        <v>106</v>
      </c>
      <c r="P12" s="178">
        <v>1</v>
      </c>
      <c r="Q12" s="178">
        <v>1</v>
      </c>
      <c r="R12" s="178">
        <v>4</v>
      </c>
      <c r="S12" s="179">
        <v>5</v>
      </c>
      <c r="T12" s="21">
        <v>1.75</v>
      </c>
      <c r="U12" s="21">
        <v>2.6666666666666665</v>
      </c>
      <c r="W12" s="177">
        <v>4</v>
      </c>
      <c r="X12" s="178">
        <v>3</v>
      </c>
      <c r="Y12" s="178" t="s">
        <v>106</v>
      </c>
      <c r="Z12" s="178">
        <v>2</v>
      </c>
      <c r="AA12" s="178">
        <v>2</v>
      </c>
      <c r="AB12" s="178">
        <v>7</v>
      </c>
      <c r="AC12" s="179">
        <v>9</v>
      </c>
      <c r="AD12" s="21">
        <v>2.75</v>
      </c>
      <c r="AE12" s="21">
        <v>4.5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1</v>
      </c>
      <c r="E13" s="178" t="s">
        <v>106</v>
      </c>
      <c r="F13" s="178">
        <v>0</v>
      </c>
      <c r="G13" s="178">
        <v>0</v>
      </c>
      <c r="H13" s="178">
        <v>1</v>
      </c>
      <c r="I13" s="179">
        <v>0</v>
      </c>
      <c r="J13" s="21">
        <v>0.25</v>
      </c>
      <c r="K13" s="21">
        <v>0.33333333333333331</v>
      </c>
      <c r="M13" s="177">
        <v>0</v>
      </c>
      <c r="N13" s="178">
        <v>0</v>
      </c>
      <c r="O13" s="178" t="s">
        <v>106</v>
      </c>
      <c r="P13" s="178">
        <v>3</v>
      </c>
      <c r="Q13" s="178">
        <v>1</v>
      </c>
      <c r="R13" s="178">
        <v>1</v>
      </c>
      <c r="S13" s="179">
        <v>2</v>
      </c>
      <c r="T13" s="21">
        <v>1</v>
      </c>
      <c r="U13" s="21">
        <v>1.1666666666666667</v>
      </c>
      <c r="W13" s="177">
        <v>0</v>
      </c>
      <c r="X13" s="178">
        <v>1</v>
      </c>
      <c r="Y13" s="178" t="s">
        <v>106</v>
      </c>
      <c r="Z13" s="178">
        <v>3</v>
      </c>
      <c r="AA13" s="178">
        <v>1</v>
      </c>
      <c r="AB13" s="178">
        <v>2</v>
      </c>
      <c r="AC13" s="179">
        <v>2</v>
      </c>
      <c r="AD13" s="21">
        <v>1.25</v>
      </c>
      <c r="AE13" s="21">
        <v>1.5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 t="s">
        <v>106</v>
      </c>
      <c r="F14" s="178">
        <v>0</v>
      </c>
      <c r="G14" s="178">
        <v>0</v>
      </c>
      <c r="H14" s="178">
        <v>1</v>
      </c>
      <c r="I14" s="179">
        <v>1</v>
      </c>
      <c r="J14" s="21">
        <v>0</v>
      </c>
      <c r="K14" s="21">
        <v>0.33333333333333331</v>
      </c>
      <c r="M14" s="177">
        <v>2</v>
      </c>
      <c r="N14" s="178">
        <v>1</v>
      </c>
      <c r="O14" s="178" t="s">
        <v>106</v>
      </c>
      <c r="P14" s="178">
        <v>0</v>
      </c>
      <c r="Q14" s="178">
        <v>0</v>
      </c>
      <c r="R14" s="178">
        <v>1</v>
      </c>
      <c r="S14" s="179">
        <v>1</v>
      </c>
      <c r="T14" s="21">
        <v>0.75</v>
      </c>
      <c r="U14" s="21">
        <v>0.83333333333333337</v>
      </c>
      <c r="W14" s="177">
        <v>2</v>
      </c>
      <c r="X14" s="178">
        <v>1</v>
      </c>
      <c r="Y14" s="178" t="s">
        <v>106</v>
      </c>
      <c r="Z14" s="178">
        <v>0</v>
      </c>
      <c r="AA14" s="178">
        <v>0</v>
      </c>
      <c r="AB14" s="178">
        <v>2</v>
      </c>
      <c r="AC14" s="179">
        <v>2</v>
      </c>
      <c r="AD14" s="21">
        <v>0.75</v>
      </c>
      <c r="AE14" s="316">
        <v>1.1666666666666667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0</v>
      </c>
      <c r="E15" s="178" t="s">
        <v>106</v>
      </c>
      <c r="F15" s="178">
        <v>1</v>
      </c>
      <c r="G15" s="178">
        <v>0</v>
      </c>
      <c r="H15" s="178">
        <v>1</v>
      </c>
      <c r="I15" s="179">
        <v>2</v>
      </c>
      <c r="J15" s="21">
        <v>0.75</v>
      </c>
      <c r="K15" s="21">
        <v>1</v>
      </c>
      <c r="M15" s="177">
        <v>0</v>
      </c>
      <c r="N15" s="178">
        <v>1</v>
      </c>
      <c r="O15" s="178" t="s">
        <v>106</v>
      </c>
      <c r="P15" s="178">
        <v>2</v>
      </c>
      <c r="Q15" s="178">
        <v>0</v>
      </c>
      <c r="R15" s="178">
        <v>2</v>
      </c>
      <c r="S15" s="179">
        <v>3</v>
      </c>
      <c r="T15" s="21">
        <v>0.75</v>
      </c>
      <c r="U15" s="21">
        <v>1.3333333333333333</v>
      </c>
      <c r="W15" s="177">
        <v>2</v>
      </c>
      <c r="X15" s="178">
        <v>1</v>
      </c>
      <c r="Y15" s="178" t="s">
        <v>106</v>
      </c>
      <c r="Z15" s="178">
        <v>3</v>
      </c>
      <c r="AA15" s="178">
        <v>0</v>
      </c>
      <c r="AB15" s="178">
        <v>3</v>
      </c>
      <c r="AC15" s="179">
        <v>5</v>
      </c>
      <c r="AD15" s="21">
        <v>1.5</v>
      </c>
      <c r="AE15" s="21">
        <v>2.3333333333333335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 t="s">
        <v>106</v>
      </c>
      <c r="F16" s="178">
        <v>0</v>
      </c>
      <c r="G16" s="178">
        <v>0</v>
      </c>
      <c r="H16" s="178">
        <v>0</v>
      </c>
      <c r="I16" s="179">
        <v>0</v>
      </c>
      <c r="J16" s="21">
        <v>0</v>
      </c>
      <c r="K16" s="21">
        <v>0</v>
      </c>
      <c r="M16" s="177">
        <v>0</v>
      </c>
      <c r="N16" s="178">
        <v>0</v>
      </c>
      <c r="O16" s="178" t="s">
        <v>106</v>
      </c>
      <c r="P16" s="178">
        <v>2</v>
      </c>
      <c r="Q16" s="178">
        <v>0</v>
      </c>
      <c r="R16" s="178">
        <v>1</v>
      </c>
      <c r="S16" s="179">
        <v>3</v>
      </c>
      <c r="T16" s="21">
        <v>0.5</v>
      </c>
      <c r="U16" s="21">
        <v>1</v>
      </c>
      <c r="W16" s="177">
        <v>0</v>
      </c>
      <c r="X16" s="178">
        <v>0</v>
      </c>
      <c r="Y16" s="178" t="s">
        <v>106</v>
      </c>
      <c r="Z16" s="178">
        <v>2</v>
      </c>
      <c r="AA16" s="178">
        <v>0</v>
      </c>
      <c r="AB16" s="178">
        <v>1</v>
      </c>
      <c r="AC16" s="179">
        <v>3</v>
      </c>
      <c r="AD16" s="21">
        <v>0.5</v>
      </c>
      <c r="AE16" s="21">
        <v>1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 t="s">
        <v>106</v>
      </c>
      <c r="F17" s="178">
        <v>1</v>
      </c>
      <c r="G17" s="178">
        <v>1</v>
      </c>
      <c r="H17" s="178">
        <v>1</v>
      </c>
      <c r="I17" s="179">
        <v>1</v>
      </c>
      <c r="J17" s="21">
        <v>0.5</v>
      </c>
      <c r="K17" s="21">
        <v>0.66666666666666663</v>
      </c>
      <c r="M17" s="177">
        <v>0</v>
      </c>
      <c r="N17" s="178">
        <v>0</v>
      </c>
      <c r="O17" s="178" t="s">
        <v>106</v>
      </c>
      <c r="P17" s="178">
        <v>2</v>
      </c>
      <c r="Q17" s="178">
        <v>0</v>
      </c>
      <c r="R17" s="178">
        <v>2</v>
      </c>
      <c r="S17" s="179">
        <v>1</v>
      </c>
      <c r="T17" s="21">
        <v>0.5</v>
      </c>
      <c r="U17" s="21">
        <v>0.83333333333333337</v>
      </c>
      <c r="W17" s="177">
        <v>0</v>
      </c>
      <c r="X17" s="178">
        <v>0</v>
      </c>
      <c r="Y17" s="178" t="s">
        <v>106</v>
      </c>
      <c r="Z17" s="178">
        <v>3</v>
      </c>
      <c r="AA17" s="178">
        <v>1</v>
      </c>
      <c r="AB17" s="178">
        <v>3</v>
      </c>
      <c r="AC17" s="179">
        <v>2</v>
      </c>
      <c r="AD17" s="21">
        <v>1</v>
      </c>
      <c r="AE17" s="21">
        <v>1.5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2</v>
      </c>
      <c r="D18" s="178">
        <v>0</v>
      </c>
      <c r="E18" s="178" t="s">
        <v>106</v>
      </c>
      <c r="F18" s="178">
        <v>0</v>
      </c>
      <c r="G18" s="178">
        <v>0</v>
      </c>
      <c r="H18" s="178">
        <v>0</v>
      </c>
      <c r="I18" s="179">
        <v>1</v>
      </c>
      <c r="J18" s="21">
        <v>0.5</v>
      </c>
      <c r="K18" s="21">
        <v>0.5</v>
      </c>
      <c r="M18" s="177">
        <v>1</v>
      </c>
      <c r="N18" s="178">
        <v>0</v>
      </c>
      <c r="O18" s="178" t="s">
        <v>106</v>
      </c>
      <c r="P18" s="178">
        <v>0</v>
      </c>
      <c r="Q18" s="178">
        <v>0</v>
      </c>
      <c r="R18" s="178">
        <v>0</v>
      </c>
      <c r="S18" s="179">
        <v>1</v>
      </c>
      <c r="T18" s="21">
        <v>0.25</v>
      </c>
      <c r="U18" s="21">
        <v>0.33333333333333331</v>
      </c>
      <c r="W18" s="177">
        <v>3</v>
      </c>
      <c r="X18" s="178">
        <v>0</v>
      </c>
      <c r="Y18" s="178" t="s">
        <v>106</v>
      </c>
      <c r="Z18" s="178">
        <v>0</v>
      </c>
      <c r="AA18" s="178">
        <v>0</v>
      </c>
      <c r="AB18" s="178">
        <v>0</v>
      </c>
      <c r="AC18" s="179">
        <v>2</v>
      </c>
      <c r="AD18" s="21">
        <v>0.75</v>
      </c>
      <c r="AE18" s="21">
        <v>0.83333333333333337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0</v>
      </c>
      <c r="E19" s="178" t="s">
        <v>106</v>
      </c>
      <c r="F19" s="178">
        <v>1</v>
      </c>
      <c r="G19" s="178">
        <v>0</v>
      </c>
      <c r="H19" s="178">
        <v>0</v>
      </c>
      <c r="I19" s="179">
        <v>0</v>
      </c>
      <c r="J19" s="21">
        <v>0.5</v>
      </c>
      <c r="K19" s="21">
        <v>0.33333333333333331</v>
      </c>
      <c r="M19" s="177">
        <v>1</v>
      </c>
      <c r="N19" s="178">
        <v>0</v>
      </c>
      <c r="O19" s="178" t="s">
        <v>106</v>
      </c>
      <c r="P19" s="178">
        <v>1</v>
      </c>
      <c r="Q19" s="178">
        <v>0</v>
      </c>
      <c r="R19" s="178">
        <v>0</v>
      </c>
      <c r="S19" s="179">
        <v>0</v>
      </c>
      <c r="T19" s="21">
        <v>0.5</v>
      </c>
      <c r="U19" s="21">
        <v>0.33333333333333331</v>
      </c>
      <c r="W19" s="177">
        <v>2</v>
      </c>
      <c r="X19" s="178">
        <v>0</v>
      </c>
      <c r="Y19" s="178" t="s">
        <v>106</v>
      </c>
      <c r="Z19" s="178">
        <v>2</v>
      </c>
      <c r="AA19" s="178">
        <v>0</v>
      </c>
      <c r="AB19" s="178">
        <v>0</v>
      </c>
      <c r="AC19" s="179">
        <v>0</v>
      </c>
      <c r="AD19" s="21">
        <v>1</v>
      </c>
      <c r="AE19" s="21">
        <v>0.66666666666666663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1</v>
      </c>
      <c r="E20" s="178" t="s">
        <v>106</v>
      </c>
      <c r="F20" s="178">
        <v>0</v>
      </c>
      <c r="G20" s="178">
        <v>1</v>
      </c>
      <c r="H20" s="178">
        <v>1</v>
      </c>
      <c r="I20" s="179">
        <v>0</v>
      </c>
      <c r="J20" s="21">
        <v>0.5</v>
      </c>
      <c r="K20" s="21">
        <v>0.5</v>
      </c>
      <c r="M20" s="177">
        <v>2</v>
      </c>
      <c r="N20" s="178">
        <v>0</v>
      </c>
      <c r="O20" s="178" t="s">
        <v>106</v>
      </c>
      <c r="P20" s="178">
        <v>1</v>
      </c>
      <c r="Q20" s="178">
        <v>0</v>
      </c>
      <c r="R20" s="178">
        <v>2</v>
      </c>
      <c r="S20" s="179">
        <v>0</v>
      </c>
      <c r="T20" s="21">
        <v>0.75</v>
      </c>
      <c r="U20" s="21">
        <v>0.83333333333333337</v>
      </c>
      <c r="W20" s="177">
        <v>2</v>
      </c>
      <c r="X20" s="178">
        <v>1</v>
      </c>
      <c r="Y20" s="178" t="s">
        <v>106</v>
      </c>
      <c r="Z20" s="178">
        <v>1</v>
      </c>
      <c r="AA20" s="178">
        <v>1</v>
      </c>
      <c r="AB20" s="178">
        <v>3</v>
      </c>
      <c r="AC20" s="179">
        <v>0</v>
      </c>
      <c r="AD20" s="21">
        <v>1.25</v>
      </c>
      <c r="AE20" s="21">
        <v>1.3333333333333333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 t="s">
        <v>106</v>
      </c>
      <c r="F21" s="178">
        <v>0</v>
      </c>
      <c r="G21" s="178">
        <v>0</v>
      </c>
      <c r="H21" s="178">
        <v>0</v>
      </c>
      <c r="I21" s="179">
        <v>1</v>
      </c>
      <c r="J21" s="21">
        <v>0</v>
      </c>
      <c r="K21" s="21">
        <v>0.16666666666666666</v>
      </c>
      <c r="M21" s="177">
        <v>0</v>
      </c>
      <c r="N21" s="178">
        <v>2</v>
      </c>
      <c r="O21" s="178" t="s">
        <v>106</v>
      </c>
      <c r="P21" s="178">
        <v>2</v>
      </c>
      <c r="Q21" s="178">
        <v>0</v>
      </c>
      <c r="R21" s="178">
        <v>1</v>
      </c>
      <c r="S21" s="179">
        <v>1</v>
      </c>
      <c r="T21" s="21">
        <v>1</v>
      </c>
      <c r="U21" s="21">
        <v>1</v>
      </c>
      <c r="W21" s="177">
        <v>0</v>
      </c>
      <c r="X21" s="178">
        <v>2</v>
      </c>
      <c r="Y21" s="178" t="s">
        <v>106</v>
      </c>
      <c r="Z21" s="178">
        <v>2</v>
      </c>
      <c r="AA21" s="178">
        <v>0</v>
      </c>
      <c r="AB21" s="178">
        <v>1</v>
      </c>
      <c r="AC21" s="179">
        <v>2</v>
      </c>
      <c r="AD21" s="21">
        <v>1</v>
      </c>
      <c r="AE21" s="21">
        <v>1.1666666666666667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 t="s">
        <v>106</v>
      </c>
      <c r="F22" s="178">
        <v>1</v>
      </c>
      <c r="G22" s="178">
        <v>0</v>
      </c>
      <c r="H22" s="178">
        <v>0</v>
      </c>
      <c r="I22" s="179">
        <v>1</v>
      </c>
      <c r="J22" s="21">
        <v>0.25</v>
      </c>
      <c r="K22" s="21">
        <v>0.33333333333333331</v>
      </c>
      <c r="M22" s="177">
        <v>0</v>
      </c>
      <c r="N22" s="178">
        <v>0</v>
      </c>
      <c r="O22" s="178" t="s">
        <v>106</v>
      </c>
      <c r="P22" s="178">
        <v>1</v>
      </c>
      <c r="Q22" s="178">
        <v>0</v>
      </c>
      <c r="R22" s="178">
        <v>0</v>
      </c>
      <c r="S22" s="179">
        <v>0</v>
      </c>
      <c r="T22" s="21">
        <v>0.25</v>
      </c>
      <c r="U22" s="21">
        <v>0.16666666666666666</v>
      </c>
      <c r="W22" s="177">
        <v>0</v>
      </c>
      <c r="X22" s="178">
        <v>0</v>
      </c>
      <c r="Y22" s="178" t="s">
        <v>106</v>
      </c>
      <c r="Z22" s="178">
        <v>2</v>
      </c>
      <c r="AA22" s="178">
        <v>0</v>
      </c>
      <c r="AB22" s="178">
        <v>0</v>
      </c>
      <c r="AC22" s="179">
        <v>1</v>
      </c>
      <c r="AD22" s="21">
        <v>0.5</v>
      </c>
      <c r="AE22" s="21">
        <v>0.5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 t="s">
        <v>106</v>
      </c>
      <c r="F23" s="178">
        <v>0</v>
      </c>
      <c r="G23" s="178">
        <v>0</v>
      </c>
      <c r="H23" s="178">
        <v>0</v>
      </c>
      <c r="I23" s="179">
        <v>3</v>
      </c>
      <c r="J23" s="21">
        <v>0</v>
      </c>
      <c r="K23" s="21">
        <v>0.5</v>
      </c>
      <c r="M23" s="177">
        <v>0</v>
      </c>
      <c r="N23" s="178">
        <v>0</v>
      </c>
      <c r="O23" s="178" t="s">
        <v>106</v>
      </c>
      <c r="P23" s="178">
        <v>0</v>
      </c>
      <c r="Q23" s="178">
        <v>0</v>
      </c>
      <c r="R23" s="178">
        <v>0</v>
      </c>
      <c r="S23" s="179">
        <v>3</v>
      </c>
      <c r="T23" s="21">
        <v>0</v>
      </c>
      <c r="U23" s="21">
        <v>0.5</v>
      </c>
      <c r="W23" s="177">
        <v>0</v>
      </c>
      <c r="X23" s="178">
        <v>0</v>
      </c>
      <c r="Y23" s="178" t="s">
        <v>106</v>
      </c>
      <c r="Z23" s="178">
        <v>0</v>
      </c>
      <c r="AA23" s="178">
        <v>0</v>
      </c>
      <c r="AB23" s="178">
        <v>0</v>
      </c>
      <c r="AC23" s="179">
        <v>6</v>
      </c>
      <c r="AD23" s="21">
        <v>0</v>
      </c>
      <c r="AE23" s="21">
        <v>1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2</v>
      </c>
      <c r="E24" s="178" t="s">
        <v>106</v>
      </c>
      <c r="F24" s="178">
        <v>1</v>
      </c>
      <c r="G24" s="178">
        <v>0</v>
      </c>
      <c r="H24" s="178">
        <v>1</v>
      </c>
      <c r="I24" s="179">
        <v>1</v>
      </c>
      <c r="J24" s="21">
        <v>0.75</v>
      </c>
      <c r="K24" s="21">
        <v>0.83333333333333337</v>
      </c>
      <c r="M24" s="177">
        <v>0</v>
      </c>
      <c r="N24" s="178">
        <v>0</v>
      </c>
      <c r="O24" s="178" t="s">
        <v>106</v>
      </c>
      <c r="P24" s="178">
        <v>0</v>
      </c>
      <c r="Q24" s="178">
        <v>1</v>
      </c>
      <c r="R24" s="178">
        <v>0</v>
      </c>
      <c r="S24" s="179">
        <v>1</v>
      </c>
      <c r="T24" s="21">
        <v>0.25</v>
      </c>
      <c r="U24" s="21">
        <v>0.33333333333333331</v>
      </c>
      <c r="W24" s="177">
        <v>0</v>
      </c>
      <c r="X24" s="178">
        <v>2</v>
      </c>
      <c r="Y24" s="178" t="s">
        <v>106</v>
      </c>
      <c r="Z24" s="178">
        <v>1</v>
      </c>
      <c r="AA24" s="178">
        <v>1</v>
      </c>
      <c r="AB24" s="178">
        <v>1</v>
      </c>
      <c r="AC24" s="179">
        <v>2</v>
      </c>
      <c r="AD24" s="21">
        <v>1</v>
      </c>
      <c r="AE24" s="21">
        <v>1.1666666666666667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 t="s">
        <v>106</v>
      </c>
      <c r="F25" s="178">
        <v>0</v>
      </c>
      <c r="G25" s="178">
        <v>0</v>
      </c>
      <c r="H25" s="178">
        <v>1</v>
      </c>
      <c r="I25" s="179">
        <v>0</v>
      </c>
      <c r="J25" s="21">
        <v>0.25</v>
      </c>
      <c r="K25" s="21">
        <v>0.33333333333333331</v>
      </c>
      <c r="M25" s="177">
        <v>0</v>
      </c>
      <c r="N25" s="178">
        <v>0</v>
      </c>
      <c r="O25" s="178" t="s">
        <v>106</v>
      </c>
      <c r="P25" s="178">
        <v>0</v>
      </c>
      <c r="Q25" s="178">
        <v>0</v>
      </c>
      <c r="R25" s="178">
        <v>2</v>
      </c>
      <c r="S25" s="179">
        <v>0</v>
      </c>
      <c r="T25" s="21">
        <v>0</v>
      </c>
      <c r="U25" s="21">
        <v>0.33333333333333331</v>
      </c>
      <c r="W25" s="177">
        <v>0</v>
      </c>
      <c r="X25" s="178">
        <v>1</v>
      </c>
      <c r="Y25" s="178" t="s">
        <v>106</v>
      </c>
      <c r="Z25" s="178">
        <v>0</v>
      </c>
      <c r="AA25" s="178">
        <v>0</v>
      </c>
      <c r="AB25" s="178">
        <v>3</v>
      </c>
      <c r="AC25" s="179">
        <v>0</v>
      </c>
      <c r="AD25" s="21">
        <v>0.25</v>
      </c>
      <c r="AE25" s="21">
        <v>0.66666666666666663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1</v>
      </c>
      <c r="E26" s="178" t="s">
        <v>106</v>
      </c>
      <c r="F26" s="178">
        <v>1</v>
      </c>
      <c r="G26" s="178">
        <v>0</v>
      </c>
      <c r="H26" s="178">
        <v>1</v>
      </c>
      <c r="I26" s="179">
        <v>0</v>
      </c>
      <c r="J26" s="21">
        <v>0.5</v>
      </c>
      <c r="K26" s="21">
        <v>0.5</v>
      </c>
      <c r="M26" s="177">
        <v>0</v>
      </c>
      <c r="N26" s="178">
        <v>1</v>
      </c>
      <c r="O26" s="178" t="s">
        <v>106</v>
      </c>
      <c r="P26" s="178">
        <v>1</v>
      </c>
      <c r="Q26" s="178">
        <v>0</v>
      </c>
      <c r="R26" s="178">
        <v>2</v>
      </c>
      <c r="S26" s="179">
        <v>1</v>
      </c>
      <c r="T26" s="21">
        <v>0.5</v>
      </c>
      <c r="U26" s="21">
        <v>0.83333333333333337</v>
      </c>
      <c r="W26" s="177">
        <v>0</v>
      </c>
      <c r="X26" s="178">
        <v>2</v>
      </c>
      <c r="Y26" s="178" t="s">
        <v>106</v>
      </c>
      <c r="Z26" s="178">
        <v>2</v>
      </c>
      <c r="AA26" s="178">
        <v>0</v>
      </c>
      <c r="AB26" s="178">
        <v>3</v>
      </c>
      <c r="AC26" s="179">
        <v>1</v>
      </c>
      <c r="AD26" s="21">
        <v>1</v>
      </c>
      <c r="AE26" s="21">
        <v>1.3333333333333333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1</v>
      </c>
      <c r="E27" s="178" t="s">
        <v>106</v>
      </c>
      <c r="F27" s="178">
        <v>1</v>
      </c>
      <c r="G27" s="178">
        <v>1</v>
      </c>
      <c r="H27" s="178">
        <v>0</v>
      </c>
      <c r="I27" s="179">
        <v>1</v>
      </c>
      <c r="J27" s="21">
        <v>1</v>
      </c>
      <c r="K27" s="21">
        <v>0.83333333333333337</v>
      </c>
      <c r="M27" s="177">
        <v>0</v>
      </c>
      <c r="N27" s="178">
        <v>0</v>
      </c>
      <c r="O27" s="178" t="s">
        <v>106</v>
      </c>
      <c r="P27" s="178">
        <v>0</v>
      </c>
      <c r="Q27" s="178">
        <v>0</v>
      </c>
      <c r="R27" s="178">
        <v>0</v>
      </c>
      <c r="S27" s="179">
        <v>4</v>
      </c>
      <c r="T27" s="21">
        <v>0</v>
      </c>
      <c r="U27" s="21">
        <v>0.66666666666666663</v>
      </c>
      <c r="W27" s="177">
        <v>1</v>
      </c>
      <c r="X27" s="178">
        <v>1</v>
      </c>
      <c r="Y27" s="178" t="s">
        <v>106</v>
      </c>
      <c r="Z27" s="178">
        <v>1</v>
      </c>
      <c r="AA27" s="178">
        <v>1</v>
      </c>
      <c r="AB27" s="178">
        <v>0</v>
      </c>
      <c r="AC27" s="179">
        <v>5</v>
      </c>
      <c r="AD27" s="21">
        <v>1</v>
      </c>
      <c r="AE27" s="21">
        <v>1.5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 t="s">
        <v>106</v>
      </c>
      <c r="F28" s="178">
        <v>1</v>
      </c>
      <c r="G28" s="178">
        <v>0</v>
      </c>
      <c r="H28" s="178">
        <v>0</v>
      </c>
      <c r="I28" s="179">
        <v>0</v>
      </c>
      <c r="J28" s="21">
        <v>0.25</v>
      </c>
      <c r="K28" s="21">
        <v>0.16666666666666666</v>
      </c>
      <c r="M28" s="177">
        <v>0</v>
      </c>
      <c r="N28" s="178">
        <v>0</v>
      </c>
      <c r="O28" s="178" t="s">
        <v>106</v>
      </c>
      <c r="P28" s="178">
        <v>0</v>
      </c>
      <c r="Q28" s="178">
        <v>0</v>
      </c>
      <c r="R28" s="178">
        <v>1</v>
      </c>
      <c r="S28" s="179">
        <v>0</v>
      </c>
      <c r="T28" s="21">
        <v>0</v>
      </c>
      <c r="U28" s="21">
        <v>0.16666666666666666</v>
      </c>
      <c r="W28" s="177">
        <v>0</v>
      </c>
      <c r="X28" s="178">
        <v>0</v>
      </c>
      <c r="Y28" s="178" t="s">
        <v>106</v>
      </c>
      <c r="Z28" s="178">
        <v>1</v>
      </c>
      <c r="AA28" s="178">
        <v>0</v>
      </c>
      <c r="AB28" s="178">
        <v>1</v>
      </c>
      <c r="AC28" s="179">
        <v>0</v>
      </c>
      <c r="AD28" s="21">
        <v>0.25</v>
      </c>
      <c r="AE28" s="21">
        <v>0.33333333333333331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 t="s">
        <v>106</v>
      </c>
      <c r="F29" s="178">
        <v>1</v>
      </c>
      <c r="G29" s="178">
        <v>2</v>
      </c>
      <c r="H29" s="178">
        <v>2</v>
      </c>
      <c r="I29" s="179">
        <v>0</v>
      </c>
      <c r="J29" s="21">
        <v>0.75</v>
      </c>
      <c r="K29" s="21">
        <v>0.83333333333333337</v>
      </c>
      <c r="M29" s="177">
        <v>0</v>
      </c>
      <c r="N29" s="178">
        <v>0</v>
      </c>
      <c r="O29" s="178" t="s">
        <v>106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 t="s">
        <v>106</v>
      </c>
      <c r="Z29" s="178">
        <v>1</v>
      </c>
      <c r="AA29" s="178">
        <v>2</v>
      </c>
      <c r="AB29" s="178">
        <v>2</v>
      </c>
      <c r="AC29" s="179">
        <v>0</v>
      </c>
      <c r="AD29" s="21">
        <v>0.75</v>
      </c>
      <c r="AE29" s="21">
        <v>0.83333333333333337</v>
      </c>
      <c r="AF29" s="318"/>
      <c r="AG29" s="319"/>
    </row>
    <row r="30" spans="1:40" x14ac:dyDescent="0.25">
      <c r="A30" s="234"/>
      <c r="B30" s="311">
        <v>0.19791700000000001</v>
      </c>
      <c r="C30" s="177">
        <v>2</v>
      </c>
      <c r="D30" s="178">
        <v>1</v>
      </c>
      <c r="E30" s="178" t="s">
        <v>106</v>
      </c>
      <c r="F30" s="178">
        <v>0</v>
      </c>
      <c r="G30" s="178">
        <v>0</v>
      </c>
      <c r="H30" s="178">
        <v>0</v>
      </c>
      <c r="I30" s="179">
        <v>1</v>
      </c>
      <c r="J30" s="21">
        <v>0.75</v>
      </c>
      <c r="K30" s="21">
        <v>0.66666666666666663</v>
      </c>
      <c r="M30" s="177">
        <v>0</v>
      </c>
      <c r="N30" s="178">
        <v>1</v>
      </c>
      <c r="O30" s="178" t="s">
        <v>106</v>
      </c>
      <c r="P30" s="178">
        <v>0</v>
      </c>
      <c r="Q30" s="178">
        <v>0</v>
      </c>
      <c r="R30" s="178">
        <v>0</v>
      </c>
      <c r="S30" s="179">
        <v>0</v>
      </c>
      <c r="T30" s="21">
        <v>0.25</v>
      </c>
      <c r="U30" s="21">
        <v>0.16666666666666666</v>
      </c>
      <c r="W30" s="177">
        <v>2</v>
      </c>
      <c r="X30" s="178">
        <v>2</v>
      </c>
      <c r="Y30" s="178" t="s">
        <v>106</v>
      </c>
      <c r="Z30" s="178">
        <v>0</v>
      </c>
      <c r="AA30" s="178">
        <v>0</v>
      </c>
      <c r="AB30" s="178">
        <v>0</v>
      </c>
      <c r="AC30" s="179">
        <v>1</v>
      </c>
      <c r="AD30" s="21">
        <v>1</v>
      </c>
      <c r="AE30" s="21">
        <v>0.83333333333333337</v>
      </c>
      <c r="AF30" s="318"/>
      <c r="AG30" s="319"/>
    </row>
    <row r="31" spans="1:40" x14ac:dyDescent="0.25">
      <c r="A31" s="234"/>
      <c r="B31" s="311">
        <v>0.20833299999999999</v>
      </c>
      <c r="C31" s="177">
        <v>3</v>
      </c>
      <c r="D31" s="178">
        <v>1</v>
      </c>
      <c r="E31" s="178" t="s">
        <v>106</v>
      </c>
      <c r="F31" s="178">
        <v>0</v>
      </c>
      <c r="G31" s="178">
        <v>1</v>
      </c>
      <c r="H31" s="178">
        <v>1</v>
      </c>
      <c r="I31" s="179">
        <v>1</v>
      </c>
      <c r="J31" s="21">
        <v>1.25</v>
      </c>
      <c r="K31" s="21">
        <v>1.1666666666666667</v>
      </c>
      <c r="M31" s="177">
        <v>0</v>
      </c>
      <c r="N31" s="178">
        <v>0</v>
      </c>
      <c r="O31" s="178" t="s">
        <v>106</v>
      </c>
      <c r="P31" s="178">
        <v>0</v>
      </c>
      <c r="Q31" s="178">
        <v>0</v>
      </c>
      <c r="R31" s="178">
        <v>0</v>
      </c>
      <c r="S31" s="179">
        <v>0</v>
      </c>
      <c r="T31" s="21">
        <v>0</v>
      </c>
      <c r="U31" s="21">
        <v>0</v>
      </c>
      <c r="W31" s="177">
        <v>3</v>
      </c>
      <c r="X31" s="178">
        <v>1</v>
      </c>
      <c r="Y31" s="178" t="s">
        <v>106</v>
      </c>
      <c r="Z31" s="178">
        <v>0</v>
      </c>
      <c r="AA31" s="178">
        <v>1</v>
      </c>
      <c r="AB31" s="178">
        <v>1</v>
      </c>
      <c r="AC31" s="179">
        <v>1</v>
      </c>
      <c r="AD31" s="21">
        <v>1.25</v>
      </c>
      <c r="AE31" s="21">
        <v>1.1666666666666667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2</v>
      </c>
      <c r="E32" s="178" t="s">
        <v>106</v>
      </c>
      <c r="F32" s="178">
        <v>2</v>
      </c>
      <c r="G32" s="178">
        <v>2</v>
      </c>
      <c r="H32" s="178">
        <v>0</v>
      </c>
      <c r="I32" s="179">
        <v>0</v>
      </c>
      <c r="J32" s="21">
        <v>1.5</v>
      </c>
      <c r="K32" s="21">
        <v>1</v>
      </c>
      <c r="M32" s="177">
        <v>1</v>
      </c>
      <c r="N32" s="178">
        <v>2</v>
      </c>
      <c r="O32" s="178" t="s">
        <v>106</v>
      </c>
      <c r="P32" s="178">
        <v>1</v>
      </c>
      <c r="Q32" s="178">
        <v>0</v>
      </c>
      <c r="R32" s="178">
        <v>1</v>
      </c>
      <c r="S32" s="179">
        <v>0</v>
      </c>
      <c r="T32" s="21">
        <v>1</v>
      </c>
      <c r="U32" s="21">
        <v>0.83333333333333337</v>
      </c>
      <c r="W32" s="177">
        <v>1</v>
      </c>
      <c r="X32" s="178">
        <v>4</v>
      </c>
      <c r="Y32" s="178" t="s">
        <v>106</v>
      </c>
      <c r="Z32" s="178">
        <v>3</v>
      </c>
      <c r="AA32" s="178">
        <v>2</v>
      </c>
      <c r="AB32" s="178">
        <v>1</v>
      </c>
      <c r="AC32" s="179">
        <v>0</v>
      </c>
      <c r="AD32" s="21">
        <v>2.5</v>
      </c>
      <c r="AE32" s="21">
        <v>1.8333333333333333</v>
      </c>
      <c r="AF32" s="318"/>
      <c r="AG32" s="319"/>
    </row>
    <row r="33" spans="1:33" x14ac:dyDescent="0.25">
      <c r="A33" s="234"/>
      <c r="B33" s="311">
        <v>0.22916700000000001</v>
      </c>
      <c r="C33" s="177">
        <v>4</v>
      </c>
      <c r="D33" s="178">
        <v>1</v>
      </c>
      <c r="E33" s="178" t="s">
        <v>106</v>
      </c>
      <c r="F33" s="178">
        <v>1</v>
      </c>
      <c r="G33" s="178">
        <v>3</v>
      </c>
      <c r="H33" s="178">
        <v>1</v>
      </c>
      <c r="I33" s="179">
        <v>0</v>
      </c>
      <c r="J33" s="21">
        <v>2.25</v>
      </c>
      <c r="K33" s="21">
        <v>1.6666666666666667</v>
      </c>
      <c r="M33" s="177">
        <v>0</v>
      </c>
      <c r="N33" s="178">
        <v>0</v>
      </c>
      <c r="O33" s="178" t="s">
        <v>106</v>
      </c>
      <c r="P33" s="178">
        <v>0</v>
      </c>
      <c r="Q33" s="178">
        <v>1</v>
      </c>
      <c r="R33" s="178">
        <v>0</v>
      </c>
      <c r="S33" s="179">
        <v>0</v>
      </c>
      <c r="T33" s="21">
        <v>0.25</v>
      </c>
      <c r="U33" s="21">
        <v>0.16666666666666666</v>
      </c>
      <c r="W33" s="177">
        <v>4</v>
      </c>
      <c r="X33" s="178">
        <v>1</v>
      </c>
      <c r="Y33" s="178" t="s">
        <v>106</v>
      </c>
      <c r="Z33" s="178">
        <v>1</v>
      </c>
      <c r="AA33" s="178">
        <v>4</v>
      </c>
      <c r="AB33" s="178">
        <v>1</v>
      </c>
      <c r="AC33" s="179">
        <v>0</v>
      </c>
      <c r="AD33" s="21">
        <v>2.5</v>
      </c>
      <c r="AE33" s="21">
        <v>1.8333333333333333</v>
      </c>
      <c r="AF33" s="318"/>
      <c r="AG33" s="319"/>
    </row>
    <row r="34" spans="1:33" x14ac:dyDescent="0.25">
      <c r="A34" s="234"/>
      <c r="B34" s="311">
        <v>0.23958299999999999</v>
      </c>
      <c r="C34" s="177">
        <v>4</v>
      </c>
      <c r="D34" s="178">
        <v>2</v>
      </c>
      <c r="E34" s="178" t="s">
        <v>106</v>
      </c>
      <c r="F34" s="178">
        <v>3</v>
      </c>
      <c r="G34" s="178">
        <v>4</v>
      </c>
      <c r="H34" s="178">
        <v>1</v>
      </c>
      <c r="I34" s="179">
        <v>1</v>
      </c>
      <c r="J34" s="21">
        <v>3.25</v>
      </c>
      <c r="K34" s="21">
        <v>2.5</v>
      </c>
      <c r="M34" s="177">
        <v>2</v>
      </c>
      <c r="N34" s="178">
        <v>2</v>
      </c>
      <c r="O34" s="178" t="s">
        <v>106</v>
      </c>
      <c r="P34" s="178">
        <v>1</v>
      </c>
      <c r="Q34" s="178">
        <v>2</v>
      </c>
      <c r="R34" s="178">
        <v>2</v>
      </c>
      <c r="S34" s="179">
        <v>1</v>
      </c>
      <c r="T34" s="21">
        <v>1.75</v>
      </c>
      <c r="U34" s="21">
        <v>1.6666666666666667</v>
      </c>
      <c r="W34" s="177">
        <v>6</v>
      </c>
      <c r="X34" s="178">
        <v>4</v>
      </c>
      <c r="Y34" s="178" t="s">
        <v>106</v>
      </c>
      <c r="Z34" s="178">
        <v>4</v>
      </c>
      <c r="AA34" s="178">
        <v>6</v>
      </c>
      <c r="AB34" s="178">
        <v>3</v>
      </c>
      <c r="AC34" s="179">
        <v>2</v>
      </c>
      <c r="AD34" s="21">
        <v>5</v>
      </c>
      <c r="AE34" s="21">
        <v>4.166666666666667</v>
      </c>
      <c r="AF34" s="318"/>
      <c r="AG34" s="319"/>
    </row>
    <row r="35" spans="1:33" x14ac:dyDescent="0.25">
      <c r="A35" s="234"/>
      <c r="B35" s="311">
        <v>0.25</v>
      </c>
      <c r="C35" s="177">
        <v>1</v>
      </c>
      <c r="D35" s="178">
        <v>1</v>
      </c>
      <c r="E35" s="178" t="s">
        <v>106</v>
      </c>
      <c r="F35" s="178">
        <v>2</v>
      </c>
      <c r="G35" s="178">
        <v>2</v>
      </c>
      <c r="H35" s="178">
        <v>1</v>
      </c>
      <c r="I35" s="179">
        <v>1</v>
      </c>
      <c r="J35" s="21">
        <v>1.5</v>
      </c>
      <c r="K35" s="21">
        <v>1.3333333333333333</v>
      </c>
      <c r="M35" s="177">
        <v>1</v>
      </c>
      <c r="N35" s="178">
        <v>0</v>
      </c>
      <c r="O35" s="178" t="s">
        <v>106</v>
      </c>
      <c r="P35" s="178">
        <v>0</v>
      </c>
      <c r="Q35" s="178">
        <v>1</v>
      </c>
      <c r="R35" s="178">
        <v>0</v>
      </c>
      <c r="S35" s="179">
        <v>0</v>
      </c>
      <c r="T35" s="21">
        <v>0.5</v>
      </c>
      <c r="U35" s="21">
        <v>0.33333333333333331</v>
      </c>
      <c r="W35" s="177">
        <v>2</v>
      </c>
      <c r="X35" s="178">
        <v>1</v>
      </c>
      <c r="Y35" s="178" t="s">
        <v>106</v>
      </c>
      <c r="Z35" s="178">
        <v>2</v>
      </c>
      <c r="AA35" s="178">
        <v>3</v>
      </c>
      <c r="AB35" s="178">
        <v>1</v>
      </c>
      <c r="AC35" s="179">
        <v>1</v>
      </c>
      <c r="AD35" s="21">
        <v>2</v>
      </c>
      <c r="AE35" s="21">
        <v>1.6666666666666667</v>
      </c>
      <c r="AF35" s="318"/>
      <c r="AG35" s="319"/>
    </row>
    <row r="36" spans="1:33" x14ac:dyDescent="0.25">
      <c r="A36" s="234"/>
      <c r="B36" s="311">
        <v>0.26041700000000001</v>
      </c>
      <c r="C36" s="177">
        <v>6</v>
      </c>
      <c r="D36" s="178">
        <v>3</v>
      </c>
      <c r="E36" s="178" t="s">
        <v>106</v>
      </c>
      <c r="F36" s="178">
        <v>5</v>
      </c>
      <c r="G36" s="178">
        <v>1</v>
      </c>
      <c r="H36" s="178">
        <v>2</v>
      </c>
      <c r="I36" s="179">
        <v>0</v>
      </c>
      <c r="J36" s="21">
        <v>3.75</v>
      </c>
      <c r="K36" s="21">
        <v>2.8333333333333335</v>
      </c>
      <c r="M36" s="177">
        <v>1</v>
      </c>
      <c r="N36" s="178">
        <v>1</v>
      </c>
      <c r="O36" s="178" t="s">
        <v>106</v>
      </c>
      <c r="P36" s="178">
        <v>1</v>
      </c>
      <c r="Q36" s="178">
        <v>0</v>
      </c>
      <c r="R36" s="178">
        <v>1</v>
      </c>
      <c r="S36" s="179">
        <v>0</v>
      </c>
      <c r="T36" s="21">
        <v>0.75</v>
      </c>
      <c r="U36" s="21">
        <v>0.66666666666666663</v>
      </c>
      <c r="W36" s="177">
        <v>7</v>
      </c>
      <c r="X36" s="178">
        <v>4</v>
      </c>
      <c r="Y36" s="178" t="s">
        <v>106</v>
      </c>
      <c r="Z36" s="178">
        <v>6</v>
      </c>
      <c r="AA36" s="178">
        <v>1</v>
      </c>
      <c r="AB36" s="178">
        <v>3</v>
      </c>
      <c r="AC36" s="179">
        <v>0</v>
      </c>
      <c r="AD36" s="21">
        <v>4.5</v>
      </c>
      <c r="AE36" s="21">
        <v>3.5</v>
      </c>
      <c r="AF36" s="318"/>
      <c r="AG36" s="319"/>
    </row>
    <row r="37" spans="1:33" x14ac:dyDescent="0.25">
      <c r="A37" s="234"/>
      <c r="B37" s="311">
        <v>0.27083299999999999</v>
      </c>
      <c r="C37" s="177">
        <v>7</v>
      </c>
      <c r="D37" s="178">
        <v>1</v>
      </c>
      <c r="E37" s="178" t="s">
        <v>106</v>
      </c>
      <c r="F37" s="178">
        <v>7</v>
      </c>
      <c r="G37" s="178">
        <v>6</v>
      </c>
      <c r="H37" s="178">
        <v>2</v>
      </c>
      <c r="I37" s="179">
        <v>1</v>
      </c>
      <c r="J37" s="21">
        <v>5.25</v>
      </c>
      <c r="K37" s="21">
        <v>4</v>
      </c>
      <c r="M37" s="177">
        <v>3</v>
      </c>
      <c r="N37" s="178">
        <v>1</v>
      </c>
      <c r="O37" s="178" t="s">
        <v>106</v>
      </c>
      <c r="P37" s="178">
        <v>0</v>
      </c>
      <c r="Q37" s="178">
        <v>2</v>
      </c>
      <c r="R37" s="178">
        <v>1</v>
      </c>
      <c r="S37" s="179">
        <v>0</v>
      </c>
      <c r="T37" s="21">
        <v>1.5</v>
      </c>
      <c r="U37" s="21">
        <v>1.1666666666666667</v>
      </c>
      <c r="W37" s="177">
        <v>10</v>
      </c>
      <c r="X37" s="178">
        <v>2</v>
      </c>
      <c r="Y37" s="178" t="s">
        <v>106</v>
      </c>
      <c r="Z37" s="178">
        <v>7</v>
      </c>
      <c r="AA37" s="178">
        <v>8</v>
      </c>
      <c r="AB37" s="178">
        <v>3</v>
      </c>
      <c r="AC37" s="179">
        <v>1</v>
      </c>
      <c r="AD37" s="21">
        <v>6.75</v>
      </c>
      <c r="AE37" s="21">
        <v>5.166666666666667</v>
      </c>
      <c r="AF37" s="318"/>
      <c r="AG37" s="319"/>
    </row>
    <row r="38" spans="1:33" x14ac:dyDescent="0.25">
      <c r="A38" s="234"/>
      <c r="B38" s="311">
        <v>0.28125</v>
      </c>
      <c r="C38" s="177">
        <v>7</v>
      </c>
      <c r="D38" s="178">
        <v>9</v>
      </c>
      <c r="E38" s="178" t="s">
        <v>106</v>
      </c>
      <c r="F38" s="178">
        <v>6</v>
      </c>
      <c r="G38" s="178">
        <v>12</v>
      </c>
      <c r="H38" s="178">
        <v>3</v>
      </c>
      <c r="I38" s="179">
        <v>1</v>
      </c>
      <c r="J38" s="21">
        <v>8.5</v>
      </c>
      <c r="K38" s="21">
        <v>6.333333333333333</v>
      </c>
      <c r="M38" s="177">
        <v>2</v>
      </c>
      <c r="N38" s="178">
        <v>2</v>
      </c>
      <c r="O38" s="178" t="s">
        <v>106</v>
      </c>
      <c r="P38" s="178">
        <v>1</v>
      </c>
      <c r="Q38" s="178">
        <v>4</v>
      </c>
      <c r="R38" s="178">
        <v>2</v>
      </c>
      <c r="S38" s="179">
        <v>0</v>
      </c>
      <c r="T38" s="21">
        <v>2.25</v>
      </c>
      <c r="U38" s="21">
        <v>1.8333333333333333</v>
      </c>
      <c r="W38" s="177">
        <v>9</v>
      </c>
      <c r="X38" s="178">
        <v>11</v>
      </c>
      <c r="Y38" s="178" t="s">
        <v>106</v>
      </c>
      <c r="Z38" s="178">
        <v>7</v>
      </c>
      <c r="AA38" s="178">
        <v>16</v>
      </c>
      <c r="AB38" s="178">
        <v>5</v>
      </c>
      <c r="AC38" s="179">
        <v>1</v>
      </c>
      <c r="AD38" s="21">
        <v>10.75</v>
      </c>
      <c r="AE38" s="21">
        <v>8.1666666666666661</v>
      </c>
      <c r="AF38" s="318"/>
      <c r="AG38" s="319"/>
    </row>
    <row r="39" spans="1:33" x14ac:dyDescent="0.25">
      <c r="A39" s="234"/>
      <c r="B39" s="311">
        <v>0.29166700000000001</v>
      </c>
      <c r="C39" s="177">
        <v>12</v>
      </c>
      <c r="D39" s="178">
        <v>16</v>
      </c>
      <c r="E39" s="178" t="s">
        <v>106</v>
      </c>
      <c r="F39" s="178">
        <v>11</v>
      </c>
      <c r="G39" s="178">
        <v>13</v>
      </c>
      <c r="H39" s="178">
        <v>4</v>
      </c>
      <c r="I39" s="179">
        <v>0</v>
      </c>
      <c r="J39" s="21">
        <v>13</v>
      </c>
      <c r="K39" s="21">
        <v>9.3333333333333339</v>
      </c>
      <c r="M39" s="177">
        <v>4</v>
      </c>
      <c r="N39" s="178">
        <v>2</v>
      </c>
      <c r="O39" s="178" t="s">
        <v>106</v>
      </c>
      <c r="P39" s="178">
        <v>4</v>
      </c>
      <c r="Q39" s="178">
        <v>6</v>
      </c>
      <c r="R39" s="178">
        <v>2</v>
      </c>
      <c r="S39" s="179">
        <v>1</v>
      </c>
      <c r="T39" s="21">
        <v>4</v>
      </c>
      <c r="U39" s="21">
        <v>3.1666666666666665</v>
      </c>
      <c r="W39" s="177">
        <v>16</v>
      </c>
      <c r="X39" s="178">
        <v>18</v>
      </c>
      <c r="Y39" s="178" t="s">
        <v>106</v>
      </c>
      <c r="Z39" s="178">
        <v>15</v>
      </c>
      <c r="AA39" s="178">
        <v>19</v>
      </c>
      <c r="AB39" s="178">
        <v>6</v>
      </c>
      <c r="AC39" s="179">
        <v>1</v>
      </c>
      <c r="AD39" s="21">
        <v>17</v>
      </c>
      <c r="AE39" s="21">
        <v>12.5</v>
      </c>
      <c r="AF39" s="318"/>
      <c r="AG39" s="319"/>
    </row>
    <row r="40" spans="1:33" x14ac:dyDescent="0.25">
      <c r="A40" s="234"/>
      <c r="B40" s="311">
        <v>0.30208299999999999</v>
      </c>
      <c r="C40" s="177">
        <v>12</v>
      </c>
      <c r="D40" s="178">
        <v>13</v>
      </c>
      <c r="E40" s="178">
        <v>16</v>
      </c>
      <c r="F40" s="178">
        <v>16</v>
      </c>
      <c r="G40" s="178">
        <v>21</v>
      </c>
      <c r="H40" s="178">
        <v>6</v>
      </c>
      <c r="I40" s="179">
        <v>2</v>
      </c>
      <c r="J40" s="21">
        <v>15.6</v>
      </c>
      <c r="K40" s="21">
        <v>12.285714285714286</v>
      </c>
      <c r="M40" s="177">
        <v>4</v>
      </c>
      <c r="N40" s="178">
        <v>5</v>
      </c>
      <c r="O40" s="178">
        <v>7</v>
      </c>
      <c r="P40" s="178">
        <v>7</v>
      </c>
      <c r="Q40" s="178">
        <v>3</v>
      </c>
      <c r="R40" s="178">
        <v>3</v>
      </c>
      <c r="S40" s="179">
        <v>1</v>
      </c>
      <c r="T40" s="21">
        <v>5.2</v>
      </c>
      <c r="U40" s="21">
        <v>4.2857142857142856</v>
      </c>
      <c r="W40" s="177">
        <v>16</v>
      </c>
      <c r="X40" s="178">
        <v>18</v>
      </c>
      <c r="Y40" s="178">
        <v>23</v>
      </c>
      <c r="Z40" s="178">
        <v>23</v>
      </c>
      <c r="AA40" s="178">
        <v>24</v>
      </c>
      <c r="AB40" s="178">
        <v>9</v>
      </c>
      <c r="AC40" s="179">
        <v>3</v>
      </c>
      <c r="AD40" s="21">
        <v>20.8</v>
      </c>
      <c r="AE40" s="21">
        <v>16.571428571428573</v>
      </c>
      <c r="AF40" s="318"/>
      <c r="AG40" s="319"/>
    </row>
    <row r="41" spans="1:33" x14ac:dyDescent="0.25">
      <c r="A41" s="234"/>
      <c r="B41" s="311">
        <v>0.3125</v>
      </c>
      <c r="C41" s="177">
        <v>20</v>
      </c>
      <c r="D41" s="178">
        <v>12</v>
      </c>
      <c r="E41" s="178">
        <v>17</v>
      </c>
      <c r="F41" s="178">
        <v>17</v>
      </c>
      <c r="G41" s="178">
        <v>16</v>
      </c>
      <c r="H41" s="178">
        <v>7</v>
      </c>
      <c r="I41" s="179">
        <v>4</v>
      </c>
      <c r="J41" s="21">
        <v>16.399999999999999</v>
      </c>
      <c r="K41" s="21">
        <v>13.285714285714286</v>
      </c>
      <c r="M41" s="177">
        <v>7</v>
      </c>
      <c r="N41" s="178">
        <v>7</v>
      </c>
      <c r="O41" s="178">
        <v>3</v>
      </c>
      <c r="P41" s="178">
        <v>2</v>
      </c>
      <c r="Q41" s="178">
        <v>7</v>
      </c>
      <c r="R41" s="178">
        <v>3</v>
      </c>
      <c r="S41" s="179">
        <v>0</v>
      </c>
      <c r="T41" s="21">
        <v>5.2</v>
      </c>
      <c r="U41" s="21">
        <v>4.1428571428571432</v>
      </c>
      <c r="W41" s="177">
        <v>27</v>
      </c>
      <c r="X41" s="178">
        <v>19</v>
      </c>
      <c r="Y41" s="178">
        <v>20</v>
      </c>
      <c r="Z41" s="178">
        <v>19</v>
      </c>
      <c r="AA41" s="178">
        <v>23</v>
      </c>
      <c r="AB41" s="178">
        <v>10</v>
      </c>
      <c r="AC41" s="179">
        <v>4</v>
      </c>
      <c r="AD41" s="21">
        <v>21.6</v>
      </c>
      <c r="AE41" s="21">
        <v>17.428571428571427</v>
      </c>
      <c r="AF41" s="318"/>
      <c r="AG41" s="319"/>
    </row>
    <row r="42" spans="1:33" x14ac:dyDescent="0.25">
      <c r="A42" s="234"/>
      <c r="B42" s="311">
        <v>0.32291700000000001</v>
      </c>
      <c r="C42" s="177">
        <v>17</v>
      </c>
      <c r="D42" s="178">
        <v>22</v>
      </c>
      <c r="E42" s="178">
        <v>28</v>
      </c>
      <c r="F42" s="178">
        <v>27</v>
      </c>
      <c r="G42" s="178">
        <v>26</v>
      </c>
      <c r="H42" s="178">
        <v>7</v>
      </c>
      <c r="I42" s="179">
        <v>1</v>
      </c>
      <c r="J42" s="21">
        <v>24</v>
      </c>
      <c r="K42" s="21">
        <v>18.285714285714285</v>
      </c>
      <c r="M42" s="177">
        <v>5</v>
      </c>
      <c r="N42" s="178">
        <v>5</v>
      </c>
      <c r="O42" s="178">
        <v>10</v>
      </c>
      <c r="P42" s="178">
        <v>6</v>
      </c>
      <c r="Q42" s="178">
        <v>3</v>
      </c>
      <c r="R42" s="178">
        <v>7</v>
      </c>
      <c r="S42" s="179">
        <v>4</v>
      </c>
      <c r="T42" s="21">
        <v>5.8</v>
      </c>
      <c r="U42" s="21">
        <v>5.7142857142857144</v>
      </c>
      <c r="W42" s="177">
        <v>22</v>
      </c>
      <c r="X42" s="178">
        <v>27</v>
      </c>
      <c r="Y42" s="178">
        <v>38</v>
      </c>
      <c r="Z42" s="178">
        <v>33</v>
      </c>
      <c r="AA42" s="178">
        <v>29</v>
      </c>
      <c r="AB42" s="178">
        <v>14</v>
      </c>
      <c r="AC42" s="179">
        <v>5</v>
      </c>
      <c r="AD42" s="21">
        <v>29.8</v>
      </c>
      <c r="AE42" s="21">
        <v>24</v>
      </c>
      <c r="AF42" s="318"/>
      <c r="AG42" s="319"/>
    </row>
    <row r="43" spans="1:33" x14ac:dyDescent="0.25">
      <c r="A43" s="234"/>
      <c r="B43" s="311">
        <v>0.33333299999999999</v>
      </c>
      <c r="C43" s="177">
        <v>35</v>
      </c>
      <c r="D43" s="178">
        <v>44</v>
      </c>
      <c r="E43" s="178">
        <v>39</v>
      </c>
      <c r="F43" s="178">
        <v>31</v>
      </c>
      <c r="G43" s="178">
        <v>29</v>
      </c>
      <c r="H43" s="178">
        <v>9</v>
      </c>
      <c r="I43" s="179">
        <v>5</v>
      </c>
      <c r="J43" s="21">
        <v>35.6</v>
      </c>
      <c r="K43" s="21">
        <v>27.428571428571427</v>
      </c>
      <c r="M43" s="177">
        <v>10</v>
      </c>
      <c r="N43" s="178">
        <v>11</v>
      </c>
      <c r="O43" s="178">
        <v>16</v>
      </c>
      <c r="P43" s="178">
        <v>6</v>
      </c>
      <c r="Q43" s="178">
        <v>7</v>
      </c>
      <c r="R43" s="178">
        <v>5</v>
      </c>
      <c r="S43" s="179">
        <v>2</v>
      </c>
      <c r="T43" s="21">
        <v>10</v>
      </c>
      <c r="U43" s="21">
        <v>8.1428571428571423</v>
      </c>
      <c r="W43" s="177">
        <v>45</v>
      </c>
      <c r="X43" s="178">
        <v>55</v>
      </c>
      <c r="Y43" s="178">
        <v>55</v>
      </c>
      <c r="Z43" s="178">
        <v>37</v>
      </c>
      <c r="AA43" s="178">
        <v>36</v>
      </c>
      <c r="AB43" s="178">
        <v>14</v>
      </c>
      <c r="AC43" s="179">
        <v>7</v>
      </c>
      <c r="AD43" s="21">
        <v>45.6</v>
      </c>
      <c r="AE43" s="21">
        <v>35.571428571428569</v>
      </c>
      <c r="AF43" s="318"/>
      <c r="AG43" s="319"/>
    </row>
    <row r="44" spans="1:33" x14ac:dyDescent="0.25">
      <c r="A44" s="234"/>
      <c r="B44" s="311">
        <v>0.34375</v>
      </c>
      <c r="C44" s="177">
        <v>29</v>
      </c>
      <c r="D44" s="178">
        <v>37</v>
      </c>
      <c r="E44" s="178">
        <v>29</v>
      </c>
      <c r="F44" s="178">
        <v>38</v>
      </c>
      <c r="G44" s="178">
        <v>45</v>
      </c>
      <c r="H44" s="178">
        <v>2</v>
      </c>
      <c r="I44" s="179">
        <v>4</v>
      </c>
      <c r="J44" s="21">
        <v>35.6</v>
      </c>
      <c r="K44" s="21">
        <v>26.285714285714285</v>
      </c>
      <c r="M44" s="177">
        <v>10</v>
      </c>
      <c r="N44" s="178">
        <v>9</v>
      </c>
      <c r="O44" s="178">
        <v>11</v>
      </c>
      <c r="P44" s="178">
        <v>13</v>
      </c>
      <c r="Q44" s="178">
        <v>14</v>
      </c>
      <c r="R44" s="178">
        <v>5</v>
      </c>
      <c r="S44" s="179">
        <v>4</v>
      </c>
      <c r="T44" s="21">
        <v>11.4</v>
      </c>
      <c r="U44" s="21">
        <v>9.4285714285714288</v>
      </c>
      <c r="W44" s="177">
        <v>39</v>
      </c>
      <c r="X44" s="178">
        <v>46</v>
      </c>
      <c r="Y44" s="178">
        <v>40</v>
      </c>
      <c r="Z44" s="178">
        <v>51</v>
      </c>
      <c r="AA44" s="178">
        <v>59</v>
      </c>
      <c r="AB44" s="178">
        <v>7</v>
      </c>
      <c r="AC44" s="179">
        <v>8</v>
      </c>
      <c r="AD44" s="21">
        <v>47</v>
      </c>
      <c r="AE44" s="21">
        <v>35.714285714285715</v>
      </c>
      <c r="AF44" s="318"/>
      <c r="AG44" s="319"/>
    </row>
    <row r="45" spans="1:33" x14ac:dyDescent="0.25">
      <c r="A45" s="234"/>
      <c r="B45" s="311">
        <v>0.35416700000000001</v>
      </c>
      <c r="C45" s="177">
        <v>49</v>
      </c>
      <c r="D45" s="178">
        <v>42</v>
      </c>
      <c r="E45" s="178">
        <v>41</v>
      </c>
      <c r="F45" s="178">
        <v>35</v>
      </c>
      <c r="G45" s="178">
        <v>41</v>
      </c>
      <c r="H45" s="178">
        <v>7</v>
      </c>
      <c r="I45" s="179">
        <v>4</v>
      </c>
      <c r="J45" s="21">
        <v>41.6</v>
      </c>
      <c r="K45" s="21">
        <v>31.285714285714285</v>
      </c>
      <c r="M45" s="177">
        <v>14</v>
      </c>
      <c r="N45" s="178">
        <v>10</v>
      </c>
      <c r="O45" s="178">
        <v>10</v>
      </c>
      <c r="P45" s="178">
        <v>12</v>
      </c>
      <c r="Q45" s="178">
        <v>12</v>
      </c>
      <c r="R45" s="178">
        <v>6</v>
      </c>
      <c r="S45" s="179">
        <v>3</v>
      </c>
      <c r="T45" s="21">
        <v>11.6</v>
      </c>
      <c r="U45" s="21">
        <v>9.5714285714285712</v>
      </c>
      <c r="W45" s="177">
        <v>63</v>
      </c>
      <c r="X45" s="178">
        <v>52</v>
      </c>
      <c r="Y45" s="178">
        <v>51</v>
      </c>
      <c r="Z45" s="178">
        <v>47</v>
      </c>
      <c r="AA45" s="178">
        <v>53</v>
      </c>
      <c r="AB45" s="178">
        <v>13</v>
      </c>
      <c r="AC45" s="179">
        <v>7</v>
      </c>
      <c r="AD45" s="21">
        <v>53.2</v>
      </c>
      <c r="AE45" s="21">
        <v>40.857142857142854</v>
      </c>
      <c r="AF45" s="318"/>
      <c r="AG45" s="319"/>
    </row>
    <row r="46" spans="1:33" x14ac:dyDescent="0.25">
      <c r="A46" s="234"/>
      <c r="B46" s="311">
        <v>0.36458299999999999</v>
      </c>
      <c r="C46" s="177">
        <v>34</v>
      </c>
      <c r="D46" s="178">
        <v>26</v>
      </c>
      <c r="E46" s="178">
        <v>32</v>
      </c>
      <c r="F46" s="178">
        <v>30</v>
      </c>
      <c r="G46" s="178">
        <v>40</v>
      </c>
      <c r="H46" s="178">
        <v>8</v>
      </c>
      <c r="I46" s="179">
        <v>7</v>
      </c>
      <c r="J46" s="21">
        <v>32.4</v>
      </c>
      <c r="K46" s="21">
        <v>25.285714285714285</v>
      </c>
      <c r="M46" s="177">
        <v>22</v>
      </c>
      <c r="N46" s="178">
        <v>12</v>
      </c>
      <c r="O46" s="178">
        <v>13</v>
      </c>
      <c r="P46" s="178">
        <v>12</v>
      </c>
      <c r="Q46" s="178">
        <v>19</v>
      </c>
      <c r="R46" s="178">
        <v>6</v>
      </c>
      <c r="S46" s="179">
        <v>6</v>
      </c>
      <c r="T46" s="21">
        <v>15.6</v>
      </c>
      <c r="U46" s="21">
        <v>12.857142857142858</v>
      </c>
      <c r="W46" s="177">
        <v>56</v>
      </c>
      <c r="X46" s="178">
        <v>38</v>
      </c>
      <c r="Y46" s="178">
        <v>45</v>
      </c>
      <c r="Z46" s="178">
        <v>42</v>
      </c>
      <c r="AA46" s="178">
        <v>59</v>
      </c>
      <c r="AB46" s="178">
        <v>14</v>
      </c>
      <c r="AC46" s="179">
        <v>13</v>
      </c>
      <c r="AD46" s="21">
        <v>48</v>
      </c>
      <c r="AE46" s="21">
        <v>38.142857142857146</v>
      </c>
      <c r="AF46" s="318"/>
      <c r="AG46" s="319"/>
    </row>
    <row r="47" spans="1:33" x14ac:dyDescent="0.25">
      <c r="A47" s="234"/>
      <c r="B47" s="311">
        <v>0.375</v>
      </c>
      <c r="C47" s="177">
        <v>15</v>
      </c>
      <c r="D47" s="178">
        <v>13</v>
      </c>
      <c r="E47" s="178">
        <v>19</v>
      </c>
      <c r="F47" s="178">
        <v>15</v>
      </c>
      <c r="G47" s="178">
        <v>26</v>
      </c>
      <c r="H47" s="178">
        <v>9</v>
      </c>
      <c r="I47" s="179">
        <v>5</v>
      </c>
      <c r="J47" s="21">
        <v>17.600000000000001</v>
      </c>
      <c r="K47" s="21">
        <v>14.571428571428571</v>
      </c>
      <c r="M47" s="177">
        <v>17</v>
      </c>
      <c r="N47" s="178">
        <v>13</v>
      </c>
      <c r="O47" s="178">
        <v>11</v>
      </c>
      <c r="P47" s="178">
        <v>12</v>
      </c>
      <c r="Q47" s="178">
        <v>12</v>
      </c>
      <c r="R47" s="178">
        <v>12</v>
      </c>
      <c r="S47" s="179">
        <v>4</v>
      </c>
      <c r="T47" s="21">
        <v>13</v>
      </c>
      <c r="U47" s="21">
        <v>11.571428571428571</v>
      </c>
      <c r="W47" s="177">
        <v>32</v>
      </c>
      <c r="X47" s="178">
        <v>26</v>
      </c>
      <c r="Y47" s="178">
        <v>30</v>
      </c>
      <c r="Z47" s="178">
        <v>27</v>
      </c>
      <c r="AA47" s="178">
        <v>38</v>
      </c>
      <c r="AB47" s="178">
        <v>21</v>
      </c>
      <c r="AC47" s="179">
        <v>9</v>
      </c>
      <c r="AD47" s="21">
        <v>30.6</v>
      </c>
      <c r="AE47" s="21">
        <v>26.142857142857142</v>
      </c>
      <c r="AF47" s="318"/>
      <c r="AG47" s="319"/>
    </row>
    <row r="48" spans="1:33" x14ac:dyDescent="0.25">
      <c r="A48" s="234"/>
      <c r="B48" s="311">
        <v>0.38541700000000001</v>
      </c>
      <c r="C48" s="177">
        <v>15</v>
      </c>
      <c r="D48" s="178">
        <v>11</v>
      </c>
      <c r="E48" s="178">
        <v>15</v>
      </c>
      <c r="F48" s="178">
        <v>9</v>
      </c>
      <c r="G48" s="178">
        <v>16</v>
      </c>
      <c r="H48" s="178">
        <v>10</v>
      </c>
      <c r="I48" s="179">
        <v>8</v>
      </c>
      <c r="J48" s="21">
        <v>13.2</v>
      </c>
      <c r="K48" s="21">
        <v>12</v>
      </c>
      <c r="M48" s="177">
        <v>9</v>
      </c>
      <c r="N48" s="178">
        <v>8</v>
      </c>
      <c r="O48" s="178">
        <v>11</v>
      </c>
      <c r="P48" s="178">
        <v>9</v>
      </c>
      <c r="Q48" s="178">
        <v>6</v>
      </c>
      <c r="R48" s="178">
        <v>2</v>
      </c>
      <c r="S48" s="179">
        <v>5</v>
      </c>
      <c r="T48" s="21">
        <v>8.6</v>
      </c>
      <c r="U48" s="21">
        <v>7.1428571428571432</v>
      </c>
      <c r="W48" s="177">
        <v>24</v>
      </c>
      <c r="X48" s="178">
        <v>19</v>
      </c>
      <c r="Y48" s="178">
        <v>26</v>
      </c>
      <c r="Z48" s="178">
        <v>18</v>
      </c>
      <c r="AA48" s="178">
        <v>22</v>
      </c>
      <c r="AB48" s="178">
        <v>12</v>
      </c>
      <c r="AC48" s="179">
        <v>13</v>
      </c>
      <c r="AD48" s="21">
        <v>21.8</v>
      </c>
      <c r="AE48" s="21">
        <v>19.142857142857142</v>
      </c>
      <c r="AF48" s="318"/>
      <c r="AG48" s="319"/>
    </row>
    <row r="49" spans="1:33" x14ac:dyDescent="0.25">
      <c r="A49" s="234"/>
      <c r="B49" s="311">
        <v>0.39583299999999999</v>
      </c>
      <c r="C49" s="177">
        <v>14</v>
      </c>
      <c r="D49" s="178">
        <v>9</v>
      </c>
      <c r="E49" s="178">
        <v>14</v>
      </c>
      <c r="F49" s="178">
        <v>12</v>
      </c>
      <c r="G49" s="178">
        <v>12</v>
      </c>
      <c r="H49" s="178">
        <v>12</v>
      </c>
      <c r="I49" s="179">
        <v>14</v>
      </c>
      <c r="J49" s="21">
        <v>12.2</v>
      </c>
      <c r="K49" s="21">
        <v>12.428571428571429</v>
      </c>
      <c r="M49" s="177">
        <v>10</v>
      </c>
      <c r="N49" s="178">
        <v>4</v>
      </c>
      <c r="O49" s="178">
        <v>9</v>
      </c>
      <c r="P49" s="178">
        <v>18</v>
      </c>
      <c r="Q49" s="178">
        <v>9</v>
      </c>
      <c r="R49" s="178">
        <v>9</v>
      </c>
      <c r="S49" s="179">
        <v>8</v>
      </c>
      <c r="T49" s="21">
        <v>10</v>
      </c>
      <c r="U49" s="21">
        <v>9.5714285714285712</v>
      </c>
      <c r="W49" s="177">
        <v>24</v>
      </c>
      <c r="X49" s="178">
        <v>13</v>
      </c>
      <c r="Y49" s="178">
        <v>23</v>
      </c>
      <c r="Z49" s="178">
        <v>30</v>
      </c>
      <c r="AA49" s="178">
        <v>21</v>
      </c>
      <c r="AB49" s="178">
        <v>21</v>
      </c>
      <c r="AC49" s="179">
        <v>22</v>
      </c>
      <c r="AD49" s="21">
        <v>22.2</v>
      </c>
      <c r="AE49" s="21">
        <v>22</v>
      </c>
      <c r="AF49" s="318"/>
      <c r="AG49" s="319"/>
    </row>
    <row r="50" spans="1:33" x14ac:dyDescent="0.25">
      <c r="A50" s="234"/>
      <c r="B50" s="311">
        <v>0.40625</v>
      </c>
      <c r="C50" s="177">
        <v>14</v>
      </c>
      <c r="D50" s="178">
        <v>8</v>
      </c>
      <c r="E50" s="178">
        <v>11</v>
      </c>
      <c r="F50" s="178">
        <v>12</v>
      </c>
      <c r="G50" s="178">
        <v>13</v>
      </c>
      <c r="H50" s="178">
        <v>6</v>
      </c>
      <c r="I50" s="179">
        <v>9</v>
      </c>
      <c r="J50" s="21">
        <v>11.6</v>
      </c>
      <c r="K50" s="21">
        <v>10.428571428571429</v>
      </c>
      <c r="M50" s="177">
        <v>9</v>
      </c>
      <c r="N50" s="178">
        <v>8</v>
      </c>
      <c r="O50" s="178">
        <v>9</v>
      </c>
      <c r="P50" s="178">
        <v>13</v>
      </c>
      <c r="Q50" s="178">
        <v>12</v>
      </c>
      <c r="R50" s="178">
        <v>8</v>
      </c>
      <c r="S50" s="179">
        <v>6</v>
      </c>
      <c r="T50" s="21">
        <v>10.199999999999999</v>
      </c>
      <c r="U50" s="21">
        <v>9.2857142857142865</v>
      </c>
      <c r="W50" s="177">
        <v>23</v>
      </c>
      <c r="X50" s="178">
        <v>16</v>
      </c>
      <c r="Y50" s="178">
        <v>20</v>
      </c>
      <c r="Z50" s="178">
        <v>25</v>
      </c>
      <c r="AA50" s="178">
        <v>25</v>
      </c>
      <c r="AB50" s="178">
        <v>14</v>
      </c>
      <c r="AC50" s="179">
        <v>15</v>
      </c>
      <c r="AD50" s="21">
        <v>21.8</v>
      </c>
      <c r="AE50" s="21">
        <v>19.714285714285715</v>
      </c>
      <c r="AF50" s="318"/>
      <c r="AG50" s="319"/>
    </row>
    <row r="51" spans="1:33" x14ac:dyDescent="0.25">
      <c r="A51" s="234"/>
      <c r="B51" s="311">
        <v>0.41666700000000001</v>
      </c>
      <c r="C51" s="177">
        <v>8</v>
      </c>
      <c r="D51" s="178">
        <v>8</v>
      </c>
      <c r="E51" s="178">
        <v>26</v>
      </c>
      <c r="F51" s="178">
        <v>5</v>
      </c>
      <c r="G51" s="178">
        <v>2</v>
      </c>
      <c r="H51" s="178">
        <v>12</v>
      </c>
      <c r="I51" s="179">
        <v>7</v>
      </c>
      <c r="J51" s="21">
        <v>9.8000000000000007</v>
      </c>
      <c r="K51" s="21">
        <v>9.7142857142857135</v>
      </c>
      <c r="M51" s="177">
        <v>12</v>
      </c>
      <c r="N51" s="178">
        <v>8</v>
      </c>
      <c r="O51" s="178">
        <v>11</v>
      </c>
      <c r="P51" s="178">
        <v>9</v>
      </c>
      <c r="Q51" s="178">
        <v>8</v>
      </c>
      <c r="R51" s="178">
        <v>9</v>
      </c>
      <c r="S51" s="179">
        <v>7</v>
      </c>
      <c r="T51" s="21">
        <v>9.6</v>
      </c>
      <c r="U51" s="21">
        <v>9.1428571428571423</v>
      </c>
      <c r="W51" s="177">
        <v>20</v>
      </c>
      <c r="X51" s="178">
        <v>16</v>
      </c>
      <c r="Y51" s="178">
        <v>37</v>
      </c>
      <c r="Z51" s="178">
        <v>14</v>
      </c>
      <c r="AA51" s="178">
        <v>10</v>
      </c>
      <c r="AB51" s="178">
        <v>21</v>
      </c>
      <c r="AC51" s="179">
        <v>14</v>
      </c>
      <c r="AD51" s="21">
        <v>19.399999999999999</v>
      </c>
      <c r="AE51" s="21">
        <v>18.857142857142858</v>
      </c>
      <c r="AF51" s="318"/>
      <c r="AG51" s="319"/>
    </row>
    <row r="52" spans="1:33" x14ac:dyDescent="0.25">
      <c r="A52" s="234"/>
      <c r="B52" s="311">
        <v>0.42708299999999999</v>
      </c>
      <c r="C52" s="177">
        <v>16</v>
      </c>
      <c r="D52" s="178">
        <v>10</v>
      </c>
      <c r="E52" s="178">
        <v>13</v>
      </c>
      <c r="F52" s="178">
        <v>14</v>
      </c>
      <c r="G52" s="178">
        <v>12</v>
      </c>
      <c r="H52" s="178">
        <v>12</v>
      </c>
      <c r="I52" s="179">
        <v>18</v>
      </c>
      <c r="J52" s="21">
        <v>13</v>
      </c>
      <c r="K52" s="21">
        <v>13.571428571428571</v>
      </c>
      <c r="M52" s="177">
        <v>13</v>
      </c>
      <c r="N52" s="178">
        <v>4</v>
      </c>
      <c r="O52" s="178">
        <v>12</v>
      </c>
      <c r="P52" s="178">
        <v>9</v>
      </c>
      <c r="Q52" s="178">
        <v>12</v>
      </c>
      <c r="R52" s="178">
        <v>12</v>
      </c>
      <c r="S52" s="179">
        <v>5</v>
      </c>
      <c r="T52" s="21">
        <v>10</v>
      </c>
      <c r="U52" s="21">
        <v>9.5714285714285712</v>
      </c>
      <c r="W52" s="177">
        <v>29</v>
      </c>
      <c r="X52" s="178">
        <v>14</v>
      </c>
      <c r="Y52" s="178">
        <v>25</v>
      </c>
      <c r="Z52" s="178">
        <v>23</v>
      </c>
      <c r="AA52" s="178">
        <v>24</v>
      </c>
      <c r="AB52" s="178">
        <v>24</v>
      </c>
      <c r="AC52" s="179">
        <v>23</v>
      </c>
      <c r="AD52" s="21">
        <v>23</v>
      </c>
      <c r="AE52" s="21">
        <v>23.142857142857142</v>
      </c>
      <c r="AF52" s="318"/>
      <c r="AG52" s="319"/>
    </row>
    <row r="53" spans="1:33" x14ac:dyDescent="0.25">
      <c r="A53" s="234"/>
      <c r="B53" s="311">
        <v>0.4375</v>
      </c>
      <c r="C53" s="177">
        <v>18</v>
      </c>
      <c r="D53" s="178">
        <v>8</v>
      </c>
      <c r="E53" s="178">
        <v>18</v>
      </c>
      <c r="F53" s="178">
        <v>11</v>
      </c>
      <c r="G53" s="178">
        <v>14</v>
      </c>
      <c r="H53" s="178">
        <v>17</v>
      </c>
      <c r="I53" s="179">
        <v>15</v>
      </c>
      <c r="J53" s="21">
        <v>13.8</v>
      </c>
      <c r="K53" s="21">
        <v>14.428571428571429</v>
      </c>
      <c r="M53" s="177">
        <v>13</v>
      </c>
      <c r="N53" s="178">
        <v>8</v>
      </c>
      <c r="O53" s="178">
        <v>6</v>
      </c>
      <c r="P53" s="178">
        <v>9</v>
      </c>
      <c r="Q53" s="178">
        <v>10</v>
      </c>
      <c r="R53" s="178">
        <v>7</v>
      </c>
      <c r="S53" s="179">
        <v>10</v>
      </c>
      <c r="T53" s="21">
        <v>9.1999999999999993</v>
      </c>
      <c r="U53" s="21">
        <v>9</v>
      </c>
      <c r="W53" s="177">
        <v>31</v>
      </c>
      <c r="X53" s="178">
        <v>16</v>
      </c>
      <c r="Y53" s="178">
        <v>24</v>
      </c>
      <c r="Z53" s="178">
        <v>20</v>
      </c>
      <c r="AA53" s="178">
        <v>24</v>
      </c>
      <c r="AB53" s="178">
        <v>24</v>
      </c>
      <c r="AC53" s="179">
        <v>25</v>
      </c>
      <c r="AD53" s="21">
        <v>23</v>
      </c>
      <c r="AE53" s="21">
        <v>23.428571428571427</v>
      </c>
      <c r="AF53" s="318"/>
      <c r="AG53" s="319"/>
    </row>
    <row r="54" spans="1:33" x14ac:dyDescent="0.25">
      <c r="A54" s="234"/>
      <c r="B54" s="311">
        <v>0.44791700000000001</v>
      </c>
      <c r="C54" s="177">
        <v>6</v>
      </c>
      <c r="D54" s="178">
        <v>11</v>
      </c>
      <c r="E54" s="178">
        <v>14</v>
      </c>
      <c r="F54" s="178">
        <v>13</v>
      </c>
      <c r="G54" s="178">
        <v>11</v>
      </c>
      <c r="H54" s="178">
        <v>22</v>
      </c>
      <c r="I54" s="179">
        <v>12</v>
      </c>
      <c r="J54" s="21">
        <v>11</v>
      </c>
      <c r="K54" s="21">
        <v>12.714285714285714</v>
      </c>
      <c r="M54" s="177">
        <v>10</v>
      </c>
      <c r="N54" s="178">
        <v>8</v>
      </c>
      <c r="O54" s="178">
        <v>14</v>
      </c>
      <c r="P54" s="178">
        <v>7</v>
      </c>
      <c r="Q54" s="178">
        <v>12</v>
      </c>
      <c r="R54" s="178">
        <v>12</v>
      </c>
      <c r="S54" s="179">
        <v>11</v>
      </c>
      <c r="T54" s="21">
        <v>10.199999999999999</v>
      </c>
      <c r="U54" s="21">
        <v>10.571428571428571</v>
      </c>
      <c r="W54" s="177">
        <v>16</v>
      </c>
      <c r="X54" s="178">
        <v>19</v>
      </c>
      <c r="Y54" s="178">
        <v>28</v>
      </c>
      <c r="Z54" s="178">
        <v>20</v>
      </c>
      <c r="AA54" s="178">
        <v>23</v>
      </c>
      <c r="AB54" s="178">
        <v>34</v>
      </c>
      <c r="AC54" s="179">
        <v>23</v>
      </c>
      <c r="AD54" s="21">
        <v>21.2</v>
      </c>
      <c r="AE54" s="21">
        <v>23.285714285714285</v>
      </c>
      <c r="AF54" s="318"/>
      <c r="AG54" s="319"/>
    </row>
    <row r="55" spans="1:33" x14ac:dyDescent="0.25">
      <c r="A55" s="234"/>
      <c r="B55" s="311">
        <v>0.45833299999999999</v>
      </c>
      <c r="C55" s="177">
        <v>15</v>
      </c>
      <c r="D55" s="178">
        <v>12</v>
      </c>
      <c r="E55" s="178">
        <v>15</v>
      </c>
      <c r="F55" s="178">
        <v>9</v>
      </c>
      <c r="G55" s="178">
        <v>14</v>
      </c>
      <c r="H55" s="178">
        <v>12</v>
      </c>
      <c r="I55" s="179">
        <v>15</v>
      </c>
      <c r="J55" s="21">
        <v>13</v>
      </c>
      <c r="K55" s="21">
        <v>13.142857142857142</v>
      </c>
      <c r="M55" s="177">
        <v>10</v>
      </c>
      <c r="N55" s="178">
        <v>11</v>
      </c>
      <c r="O55" s="178">
        <v>16</v>
      </c>
      <c r="P55" s="178">
        <v>10</v>
      </c>
      <c r="Q55" s="178">
        <v>17</v>
      </c>
      <c r="R55" s="178">
        <v>8</v>
      </c>
      <c r="S55" s="179">
        <v>5</v>
      </c>
      <c r="T55" s="21">
        <v>12.8</v>
      </c>
      <c r="U55" s="21">
        <v>11</v>
      </c>
      <c r="W55" s="177">
        <v>25</v>
      </c>
      <c r="X55" s="178">
        <v>23</v>
      </c>
      <c r="Y55" s="178">
        <v>31</v>
      </c>
      <c r="Z55" s="178">
        <v>19</v>
      </c>
      <c r="AA55" s="178">
        <v>31</v>
      </c>
      <c r="AB55" s="178">
        <v>20</v>
      </c>
      <c r="AC55" s="179">
        <v>20</v>
      </c>
      <c r="AD55" s="21">
        <v>25.8</v>
      </c>
      <c r="AE55" s="21">
        <v>24.142857142857142</v>
      </c>
      <c r="AF55" s="318"/>
      <c r="AG55" s="319"/>
    </row>
    <row r="56" spans="1:33" x14ac:dyDescent="0.25">
      <c r="A56" s="234"/>
      <c r="B56" s="311">
        <v>0.46875</v>
      </c>
      <c r="C56" s="177">
        <v>8</v>
      </c>
      <c r="D56" s="178">
        <v>6</v>
      </c>
      <c r="E56" s="178">
        <v>13</v>
      </c>
      <c r="F56" s="178">
        <v>19</v>
      </c>
      <c r="G56" s="178">
        <v>15</v>
      </c>
      <c r="H56" s="178">
        <v>14</v>
      </c>
      <c r="I56" s="179">
        <v>10</v>
      </c>
      <c r="J56" s="21">
        <v>12.2</v>
      </c>
      <c r="K56" s="21">
        <v>12.142857142857142</v>
      </c>
      <c r="M56" s="177">
        <v>8</v>
      </c>
      <c r="N56" s="178">
        <v>9</v>
      </c>
      <c r="O56" s="178">
        <v>15</v>
      </c>
      <c r="P56" s="178">
        <v>14</v>
      </c>
      <c r="Q56" s="178">
        <v>11</v>
      </c>
      <c r="R56" s="178">
        <v>10</v>
      </c>
      <c r="S56" s="179">
        <v>6</v>
      </c>
      <c r="T56" s="21">
        <v>11.4</v>
      </c>
      <c r="U56" s="21">
        <v>10.428571428571429</v>
      </c>
      <c r="W56" s="177">
        <v>16</v>
      </c>
      <c r="X56" s="178">
        <v>15</v>
      </c>
      <c r="Y56" s="178">
        <v>28</v>
      </c>
      <c r="Z56" s="178">
        <v>33</v>
      </c>
      <c r="AA56" s="178">
        <v>26</v>
      </c>
      <c r="AB56" s="178">
        <v>24</v>
      </c>
      <c r="AC56" s="179">
        <v>16</v>
      </c>
      <c r="AD56" s="21">
        <v>23.6</v>
      </c>
      <c r="AE56" s="21">
        <v>22.571428571428573</v>
      </c>
      <c r="AF56" s="318"/>
      <c r="AG56" s="319"/>
    </row>
    <row r="57" spans="1:33" x14ac:dyDescent="0.25">
      <c r="A57" s="234"/>
      <c r="B57" s="311">
        <v>0.47916700000000001</v>
      </c>
      <c r="C57" s="177">
        <v>10</v>
      </c>
      <c r="D57" s="178">
        <v>10</v>
      </c>
      <c r="E57" s="178">
        <v>7</v>
      </c>
      <c r="F57" s="178">
        <v>9</v>
      </c>
      <c r="G57" s="178">
        <v>14</v>
      </c>
      <c r="H57" s="178">
        <v>16</v>
      </c>
      <c r="I57" s="179">
        <v>18</v>
      </c>
      <c r="J57" s="21">
        <v>10</v>
      </c>
      <c r="K57" s="21">
        <v>12</v>
      </c>
      <c r="M57" s="177">
        <v>6</v>
      </c>
      <c r="N57" s="178">
        <v>10</v>
      </c>
      <c r="O57" s="178">
        <v>12</v>
      </c>
      <c r="P57" s="178">
        <v>12</v>
      </c>
      <c r="Q57" s="178">
        <v>12</v>
      </c>
      <c r="R57" s="178">
        <v>16</v>
      </c>
      <c r="S57" s="179">
        <v>9</v>
      </c>
      <c r="T57" s="21">
        <v>10.4</v>
      </c>
      <c r="U57" s="21">
        <v>11</v>
      </c>
      <c r="W57" s="177">
        <v>16</v>
      </c>
      <c r="X57" s="178">
        <v>20</v>
      </c>
      <c r="Y57" s="178">
        <v>19</v>
      </c>
      <c r="Z57" s="178">
        <v>21</v>
      </c>
      <c r="AA57" s="178">
        <v>26</v>
      </c>
      <c r="AB57" s="178">
        <v>32</v>
      </c>
      <c r="AC57" s="179">
        <v>27</v>
      </c>
      <c r="AD57" s="21">
        <v>20.399999999999999</v>
      </c>
      <c r="AE57" s="21">
        <v>23</v>
      </c>
      <c r="AF57" s="318"/>
      <c r="AG57" s="319"/>
    </row>
    <row r="58" spans="1:33" x14ac:dyDescent="0.25">
      <c r="A58" s="234"/>
      <c r="B58" s="311">
        <v>0.48958299999999999</v>
      </c>
      <c r="C58" s="177">
        <v>15</v>
      </c>
      <c r="D58" s="178">
        <v>9</v>
      </c>
      <c r="E58" s="178">
        <v>4</v>
      </c>
      <c r="F58" s="178">
        <v>13</v>
      </c>
      <c r="G58" s="178">
        <v>13</v>
      </c>
      <c r="H58" s="178">
        <v>14</v>
      </c>
      <c r="I58" s="179">
        <v>11</v>
      </c>
      <c r="J58" s="21">
        <v>10.8</v>
      </c>
      <c r="K58" s="21">
        <v>11.285714285714286</v>
      </c>
      <c r="M58" s="177">
        <v>16</v>
      </c>
      <c r="N58" s="178">
        <v>10</v>
      </c>
      <c r="O58" s="178">
        <v>11</v>
      </c>
      <c r="P58" s="178">
        <v>14</v>
      </c>
      <c r="Q58" s="178">
        <v>12</v>
      </c>
      <c r="R58" s="178">
        <v>13</v>
      </c>
      <c r="S58" s="179">
        <v>11</v>
      </c>
      <c r="T58" s="21">
        <v>12.6</v>
      </c>
      <c r="U58" s="21">
        <v>12.428571428571429</v>
      </c>
      <c r="W58" s="177">
        <v>31</v>
      </c>
      <c r="X58" s="178">
        <v>19</v>
      </c>
      <c r="Y58" s="178">
        <v>15</v>
      </c>
      <c r="Z58" s="178">
        <v>27</v>
      </c>
      <c r="AA58" s="178">
        <v>25</v>
      </c>
      <c r="AB58" s="178">
        <v>27</v>
      </c>
      <c r="AC58" s="179">
        <v>22</v>
      </c>
      <c r="AD58" s="21">
        <v>23.4</v>
      </c>
      <c r="AE58" s="21">
        <v>23.714285714285715</v>
      </c>
      <c r="AF58" s="318"/>
      <c r="AG58" s="319"/>
    </row>
    <row r="59" spans="1:33" x14ac:dyDescent="0.25">
      <c r="A59" s="234"/>
      <c r="B59" s="311">
        <v>0.5</v>
      </c>
      <c r="C59" s="177">
        <v>14</v>
      </c>
      <c r="D59" s="178">
        <v>11</v>
      </c>
      <c r="E59" s="178">
        <v>12</v>
      </c>
      <c r="F59" s="178">
        <v>10</v>
      </c>
      <c r="G59" s="178">
        <v>10</v>
      </c>
      <c r="H59" s="178">
        <v>10</v>
      </c>
      <c r="I59" s="179">
        <v>6</v>
      </c>
      <c r="J59" s="21">
        <v>11.4</v>
      </c>
      <c r="K59" s="21">
        <v>10.428571428571429</v>
      </c>
      <c r="M59" s="177">
        <v>6</v>
      </c>
      <c r="N59" s="178">
        <v>17</v>
      </c>
      <c r="O59" s="178">
        <v>7</v>
      </c>
      <c r="P59" s="178">
        <v>9</v>
      </c>
      <c r="Q59" s="178">
        <v>12</v>
      </c>
      <c r="R59" s="178">
        <v>21</v>
      </c>
      <c r="S59" s="179">
        <v>10</v>
      </c>
      <c r="T59" s="21">
        <v>10.199999999999999</v>
      </c>
      <c r="U59" s="21">
        <v>11.714285714285714</v>
      </c>
      <c r="W59" s="177">
        <v>20</v>
      </c>
      <c r="X59" s="178">
        <v>28</v>
      </c>
      <c r="Y59" s="178">
        <v>19</v>
      </c>
      <c r="Z59" s="178">
        <v>19</v>
      </c>
      <c r="AA59" s="178">
        <v>22</v>
      </c>
      <c r="AB59" s="178">
        <v>31</v>
      </c>
      <c r="AC59" s="179">
        <v>16</v>
      </c>
      <c r="AD59" s="21">
        <v>21.6</v>
      </c>
      <c r="AE59" s="21">
        <v>22.142857142857142</v>
      </c>
      <c r="AF59" s="318"/>
      <c r="AG59" s="319"/>
    </row>
    <row r="60" spans="1:33" x14ac:dyDescent="0.25">
      <c r="A60" s="234"/>
      <c r="B60" s="311">
        <v>0.51041700000000001</v>
      </c>
      <c r="C60" s="177">
        <v>7</v>
      </c>
      <c r="D60" s="178">
        <v>11</v>
      </c>
      <c r="E60" s="178">
        <v>6</v>
      </c>
      <c r="F60" s="178">
        <v>7</v>
      </c>
      <c r="G60" s="178">
        <v>14</v>
      </c>
      <c r="H60" s="178">
        <v>9</v>
      </c>
      <c r="I60" s="179">
        <v>6</v>
      </c>
      <c r="J60" s="21">
        <v>9</v>
      </c>
      <c r="K60" s="21">
        <v>8.5714285714285712</v>
      </c>
      <c r="M60" s="177">
        <v>16</v>
      </c>
      <c r="N60" s="178">
        <v>9</v>
      </c>
      <c r="O60" s="178">
        <v>15</v>
      </c>
      <c r="P60" s="178">
        <v>11</v>
      </c>
      <c r="Q60" s="178">
        <v>14</v>
      </c>
      <c r="R60" s="178">
        <v>16</v>
      </c>
      <c r="S60" s="179">
        <v>7</v>
      </c>
      <c r="T60" s="21">
        <v>13</v>
      </c>
      <c r="U60" s="21">
        <v>12.571428571428571</v>
      </c>
      <c r="W60" s="177">
        <v>23</v>
      </c>
      <c r="X60" s="178">
        <v>20</v>
      </c>
      <c r="Y60" s="178">
        <v>21</v>
      </c>
      <c r="Z60" s="178">
        <v>18</v>
      </c>
      <c r="AA60" s="178">
        <v>28</v>
      </c>
      <c r="AB60" s="178">
        <v>25</v>
      </c>
      <c r="AC60" s="179">
        <v>13</v>
      </c>
      <c r="AD60" s="21">
        <v>22</v>
      </c>
      <c r="AE60" s="21">
        <v>21.142857142857142</v>
      </c>
      <c r="AF60" s="318"/>
      <c r="AG60" s="319"/>
    </row>
    <row r="61" spans="1:33" x14ac:dyDescent="0.25">
      <c r="A61" s="234"/>
      <c r="B61" s="311">
        <v>0.52083299999999999</v>
      </c>
      <c r="C61" s="177">
        <v>8</v>
      </c>
      <c r="D61" s="178">
        <v>13</v>
      </c>
      <c r="E61" s="178">
        <v>10</v>
      </c>
      <c r="F61" s="178">
        <v>9</v>
      </c>
      <c r="G61" s="178">
        <v>14</v>
      </c>
      <c r="H61" s="178">
        <v>15</v>
      </c>
      <c r="I61" s="179">
        <v>9</v>
      </c>
      <c r="J61" s="21">
        <v>10.8</v>
      </c>
      <c r="K61" s="21">
        <v>11.142857142857142</v>
      </c>
      <c r="M61" s="177">
        <v>12</v>
      </c>
      <c r="N61" s="178">
        <v>11</v>
      </c>
      <c r="O61" s="178">
        <v>16</v>
      </c>
      <c r="P61" s="178">
        <v>9</v>
      </c>
      <c r="Q61" s="178">
        <v>16</v>
      </c>
      <c r="R61" s="178">
        <v>17</v>
      </c>
      <c r="S61" s="179">
        <v>15</v>
      </c>
      <c r="T61" s="21">
        <v>12.8</v>
      </c>
      <c r="U61" s="21">
        <v>13.714285714285714</v>
      </c>
      <c r="W61" s="177">
        <v>20</v>
      </c>
      <c r="X61" s="178">
        <v>24</v>
      </c>
      <c r="Y61" s="178">
        <v>26</v>
      </c>
      <c r="Z61" s="178">
        <v>18</v>
      </c>
      <c r="AA61" s="178">
        <v>30</v>
      </c>
      <c r="AB61" s="178">
        <v>32</v>
      </c>
      <c r="AC61" s="179">
        <v>24</v>
      </c>
      <c r="AD61" s="21">
        <v>23.6</v>
      </c>
      <c r="AE61" s="21">
        <v>24.857142857142858</v>
      </c>
      <c r="AF61" s="318"/>
      <c r="AG61" s="319"/>
    </row>
    <row r="62" spans="1:33" x14ac:dyDescent="0.25">
      <c r="A62" s="234"/>
      <c r="B62" s="311">
        <v>0.53125</v>
      </c>
      <c r="C62" s="177" t="s">
        <v>106</v>
      </c>
      <c r="D62" s="178">
        <v>11</v>
      </c>
      <c r="E62" s="178">
        <v>12</v>
      </c>
      <c r="F62" s="178">
        <v>18</v>
      </c>
      <c r="G62" s="178">
        <v>12</v>
      </c>
      <c r="H62" s="178">
        <v>12</v>
      </c>
      <c r="I62" s="179">
        <v>10</v>
      </c>
      <c r="J62" s="21">
        <v>13.25</v>
      </c>
      <c r="K62" s="21">
        <v>12.5</v>
      </c>
      <c r="M62" s="177" t="s">
        <v>106</v>
      </c>
      <c r="N62" s="178">
        <v>8</v>
      </c>
      <c r="O62" s="178">
        <v>13</v>
      </c>
      <c r="P62" s="178">
        <v>17</v>
      </c>
      <c r="Q62" s="178">
        <v>10</v>
      </c>
      <c r="R62" s="178">
        <v>7</v>
      </c>
      <c r="S62" s="179">
        <v>10</v>
      </c>
      <c r="T62" s="21">
        <v>12</v>
      </c>
      <c r="U62" s="21">
        <v>10.833333333333334</v>
      </c>
      <c r="W62" s="177" t="s">
        <v>106</v>
      </c>
      <c r="X62" s="178">
        <v>19</v>
      </c>
      <c r="Y62" s="178">
        <v>25</v>
      </c>
      <c r="Z62" s="178">
        <v>35</v>
      </c>
      <c r="AA62" s="178">
        <v>22</v>
      </c>
      <c r="AB62" s="178">
        <v>19</v>
      </c>
      <c r="AC62" s="179">
        <v>20</v>
      </c>
      <c r="AD62" s="21">
        <v>25.25</v>
      </c>
      <c r="AE62" s="21">
        <v>23.333333333333332</v>
      </c>
      <c r="AF62" s="318"/>
      <c r="AG62" s="319"/>
    </row>
    <row r="63" spans="1:33" x14ac:dyDescent="0.25">
      <c r="A63" s="234"/>
      <c r="B63" s="311">
        <v>0.54166700000000001</v>
      </c>
      <c r="C63" s="177" t="s">
        <v>106</v>
      </c>
      <c r="D63" s="178">
        <v>11</v>
      </c>
      <c r="E63" s="178">
        <v>13</v>
      </c>
      <c r="F63" s="178">
        <v>9</v>
      </c>
      <c r="G63" s="178">
        <v>21</v>
      </c>
      <c r="H63" s="178">
        <v>16</v>
      </c>
      <c r="I63" s="179">
        <v>13</v>
      </c>
      <c r="J63" s="21">
        <v>13.5</v>
      </c>
      <c r="K63" s="21">
        <v>13.833333333333334</v>
      </c>
      <c r="M63" s="177" t="s">
        <v>106</v>
      </c>
      <c r="N63" s="178">
        <v>11</v>
      </c>
      <c r="O63" s="178">
        <v>19</v>
      </c>
      <c r="P63" s="178">
        <v>13</v>
      </c>
      <c r="Q63" s="178">
        <v>11</v>
      </c>
      <c r="R63" s="178">
        <v>14</v>
      </c>
      <c r="S63" s="179">
        <v>13</v>
      </c>
      <c r="T63" s="21">
        <v>13.5</v>
      </c>
      <c r="U63" s="21">
        <v>13.5</v>
      </c>
      <c r="W63" s="177" t="s">
        <v>106</v>
      </c>
      <c r="X63" s="178">
        <v>22</v>
      </c>
      <c r="Y63" s="178">
        <v>32</v>
      </c>
      <c r="Z63" s="178">
        <v>22</v>
      </c>
      <c r="AA63" s="178">
        <v>32</v>
      </c>
      <c r="AB63" s="178">
        <v>30</v>
      </c>
      <c r="AC63" s="179">
        <v>26</v>
      </c>
      <c r="AD63" s="21">
        <v>27</v>
      </c>
      <c r="AE63" s="21">
        <v>27.333333333333332</v>
      </c>
      <c r="AF63" s="318"/>
      <c r="AG63" s="319"/>
    </row>
    <row r="64" spans="1:33" x14ac:dyDescent="0.25">
      <c r="A64" s="234"/>
      <c r="B64" s="311">
        <v>0.55208299999999999</v>
      </c>
      <c r="C64" s="177" t="s">
        <v>106</v>
      </c>
      <c r="D64" s="178">
        <v>13</v>
      </c>
      <c r="E64" s="178">
        <v>15</v>
      </c>
      <c r="F64" s="178">
        <v>11</v>
      </c>
      <c r="G64" s="178">
        <v>18</v>
      </c>
      <c r="H64" s="178">
        <v>14</v>
      </c>
      <c r="I64" s="179">
        <v>12</v>
      </c>
      <c r="J64" s="21">
        <v>14.25</v>
      </c>
      <c r="K64" s="21">
        <v>13.833333333333334</v>
      </c>
      <c r="M64" s="177" t="s">
        <v>106</v>
      </c>
      <c r="N64" s="178">
        <v>7</v>
      </c>
      <c r="O64" s="178">
        <v>10</v>
      </c>
      <c r="P64" s="178">
        <v>14</v>
      </c>
      <c r="Q64" s="178">
        <v>16</v>
      </c>
      <c r="R64" s="178">
        <v>21</v>
      </c>
      <c r="S64" s="179">
        <v>13</v>
      </c>
      <c r="T64" s="21">
        <v>11.75</v>
      </c>
      <c r="U64" s="21">
        <v>13.5</v>
      </c>
      <c r="W64" s="177" t="s">
        <v>106</v>
      </c>
      <c r="X64" s="178">
        <v>20</v>
      </c>
      <c r="Y64" s="178">
        <v>25</v>
      </c>
      <c r="Z64" s="178">
        <v>25</v>
      </c>
      <c r="AA64" s="178">
        <v>34</v>
      </c>
      <c r="AB64" s="178">
        <v>35</v>
      </c>
      <c r="AC64" s="179">
        <v>25</v>
      </c>
      <c r="AD64" s="21">
        <v>26</v>
      </c>
      <c r="AE64" s="21">
        <v>27.333333333333332</v>
      </c>
      <c r="AF64" s="318"/>
      <c r="AG64" s="319"/>
    </row>
    <row r="65" spans="1:33" x14ac:dyDescent="0.25">
      <c r="A65" s="234"/>
      <c r="B65" s="311">
        <v>0.5625</v>
      </c>
      <c r="C65" s="177" t="s">
        <v>106</v>
      </c>
      <c r="D65" s="178">
        <v>12</v>
      </c>
      <c r="E65" s="178">
        <v>12</v>
      </c>
      <c r="F65" s="178">
        <v>10</v>
      </c>
      <c r="G65" s="178">
        <v>11</v>
      </c>
      <c r="H65" s="178">
        <v>11</v>
      </c>
      <c r="I65" s="179">
        <v>10</v>
      </c>
      <c r="J65" s="21">
        <v>11.25</v>
      </c>
      <c r="K65" s="21">
        <v>11</v>
      </c>
      <c r="M65" s="177" t="s">
        <v>106</v>
      </c>
      <c r="N65" s="178">
        <v>10</v>
      </c>
      <c r="O65" s="178">
        <v>11</v>
      </c>
      <c r="P65" s="178">
        <v>11</v>
      </c>
      <c r="Q65" s="178">
        <v>15</v>
      </c>
      <c r="R65" s="178">
        <v>14</v>
      </c>
      <c r="S65" s="179">
        <v>9</v>
      </c>
      <c r="T65" s="21">
        <v>11.75</v>
      </c>
      <c r="U65" s="21">
        <v>11.666666666666666</v>
      </c>
      <c r="W65" s="177" t="s">
        <v>106</v>
      </c>
      <c r="X65" s="178">
        <v>22</v>
      </c>
      <c r="Y65" s="178">
        <v>23</v>
      </c>
      <c r="Z65" s="178">
        <v>21</v>
      </c>
      <c r="AA65" s="178">
        <v>26</v>
      </c>
      <c r="AB65" s="178">
        <v>25</v>
      </c>
      <c r="AC65" s="179">
        <v>19</v>
      </c>
      <c r="AD65" s="21">
        <v>23</v>
      </c>
      <c r="AE65" s="21">
        <v>22.666666666666668</v>
      </c>
      <c r="AF65" s="318"/>
      <c r="AG65" s="319"/>
    </row>
    <row r="66" spans="1:33" x14ac:dyDescent="0.25">
      <c r="A66" s="234"/>
      <c r="B66" s="311">
        <v>0.57291700000000001</v>
      </c>
      <c r="C66" s="177" t="s">
        <v>106</v>
      </c>
      <c r="D66" s="178">
        <v>14</v>
      </c>
      <c r="E66" s="178">
        <v>6</v>
      </c>
      <c r="F66" s="178">
        <v>8</v>
      </c>
      <c r="G66" s="178">
        <v>14</v>
      </c>
      <c r="H66" s="178">
        <v>21</v>
      </c>
      <c r="I66" s="179">
        <v>14</v>
      </c>
      <c r="J66" s="21">
        <v>10.5</v>
      </c>
      <c r="K66" s="21">
        <v>12.833333333333334</v>
      </c>
      <c r="M66" s="177" t="s">
        <v>106</v>
      </c>
      <c r="N66" s="178">
        <v>19</v>
      </c>
      <c r="O66" s="178">
        <v>12</v>
      </c>
      <c r="P66" s="178">
        <v>13</v>
      </c>
      <c r="Q66" s="178">
        <v>15</v>
      </c>
      <c r="R66" s="178">
        <v>12</v>
      </c>
      <c r="S66" s="179">
        <v>7</v>
      </c>
      <c r="T66" s="21">
        <v>14.75</v>
      </c>
      <c r="U66" s="21">
        <v>13</v>
      </c>
      <c r="W66" s="177" t="s">
        <v>106</v>
      </c>
      <c r="X66" s="178">
        <v>33</v>
      </c>
      <c r="Y66" s="178">
        <v>18</v>
      </c>
      <c r="Z66" s="178">
        <v>21</v>
      </c>
      <c r="AA66" s="178">
        <v>29</v>
      </c>
      <c r="AB66" s="178">
        <v>33</v>
      </c>
      <c r="AC66" s="179">
        <v>21</v>
      </c>
      <c r="AD66" s="21">
        <v>25.25</v>
      </c>
      <c r="AE66" s="21">
        <v>25.833333333333332</v>
      </c>
      <c r="AF66" s="318"/>
      <c r="AG66" s="319"/>
    </row>
    <row r="67" spans="1:33" x14ac:dyDescent="0.25">
      <c r="A67" s="234"/>
      <c r="B67" s="311">
        <v>0.58333299999999999</v>
      </c>
      <c r="C67" s="177" t="s">
        <v>106</v>
      </c>
      <c r="D67" s="178">
        <v>17</v>
      </c>
      <c r="E67" s="178">
        <v>16</v>
      </c>
      <c r="F67" s="178">
        <v>18</v>
      </c>
      <c r="G67" s="178">
        <v>11</v>
      </c>
      <c r="H67" s="178">
        <v>18</v>
      </c>
      <c r="I67" s="179">
        <v>6</v>
      </c>
      <c r="J67" s="21">
        <v>15.5</v>
      </c>
      <c r="K67" s="21">
        <v>14.333333333333334</v>
      </c>
      <c r="M67" s="177" t="s">
        <v>106</v>
      </c>
      <c r="N67" s="178">
        <v>14</v>
      </c>
      <c r="O67" s="178">
        <v>13</v>
      </c>
      <c r="P67" s="178">
        <v>10</v>
      </c>
      <c r="Q67" s="178">
        <v>11</v>
      </c>
      <c r="R67" s="178">
        <v>22</v>
      </c>
      <c r="S67" s="179">
        <v>10</v>
      </c>
      <c r="T67" s="21">
        <v>12</v>
      </c>
      <c r="U67" s="21">
        <v>13.333333333333334</v>
      </c>
      <c r="W67" s="177" t="s">
        <v>106</v>
      </c>
      <c r="X67" s="178">
        <v>31</v>
      </c>
      <c r="Y67" s="178">
        <v>29</v>
      </c>
      <c r="Z67" s="178">
        <v>28</v>
      </c>
      <c r="AA67" s="178">
        <v>22</v>
      </c>
      <c r="AB67" s="178">
        <v>40</v>
      </c>
      <c r="AC67" s="179">
        <v>16</v>
      </c>
      <c r="AD67" s="21">
        <v>27.5</v>
      </c>
      <c r="AE67" s="21">
        <v>27.666666666666668</v>
      </c>
      <c r="AF67" s="318"/>
      <c r="AG67" s="319"/>
    </row>
    <row r="68" spans="1:33" x14ac:dyDescent="0.25">
      <c r="A68" s="234"/>
      <c r="B68" s="311">
        <v>0.59375</v>
      </c>
      <c r="C68" s="177" t="s">
        <v>106</v>
      </c>
      <c r="D68" s="178">
        <v>18</v>
      </c>
      <c r="E68" s="178">
        <v>15</v>
      </c>
      <c r="F68" s="178">
        <v>16</v>
      </c>
      <c r="G68" s="178">
        <v>4</v>
      </c>
      <c r="H68" s="178">
        <v>12</v>
      </c>
      <c r="I68" s="179">
        <v>14</v>
      </c>
      <c r="J68" s="21">
        <v>13.25</v>
      </c>
      <c r="K68" s="21">
        <v>13.166666666666666</v>
      </c>
      <c r="M68" s="177" t="s">
        <v>106</v>
      </c>
      <c r="N68" s="178">
        <v>15</v>
      </c>
      <c r="O68" s="178">
        <v>18</v>
      </c>
      <c r="P68" s="178">
        <v>18</v>
      </c>
      <c r="Q68" s="178">
        <v>18</v>
      </c>
      <c r="R68" s="178">
        <v>18</v>
      </c>
      <c r="S68" s="179">
        <v>13</v>
      </c>
      <c r="T68" s="21">
        <v>17.25</v>
      </c>
      <c r="U68" s="21">
        <v>16.666666666666668</v>
      </c>
      <c r="W68" s="177" t="s">
        <v>106</v>
      </c>
      <c r="X68" s="178">
        <v>33</v>
      </c>
      <c r="Y68" s="178">
        <v>33</v>
      </c>
      <c r="Z68" s="178">
        <v>34</v>
      </c>
      <c r="AA68" s="178">
        <v>22</v>
      </c>
      <c r="AB68" s="178">
        <v>30</v>
      </c>
      <c r="AC68" s="179">
        <v>27</v>
      </c>
      <c r="AD68" s="21">
        <v>30.5</v>
      </c>
      <c r="AE68" s="21">
        <v>29.833333333333332</v>
      </c>
      <c r="AF68" s="318"/>
      <c r="AG68" s="319"/>
    </row>
    <row r="69" spans="1:33" x14ac:dyDescent="0.25">
      <c r="A69" s="234"/>
      <c r="B69" s="311">
        <v>0.60416700000000001</v>
      </c>
      <c r="C69" s="177">
        <v>12</v>
      </c>
      <c r="D69" s="178">
        <v>14</v>
      </c>
      <c r="E69" s="178">
        <v>16</v>
      </c>
      <c r="F69" s="178">
        <v>12</v>
      </c>
      <c r="G69" s="178">
        <v>12</v>
      </c>
      <c r="H69" s="178">
        <v>8</v>
      </c>
      <c r="I69" s="179">
        <v>13</v>
      </c>
      <c r="J69" s="21">
        <v>13.2</v>
      </c>
      <c r="K69" s="21">
        <v>12.428571428571429</v>
      </c>
      <c r="M69" s="177">
        <v>15</v>
      </c>
      <c r="N69" s="178">
        <v>9</v>
      </c>
      <c r="O69" s="178">
        <v>12</v>
      </c>
      <c r="P69" s="178">
        <v>10</v>
      </c>
      <c r="Q69" s="178">
        <v>17</v>
      </c>
      <c r="R69" s="178">
        <v>9</v>
      </c>
      <c r="S69" s="179">
        <v>10</v>
      </c>
      <c r="T69" s="21">
        <v>12.6</v>
      </c>
      <c r="U69" s="21">
        <v>11.714285714285714</v>
      </c>
      <c r="W69" s="177">
        <v>27</v>
      </c>
      <c r="X69" s="178">
        <v>23</v>
      </c>
      <c r="Y69" s="178">
        <v>28</v>
      </c>
      <c r="Z69" s="178">
        <v>22</v>
      </c>
      <c r="AA69" s="178">
        <v>29</v>
      </c>
      <c r="AB69" s="178">
        <v>17</v>
      </c>
      <c r="AC69" s="179">
        <v>23</v>
      </c>
      <c r="AD69" s="21">
        <v>25.8</v>
      </c>
      <c r="AE69" s="21">
        <v>24.142857142857142</v>
      </c>
      <c r="AF69" s="318"/>
      <c r="AG69" s="319"/>
    </row>
    <row r="70" spans="1:33" x14ac:dyDescent="0.25">
      <c r="A70" s="234"/>
      <c r="B70" s="311">
        <v>0.61458299999999999</v>
      </c>
      <c r="C70" s="177">
        <v>27</v>
      </c>
      <c r="D70" s="178">
        <v>10</v>
      </c>
      <c r="E70" s="178">
        <v>18</v>
      </c>
      <c r="F70" s="178">
        <v>15</v>
      </c>
      <c r="G70" s="178">
        <v>25</v>
      </c>
      <c r="H70" s="178">
        <v>10</v>
      </c>
      <c r="I70" s="179">
        <v>14</v>
      </c>
      <c r="J70" s="21">
        <v>19</v>
      </c>
      <c r="K70" s="21">
        <v>17</v>
      </c>
      <c r="M70" s="177">
        <v>18</v>
      </c>
      <c r="N70" s="178">
        <v>12</v>
      </c>
      <c r="O70" s="178">
        <v>11</v>
      </c>
      <c r="P70" s="178">
        <v>11</v>
      </c>
      <c r="Q70" s="178">
        <v>17</v>
      </c>
      <c r="R70" s="178">
        <v>17</v>
      </c>
      <c r="S70" s="179">
        <v>18</v>
      </c>
      <c r="T70" s="21">
        <v>13.8</v>
      </c>
      <c r="U70" s="21">
        <v>14.857142857142858</v>
      </c>
      <c r="W70" s="177">
        <v>45</v>
      </c>
      <c r="X70" s="178">
        <v>22</v>
      </c>
      <c r="Y70" s="178">
        <v>29</v>
      </c>
      <c r="Z70" s="178">
        <v>26</v>
      </c>
      <c r="AA70" s="178">
        <v>42</v>
      </c>
      <c r="AB70" s="178">
        <v>27</v>
      </c>
      <c r="AC70" s="179">
        <v>32</v>
      </c>
      <c r="AD70" s="21">
        <v>32.799999999999997</v>
      </c>
      <c r="AE70" s="21">
        <v>31.857142857142858</v>
      </c>
      <c r="AF70" s="318"/>
      <c r="AG70" s="319"/>
    </row>
    <row r="71" spans="1:33" x14ac:dyDescent="0.25">
      <c r="A71" s="234"/>
      <c r="B71" s="311">
        <v>0.625</v>
      </c>
      <c r="C71" s="177">
        <v>16</v>
      </c>
      <c r="D71" s="178">
        <v>15</v>
      </c>
      <c r="E71" s="178">
        <v>26</v>
      </c>
      <c r="F71" s="178">
        <v>20</v>
      </c>
      <c r="G71" s="178">
        <v>22</v>
      </c>
      <c r="H71" s="178">
        <v>14</v>
      </c>
      <c r="I71" s="179">
        <v>11</v>
      </c>
      <c r="J71" s="21">
        <v>19.8</v>
      </c>
      <c r="K71" s="21">
        <v>17.714285714285715</v>
      </c>
      <c r="M71" s="177">
        <v>14</v>
      </c>
      <c r="N71" s="178">
        <v>16</v>
      </c>
      <c r="O71" s="178">
        <v>14</v>
      </c>
      <c r="P71" s="178">
        <v>13</v>
      </c>
      <c r="Q71" s="178">
        <v>13</v>
      </c>
      <c r="R71" s="178">
        <v>11</v>
      </c>
      <c r="S71" s="179">
        <v>10</v>
      </c>
      <c r="T71" s="21">
        <v>14</v>
      </c>
      <c r="U71" s="21">
        <v>13</v>
      </c>
      <c r="W71" s="177">
        <v>30</v>
      </c>
      <c r="X71" s="178">
        <v>31</v>
      </c>
      <c r="Y71" s="178">
        <v>40</v>
      </c>
      <c r="Z71" s="178">
        <v>33</v>
      </c>
      <c r="AA71" s="178">
        <v>35</v>
      </c>
      <c r="AB71" s="178">
        <v>25</v>
      </c>
      <c r="AC71" s="179">
        <v>21</v>
      </c>
      <c r="AD71" s="21">
        <v>33.799999999999997</v>
      </c>
      <c r="AE71" s="21">
        <v>30.714285714285715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11</v>
      </c>
      <c r="D72" s="178">
        <v>16</v>
      </c>
      <c r="E72" s="178">
        <v>10</v>
      </c>
      <c r="F72" s="178">
        <v>13</v>
      </c>
      <c r="G72" s="178">
        <v>13</v>
      </c>
      <c r="H72" s="178">
        <v>6</v>
      </c>
      <c r="I72" s="179">
        <v>11</v>
      </c>
      <c r="J72" s="21">
        <v>12.6</v>
      </c>
      <c r="K72" s="21">
        <v>11.428571428571429</v>
      </c>
      <c r="M72" s="177">
        <v>32</v>
      </c>
      <c r="N72" s="178">
        <v>34</v>
      </c>
      <c r="O72" s="178">
        <v>27</v>
      </c>
      <c r="P72" s="178">
        <v>33</v>
      </c>
      <c r="Q72" s="178">
        <v>30</v>
      </c>
      <c r="R72" s="178">
        <v>14</v>
      </c>
      <c r="S72" s="179">
        <v>8</v>
      </c>
      <c r="T72" s="21">
        <v>31.2</v>
      </c>
      <c r="U72" s="21">
        <v>25.428571428571427</v>
      </c>
      <c r="W72" s="177">
        <v>43</v>
      </c>
      <c r="X72" s="178">
        <v>50</v>
      </c>
      <c r="Y72" s="178">
        <v>37</v>
      </c>
      <c r="Z72" s="178">
        <v>46</v>
      </c>
      <c r="AA72" s="178">
        <v>43</v>
      </c>
      <c r="AB72" s="178">
        <v>20</v>
      </c>
      <c r="AC72" s="179">
        <v>19</v>
      </c>
      <c r="AD72" s="21">
        <v>43.8</v>
      </c>
      <c r="AE72" s="21">
        <v>36.857142857142854</v>
      </c>
      <c r="AF72" s="318"/>
      <c r="AG72" s="319"/>
    </row>
    <row r="73" spans="1:33" x14ac:dyDescent="0.25">
      <c r="A73" s="234"/>
      <c r="B73" s="311">
        <v>0.64583299999999999</v>
      </c>
      <c r="C73" s="177">
        <v>15</v>
      </c>
      <c r="D73" s="178">
        <v>8</v>
      </c>
      <c r="E73" s="178">
        <v>20</v>
      </c>
      <c r="F73" s="178">
        <v>13</v>
      </c>
      <c r="G73" s="178">
        <v>17</v>
      </c>
      <c r="H73" s="178">
        <v>8</v>
      </c>
      <c r="I73" s="179">
        <v>8</v>
      </c>
      <c r="J73" s="21">
        <v>14.6</v>
      </c>
      <c r="K73" s="21">
        <v>12.714285714285714</v>
      </c>
      <c r="M73" s="177">
        <v>25</v>
      </c>
      <c r="N73" s="178">
        <v>26</v>
      </c>
      <c r="O73" s="178">
        <v>25</v>
      </c>
      <c r="P73" s="178">
        <v>29</v>
      </c>
      <c r="Q73" s="178">
        <v>24</v>
      </c>
      <c r="R73" s="178">
        <v>8</v>
      </c>
      <c r="S73" s="179">
        <v>9</v>
      </c>
      <c r="T73" s="21">
        <v>25.8</v>
      </c>
      <c r="U73" s="21">
        <v>20.857142857142858</v>
      </c>
      <c r="W73" s="177">
        <v>40</v>
      </c>
      <c r="X73" s="178">
        <v>34</v>
      </c>
      <c r="Y73" s="178">
        <v>45</v>
      </c>
      <c r="Z73" s="178">
        <v>42</v>
      </c>
      <c r="AA73" s="178">
        <v>41</v>
      </c>
      <c r="AB73" s="178">
        <v>16</v>
      </c>
      <c r="AC73" s="179">
        <v>17</v>
      </c>
      <c r="AD73" s="21">
        <v>40.4</v>
      </c>
      <c r="AE73" s="21">
        <v>33.571428571428569</v>
      </c>
      <c r="AF73" s="318"/>
      <c r="AG73" s="319"/>
    </row>
    <row r="74" spans="1:33" x14ac:dyDescent="0.25">
      <c r="A74" s="234"/>
      <c r="B74" s="311">
        <v>0.65625</v>
      </c>
      <c r="C74" s="177">
        <v>15</v>
      </c>
      <c r="D74" s="178">
        <v>9</v>
      </c>
      <c r="E74" s="178">
        <v>16</v>
      </c>
      <c r="F74" s="178">
        <v>16</v>
      </c>
      <c r="G74" s="178">
        <v>16</v>
      </c>
      <c r="H74" s="178">
        <v>12</v>
      </c>
      <c r="I74" s="179">
        <v>9</v>
      </c>
      <c r="J74" s="21">
        <v>14.4</v>
      </c>
      <c r="K74" s="21">
        <v>13.285714285714286</v>
      </c>
      <c r="M74" s="177">
        <v>25</v>
      </c>
      <c r="N74" s="178">
        <v>15</v>
      </c>
      <c r="O74" s="178">
        <v>22</v>
      </c>
      <c r="P74" s="178">
        <v>13</v>
      </c>
      <c r="Q74" s="178">
        <v>22</v>
      </c>
      <c r="R74" s="178">
        <v>12</v>
      </c>
      <c r="S74" s="179">
        <v>16</v>
      </c>
      <c r="T74" s="21">
        <v>19.399999999999999</v>
      </c>
      <c r="U74" s="21">
        <v>17.857142857142858</v>
      </c>
      <c r="W74" s="177">
        <v>40</v>
      </c>
      <c r="X74" s="178">
        <v>24</v>
      </c>
      <c r="Y74" s="178">
        <v>38</v>
      </c>
      <c r="Z74" s="178">
        <v>29</v>
      </c>
      <c r="AA74" s="178">
        <v>38</v>
      </c>
      <c r="AB74" s="178">
        <v>24</v>
      </c>
      <c r="AC74" s="179">
        <v>25</v>
      </c>
      <c r="AD74" s="21">
        <v>33.799999999999997</v>
      </c>
      <c r="AE74" s="21">
        <v>31.142857142857142</v>
      </c>
      <c r="AF74" s="318"/>
      <c r="AG74" s="319"/>
    </row>
    <row r="75" spans="1:33" x14ac:dyDescent="0.25">
      <c r="A75" s="234"/>
      <c r="B75" s="311">
        <v>0.66666700000000001</v>
      </c>
      <c r="C75" s="177">
        <v>11</v>
      </c>
      <c r="D75" s="178">
        <v>10</v>
      </c>
      <c r="E75" s="178">
        <v>16</v>
      </c>
      <c r="F75" s="178">
        <v>17</v>
      </c>
      <c r="G75" s="178">
        <v>9</v>
      </c>
      <c r="H75" s="178">
        <v>18</v>
      </c>
      <c r="I75" s="179">
        <v>8</v>
      </c>
      <c r="J75" s="21">
        <v>12.6</v>
      </c>
      <c r="K75" s="21">
        <v>12.714285714285714</v>
      </c>
      <c r="M75" s="177">
        <v>14</v>
      </c>
      <c r="N75" s="178">
        <v>15</v>
      </c>
      <c r="O75" s="178">
        <v>21</v>
      </c>
      <c r="P75" s="178">
        <v>20</v>
      </c>
      <c r="Q75" s="178">
        <v>17</v>
      </c>
      <c r="R75" s="178">
        <v>9</v>
      </c>
      <c r="S75" s="179">
        <v>7</v>
      </c>
      <c r="T75" s="21">
        <v>17.399999999999999</v>
      </c>
      <c r="U75" s="21">
        <v>14.714285714285714</v>
      </c>
      <c r="W75" s="177">
        <v>25</v>
      </c>
      <c r="X75" s="178">
        <v>25</v>
      </c>
      <c r="Y75" s="178">
        <v>37</v>
      </c>
      <c r="Z75" s="178">
        <v>37</v>
      </c>
      <c r="AA75" s="178">
        <v>26</v>
      </c>
      <c r="AB75" s="178">
        <v>27</v>
      </c>
      <c r="AC75" s="179">
        <v>15</v>
      </c>
      <c r="AD75" s="21">
        <v>30</v>
      </c>
      <c r="AE75" s="21">
        <v>27.428571428571427</v>
      </c>
      <c r="AF75" s="318"/>
      <c r="AG75" s="319"/>
    </row>
    <row r="76" spans="1:33" x14ac:dyDescent="0.25">
      <c r="A76" s="234"/>
      <c r="B76" s="311">
        <v>0.67708299999999999</v>
      </c>
      <c r="C76" s="177">
        <v>17</v>
      </c>
      <c r="D76" s="178">
        <v>7</v>
      </c>
      <c r="E76" s="178">
        <v>15</v>
      </c>
      <c r="F76" s="178">
        <v>14</v>
      </c>
      <c r="G76" s="178">
        <v>16</v>
      </c>
      <c r="H76" s="178">
        <v>8</v>
      </c>
      <c r="I76" s="179">
        <v>13</v>
      </c>
      <c r="J76" s="21">
        <v>13.8</v>
      </c>
      <c r="K76" s="21">
        <v>12.857142857142858</v>
      </c>
      <c r="M76" s="177">
        <v>21</v>
      </c>
      <c r="N76" s="178">
        <v>20</v>
      </c>
      <c r="O76" s="178">
        <v>18</v>
      </c>
      <c r="P76" s="178">
        <v>15</v>
      </c>
      <c r="Q76" s="178">
        <v>16</v>
      </c>
      <c r="R76" s="178">
        <v>15</v>
      </c>
      <c r="S76" s="179">
        <v>11</v>
      </c>
      <c r="T76" s="21">
        <v>18</v>
      </c>
      <c r="U76" s="21">
        <v>16.571428571428573</v>
      </c>
      <c r="W76" s="177">
        <v>38</v>
      </c>
      <c r="X76" s="178">
        <v>27</v>
      </c>
      <c r="Y76" s="178">
        <v>33</v>
      </c>
      <c r="Z76" s="178">
        <v>29</v>
      </c>
      <c r="AA76" s="178">
        <v>32</v>
      </c>
      <c r="AB76" s="178">
        <v>23</v>
      </c>
      <c r="AC76" s="179">
        <v>24</v>
      </c>
      <c r="AD76" s="21">
        <v>31.8</v>
      </c>
      <c r="AE76" s="21">
        <v>29.428571428571427</v>
      </c>
      <c r="AF76" s="318"/>
      <c r="AG76" s="319"/>
    </row>
    <row r="77" spans="1:33" x14ac:dyDescent="0.25">
      <c r="A77" s="234"/>
      <c r="B77" s="311">
        <v>0.6875</v>
      </c>
      <c r="C77" s="177">
        <v>18</v>
      </c>
      <c r="D77" s="178">
        <v>17</v>
      </c>
      <c r="E77" s="178">
        <v>10</v>
      </c>
      <c r="F77" s="178">
        <v>10</v>
      </c>
      <c r="G77" s="178">
        <v>7</v>
      </c>
      <c r="H77" s="178">
        <v>10</v>
      </c>
      <c r="I77" s="179">
        <v>7</v>
      </c>
      <c r="J77" s="21">
        <v>12.4</v>
      </c>
      <c r="K77" s="21">
        <v>11.285714285714286</v>
      </c>
      <c r="M77" s="177">
        <v>27</v>
      </c>
      <c r="N77" s="178">
        <v>21</v>
      </c>
      <c r="O77" s="178">
        <v>22</v>
      </c>
      <c r="P77" s="178">
        <v>25</v>
      </c>
      <c r="Q77" s="178">
        <v>23</v>
      </c>
      <c r="R77" s="178">
        <v>17</v>
      </c>
      <c r="S77" s="179">
        <v>9</v>
      </c>
      <c r="T77" s="21">
        <v>23.6</v>
      </c>
      <c r="U77" s="21">
        <v>20.571428571428573</v>
      </c>
      <c r="W77" s="177">
        <v>45</v>
      </c>
      <c r="X77" s="178">
        <v>38</v>
      </c>
      <c r="Y77" s="178">
        <v>32</v>
      </c>
      <c r="Z77" s="178">
        <v>35</v>
      </c>
      <c r="AA77" s="178">
        <v>30</v>
      </c>
      <c r="AB77" s="178">
        <v>27</v>
      </c>
      <c r="AC77" s="179">
        <v>16</v>
      </c>
      <c r="AD77" s="21">
        <v>36</v>
      </c>
      <c r="AE77" s="21">
        <v>31.857142857142858</v>
      </c>
      <c r="AF77" s="318"/>
      <c r="AG77" s="319"/>
    </row>
    <row r="78" spans="1:33" x14ac:dyDescent="0.25">
      <c r="A78" s="234"/>
      <c r="B78" s="311">
        <v>0.69791700000000001</v>
      </c>
      <c r="C78" s="177">
        <v>11</v>
      </c>
      <c r="D78" s="178">
        <v>14</v>
      </c>
      <c r="E78" s="178">
        <v>20</v>
      </c>
      <c r="F78" s="178">
        <v>24</v>
      </c>
      <c r="G78" s="178">
        <v>19</v>
      </c>
      <c r="H78" s="178">
        <v>7</v>
      </c>
      <c r="I78" s="179">
        <v>11</v>
      </c>
      <c r="J78" s="21">
        <v>17.600000000000001</v>
      </c>
      <c r="K78" s="21">
        <v>15.142857142857142</v>
      </c>
      <c r="M78" s="177">
        <v>22</v>
      </c>
      <c r="N78" s="178">
        <v>22</v>
      </c>
      <c r="O78" s="178">
        <v>20</v>
      </c>
      <c r="P78" s="178">
        <v>21</v>
      </c>
      <c r="Q78" s="178">
        <v>30</v>
      </c>
      <c r="R78" s="178">
        <v>14</v>
      </c>
      <c r="S78" s="179">
        <v>12</v>
      </c>
      <c r="T78" s="21">
        <v>23</v>
      </c>
      <c r="U78" s="21">
        <v>20.142857142857142</v>
      </c>
      <c r="W78" s="177">
        <v>33</v>
      </c>
      <c r="X78" s="178">
        <v>36</v>
      </c>
      <c r="Y78" s="178">
        <v>40</v>
      </c>
      <c r="Z78" s="178">
        <v>45</v>
      </c>
      <c r="AA78" s="178">
        <v>49</v>
      </c>
      <c r="AB78" s="178">
        <v>21</v>
      </c>
      <c r="AC78" s="179">
        <v>23</v>
      </c>
      <c r="AD78" s="21">
        <v>40.6</v>
      </c>
      <c r="AE78" s="21">
        <v>35.285714285714285</v>
      </c>
      <c r="AF78" s="318"/>
      <c r="AG78" s="319"/>
    </row>
    <row r="79" spans="1:33" x14ac:dyDescent="0.25">
      <c r="A79" s="234"/>
      <c r="B79" s="311">
        <v>0.70833299999999999</v>
      </c>
      <c r="C79" s="177">
        <v>18</v>
      </c>
      <c r="D79" s="178">
        <v>8</v>
      </c>
      <c r="E79" s="178">
        <v>12</v>
      </c>
      <c r="F79" s="178">
        <v>20</v>
      </c>
      <c r="G79" s="178">
        <v>12</v>
      </c>
      <c r="H79" s="178">
        <v>15</v>
      </c>
      <c r="I79" s="179">
        <v>7</v>
      </c>
      <c r="J79" s="21">
        <v>14</v>
      </c>
      <c r="K79" s="21">
        <v>13.142857142857142</v>
      </c>
      <c r="M79" s="177">
        <v>19</v>
      </c>
      <c r="N79" s="178">
        <v>14</v>
      </c>
      <c r="O79" s="178">
        <v>26</v>
      </c>
      <c r="P79" s="178">
        <v>23</v>
      </c>
      <c r="Q79" s="178">
        <v>17</v>
      </c>
      <c r="R79" s="178">
        <v>20</v>
      </c>
      <c r="S79" s="179">
        <v>15</v>
      </c>
      <c r="T79" s="21">
        <v>19.8</v>
      </c>
      <c r="U79" s="21">
        <v>19.142857142857142</v>
      </c>
      <c r="W79" s="177">
        <v>37</v>
      </c>
      <c r="X79" s="178">
        <v>22</v>
      </c>
      <c r="Y79" s="178">
        <v>38</v>
      </c>
      <c r="Z79" s="178">
        <v>43</v>
      </c>
      <c r="AA79" s="178">
        <v>29</v>
      </c>
      <c r="AB79" s="178">
        <v>35</v>
      </c>
      <c r="AC79" s="179">
        <v>22</v>
      </c>
      <c r="AD79" s="21">
        <v>33.799999999999997</v>
      </c>
      <c r="AE79" s="21">
        <v>32.285714285714285</v>
      </c>
      <c r="AF79" s="318"/>
      <c r="AG79" s="319"/>
    </row>
    <row r="80" spans="1:33" x14ac:dyDescent="0.25">
      <c r="A80" s="234"/>
      <c r="B80" s="311">
        <v>0.71875</v>
      </c>
      <c r="C80" s="177">
        <v>13</v>
      </c>
      <c r="D80" s="178" t="s">
        <v>106</v>
      </c>
      <c r="E80" s="178">
        <v>19</v>
      </c>
      <c r="F80" s="178">
        <v>9</v>
      </c>
      <c r="G80" s="178">
        <v>11</v>
      </c>
      <c r="H80" s="178">
        <v>5</v>
      </c>
      <c r="I80" s="179">
        <v>19</v>
      </c>
      <c r="J80" s="21">
        <v>13</v>
      </c>
      <c r="K80" s="21">
        <v>12.666666666666666</v>
      </c>
      <c r="M80" s="177">
        <v>22</v>
      </c>
      <c r="N80" s="178" t="s">
        <v>106</v>
      </c>
      <c r="O80" s="178">
        <v>32</v>
      </c>
      <c r="P80" s="178">
        <v>25</v>
      </c>
      <c r="Q80" s="178">
        <v>27</v>
      </c>
      <c r="R80" s="178">
        <v>11</v>
      </c>
      <c r="S80" s="179">
        <v>9</v>
      </c>
      <c r="T80" s="21">
        <v>26.5</v>
      </c>
      <c r="U80" s="21">
        <v>21</v>
      </c>
      <c r="W80" s="177">
        <v>35</v>
      </c>
      <c r="X80" s="178" t="s">
        <v>106</v>
      </c>
      <c r="Y80" s="178">
        <v>51</v>
      </c>
      <c r="Z80" s="178">
        <v>34</v>
      </c>
      <c r="AA80" s="178">
        <v>38</v>
      </c>
      <c r="AB80" s="178">
        <v>16</v>
      </c>
      <c r="AC80" s="179">
        <v>28</v>
      </c>
      <c r="AD80" s="21">
        <v>39.5</v>
      </c>
      <c r="AE80" s="21">
        <v>33.666666666666664</v>
      </c>
      <c r="AF80" s="318"/>
      <c r="AG80" s="319"/>
    </row>
    <row r="81" spans="1:33" x14ac:dyDescent="0.25">
      <c r="A81" s="234"/>
      <c r="B81" s="311">
        <v>0.72916700000000001</v>
      </c>
      <c r="C81" s="177">
        <v>15</v>
      </c>
      <c r="D81" s="178" t="s">
        <v>106</v>
      </c>
      <c r="E81" s="178">
        <v>14</v>
      </c>
      <c r="F81" s="178">
        <v>17</v>
      </c>
      <c r="G81" s="178">
        <v>12</v>
      </c>
      <c r="H81" s="178">
        <v>14</v>
      </c>
      <c r="I81" s="179">
        <v>4</v>
      </c>
      <c r="J81" s="21">
        <v>14.5</v>
      </c>
      <c r="K81" s="21">
        <v>12.666666666666666</v>
      </c>
      <c r="M81" s="177">
        <v>27</v>
      </c>
      <c r="N81" s="178" t="s">
        <v>106</v>
      </c>
      <c r="O81" s="178">
        <v>15</v>
      </c>
      <c r="P81" s="178">
        <v>22</v>
      </c>
      <c r="Q81" s="178">
        <v>20</v>
      </c>
      <c r="R81" s="178">
        <v>11</v>
      </c>
      <c r="S81" s="179">
        <v>9</v>
      </c>
      <c r="T81" s="21">
        <v>21</v>
      </c>
      <c r="U81" s="21">
        <v>17.333333333333332</v>
      </c>
      <c r="W81" s="177">
        <v>42</v>
      </c>
      <c r="X81" s="178" t="s">
        <v>106</v>
      </c>
      <c r="Y81" s="178">
        <v>29</v>
      </c>
      <c r="Z81" s="178">
        <v>39</v>
      </c>
      <c r="AA81" s="178">
        <v>32</v>
      </c>
      <c r="AB81" s="178">
        <v>25</v>
      </c>
      <c r="AC81" s="179">
        <v>13</v>
      </c>
      <c r="AD81" s="21">
        <v>35.5</v>
      </c>
      <c r="AE81" s="21">
        <v>30</v>
      </c>
      <c r="AF81" s="318"/>
      <c r="AG81" s="319"/>
    </row>
    <row r="82" spans="1:33" x14ac:dyDescent="0.25">
      <c r="A82" s="234"/>
      <c r="B82" s="311">
        <v>0.73958299999999999</v>
      </c>
      <c r="C82" s="177">
        <v>8</v>
      </c>
      <c r="D82" s="178" t="s">
        <v>106</v>
      </c>
      <c r="E82" s="178">
        <v>11</v>
      </c>
      <c r="F82" s="178">
        <v>18</v>
      </c>
      <c r="G82" s="178">
        <v>20</v>
      </c>
      <c r="H82" s="178">
        <v>12</v>
      </c>
      <c r="I82" s="179">
        <v>12</v>
      </c>
      <c r="J82" s="21">
        <v>14.25</v>
      </c>
      <c r="K82" s="21">
        <v>13.5</v>
      </c>
      <c r="M82" s="177">
        <v>14</v>
      </c>
      <c r="N82" s="178" t="s">
        <v>106</v>
      </c>
      <c r="O82" s="178">
        <v>22</v>
      </c>
      <c r="P82" s="178">
        <v>12</v>
      </c>
      <c r="Q82" s="178">
        <v>27</v>
      </c>
      <c r="R82" s="178">
        <v>10</v>
      </c>
      <c r="S82" s="179">
        <v>7</v>
      </c>
      <c r="T82" s="21">
        <v>18.75</v>
      </c>
      <c r="U82" s="21">
        <v>15.333333333333334</v>
      </c>
      <c r="W82" s="177">
        <v>22</v>
      </c>
      <c r="X82" s="178" t="s">
        <v>106</v>
      </c>
      <c r="Y82" s="178">
        <v>33</v>
      </c>
      <c r="Z82" s="178">
        <v>30</v>
      </c>
      <c r="AA82" s="178">
        <v>47</v>
      </c>
      <c r="AB82" s="178">
        <v>22</v>
      </c>
      <c r="AC82" s="179">
        <v>19</v>
      </c>
      <c r="AD82" s="21">
        <v>33</v>
      </c>
      <c r="AE82" s="21">
        <v>28.833333333333332</v>
      </c>
      <c r="AF82" s="318"/>
      <c r="AG82" s="319"/>
    </row>
    <row r="83" spans="1:33" x14ac:dyDescent="0.25">
      <c r="A83" s="234"/>
      <c r="B83" s="311">
        <v>0.75</v>
      </c>
      <c r="C83" s="177">
        <v>10</v>
      </c>
      <c r="D83" s="178" t="s">
        <v>106</v>
      </c>
      <c r="E83" s="178">
        <v>20</v>
      </c>
      <c r="F83" s="178">
        <v>13</v>
      </c>
      <c r="G83" s="178">
        <v>14</v>
      </c>
      <c r="H83" s="178">
        <v>12</v>
      </c>
      <c r="I83" s="179">
        <v>11</v>
      </c>
      <c r="J83" s="21">
        <v>14.25</v>
      </c>
      <c r="K83" s="21">
        <v>13.333333333333334</v>
      </c>
      <c r="M83" s="177">
        <v>18</v>
      </c>
      <c r="N83" s="178" t="s">
        <v>106</v>
      </c>
      <c r="O83" s="178">
        <v>18</v>
      </c>
      <c r="P83" s="178">
        <v>15</v>
      </c>
      <c r="Q83" s="178">
        <v>14</v>
      </c>
      <c r="R83" s="178">
        <v>8</v>
      </c>
      <c r="S83" s="179">
        <v>7</v>
      </c>
      <c r="T83" s="21">
        <v>16.25</v>
      </c>
      <c r="U83" s="21">
        <v>13.333333333333334</v>
      </c>
      <c r="W83" s="177">
        <v>28</v>
      </c>
      <c r="X83" s="178" t="s">
        <v>106</v>
      </c>
      <c r="Y83" s="178">
        <v>38</v>
      </c>
      <c r="Z83" s="178">
        <v>28</v>
      </c>
      <c r="AA83" s="178">
        <v>28</v>
      </c>
      <c r="AB83" s="178">
        <v>20</v>
      </c>
      <c r="AC83" s="179">
        <v>18</v>
      </c>
      <c r="AD83" s="21">
        <v>30.5</v>
      </c>
      <c r="AE83" s="21">
        <v>26.666666666666668</v>
      </c>
      <c r="AF83" s="318"/>
      <c r="AG83" s="319"/>
    </row>
    <row r="84" spans="1:33" x14ac:dyDescent="0.25">
      <c r="A84" s="234"/>
      <c r="B84" s="311">
        <v>0.76041700000000001</v>
      </c>
      <c r="C84" s="177">
        <v>11</v>
      </c>
      <c r="D84" s="178" t="s">
        <v>106</v>
      </c>
      <c r="E84" s="178">
        <v>9</v>
      </c>
      <c r="F84" s="178">
        <v>9</v>
      </c>
      <c r="G84" s="178">
        <v>16</v>
      </c>
      <c r="H84" s="178">
        <v>12</v>
      </c>
      <c r="I84" s="179">
        <v>10</v>
      </c>
      <c r="J84" s="21">
        <v>11.25</v>
      </c>
      <c r="K84" s="21">
        <v>11.166666666666666</v>
      </c>
      <c r="M84" s="177">
        <v>8</v>
      </c>
      <c r="N84" s="178" t="s">
        <v>106</v>
      </c>
      <c r="O84" s="178">
        <v>19</v>
      </c>
      <c r="P84" s="178">
        <v>15</v>
      </c>
      <c r="Q84" s="178">
        <v>19</v>
      </c>
      <c r="R84" s="178">
        <v>7</v>
      </c>
      <c r="S84" s="179">
        <v>6</v>
      </c>
      <c r="T84" s="21">
        <v>15.25</v>
      </c>
      <c r="U84" s="21">
        <v>12.333333333333334</v>
      </c>
      <c r="W84" s="177">
        <v>19</v>
      </c>
      <c r="X84" s="178" t="s">
        <v>106</v>
      </c>
      <c r="Y84" s="178">
        <v>28</v>
      </c>
      <c r="Z84" s="178">
        <v>24</v>
      </c>
      <c r="AA84" s="178">
        <v>35</v>
      </c>
      <c r="AB84" s="178">
        <v>19</v>
      </c>
      <c r="AC84" s="179">
        <v>16</v>
      </c>
      <c r="AD84" s="21">
        <v>26.5</v>
      </c>
      <c r="AE84" s="21">
        <v>23.5</v>
      </c>
      <c r="AF84" s="318"/>
      <c r="AG84" s="319"/>
    </row>
    <row r="85" spans="1:33" x14ac:dyDescent="0.25">
      <c r="A85" s="234"/>
      <c r="B85" s="311">
        <v>0.77083299999999999</v>
      </c>
      <c r="C85" s="177">
        <v>11</v>
      </c>
      <c r="D85" s="178" t="s">
        <v>106</v>
      </c>
      <c r="E85" s="178">
        <v>13</v>
      </c>
      <c r="F85" s="178">
        <v>15</v>
      </c>
      <c r="G85" s="178">
        <v>24</v>
      </c>
      <c r="H85" s="178">
        <v>14</v>
      </c>
      <c r="I85" s="179">
        <v>10</v>
      </c>
      <c r="J85" s="21">
        <v>15.75</v>
      </c>
      <c r="K85" s="21">
        <v>14.5</v>
      </c>
      <c r="M85" s="177">
        <v>10</v>
      </c>
      <c r="N85" s="178" t="s">
        <v>106</v>
      </c>
      <c r="O85" s="178">
        <v>20</v>
      </c>
      <c r="P85" s="178">
        <v>12</v>
      </c>
      <c r="Q85" s="178">
        <v>15</v>
      </c>
      <c r="R85" s="178">
        <v>6</v>
      </c>
      <c r="S85" s="179">
        <v>10</v>
      </c>
      <c r="T85" s="21">
        <v>14.25</v>
      </c>
      <c r="U85" s="21">
        <v>12.166666666666666</v>
      </c>
      <c r="W85" s="177">
        <v>21</v>
      </c>
      <c r="X85" s="178" t="s">
        <v>106</v>
      </c>
      <c r="Y85" s="178">
        <v>33</v>
      </c>
      <c r="Z85" s="178">
        <v>27</v>
      </c>
      <c r="AA85" s="178">
        <v>39</v>
      </c>
      <c r="AB85" s="178">
        <v>20</v>
      </c>
      <c r="AC85" s="179">
        <v>20</v>
      </c>
      <c r="AD85" s="21">
        <v>30</v>
      </c>
      <c r="AE85" s="21">
        <v>26.666666666666668</v>
      </c>
      <c r="AF85" s="318"/>
      <c r="AG85" s="319"/>
    </row>
    <row r="86" spans="1:33" x14ac:dyDescent="0.25">
      <c r="A86" s="234"/>
      <c r="B86" s="311">
        <v>0.78125</v>
      </c>
      <c r="C86" s="177">
        <v>11</v>
      </c>
      <c r="D86" s="178" t="s">
        <v>106</v>
      </c>
      <c r="E86" s="178">
        <v>11</v>
      </c>
      <c r="F86" s="178">
        <v>14</v>
      </c>
      <c r="G86" s="178">
        <v>18</v>
      </c>
      <c r="H86" s="178">
        <v>15</v>
      </c>
      <c r="I86" s="179">
        <v>9</v>
      </c>
      <c r="J86" s="21">
        <v>13.5</v>
      </c>
      <c r="K86" s="21">
        <v>13</v>
      </c>
      <c r="M86" s="177">
        <v>7</v>
      </c>
      <c r="N86" s="178" t="s">
        <v>106</v>
      </c>
      <c r="O86" s="178">
        <v>11</v>
      </c>
      <c r="P86" s="178">
        <v>13</v>
      </c>
      <c r="Q86" s="178">
        <v>17</v>
      </c>
      <c r="R86" s="178">
        <v>6</v>
      </c>
      <c r="S86" s="179">
        <v>8</v>
      </c>
      <c r="T86" s="21">
        <v>12</v>
      </c>
      <c r="U86" s="21">
        <v>10.333333333333334</v>
      </c>
      <c r="W86" s="177">
        <v>18</v>
      </c>
      <c r="X86" s="178" t="s">
        <v>106</v>
      </c>
      <c r="Y86" s="178">
        <v>22</v>
      </c>
      <c r="Z86" s="178">
        <v>27</v>
      </c>
      <c r="AA86" s="178">
        <v>35</v>
      </c>
      <c r="AB86" s="178">
        <v>21</v>
      </c>
      <c r="AC86" s="179">
        <v>17</v>
      </c>
      <c r="AD86" s="21">
        <v>25.5</v>
      </c>
      <c r="AE86" s="21">
        <v>23.333333333333332</v>
      </c>
      <c r="AF86" s="318"/>
      <c r="AG86" s="319"/>
    </row>
    <row r="87" spans="1:33" x14ac:dyDescent="0.25">
      <c r="A87" s="234"/>
      <c r="B87" s="311">
        <v>0.79166700000000001</v>
      </c>
      <c r="C87" s="177">
        <v>11</v>
      </c>
      <c r="D87" s="178" t="s">
        <v>106</v>
      </c>
      <c r="E87" s="178">
        <v>20</v>
      </c>
      <c r="F87" s="178">
        <v>14</v>
      </c>
      <c r="G87" s="178">
        <v>14</v>
      </c>
      <c r="H87" s="178">
        <v>4</v>
      </c>
      <c r="I87" s="179">
        <v>8</v>
      </c>
      <c r="J87" s="21">
        <v>14.75</v>
      </c>
      <c r="K87" s="21">
        <v>11.833333333333334</v>
      </c>
      <c r="M87" s="177">
        <v>8</v>
      </c>
      <c r="N87" s="178" t="s">
        <v>106</v>
      </c>
      <c r="O87" s="178">
        <v>12</v>
      </c>
      <c r="P87" s="178">
        <v>19</v>
      </c>
      <c r="Q87" s="178">
        <v>12</v>
      </c>
      <c r="R87" s="178">
        <v>13</v>
      </c>
      <c r="S87" s="179">
        <v>12</v>
      </c>
      <c r="T87" s="21">
        <v>12.75</v>
      </c>
      <c r="U87" s="21">
        <v>12.666666666666666</v>
      </c>
      <c r="W87" s="177">
        <v>19</v>
      </c>
      <c r="X87" s="178" t="s">
        <v>106</v>
      </c>
      <c r="Y87" s="178">
        <v>32</v>
      </c>
      <c r="Z87" s="178">
        <v>33</v>
      </c>
      <c r="AA87" s="178">
        <v>26</v>
      </c>
      <c r="AB87" s="178">
        <v>17</v>
      </c>
      <c r="AC87" s="179">
        <v>20</v>
      </c>
      <c r="AD87" s="21">
        <v>27.5</v>
      </c>
      <c r="AE87" s="21">
        <v>24.5</v>
      </c>
      <c r="AF87" s="318"/>
      <c r="AG87" s="319"/>
    </row>
    <row r="88" spans="1:33" x14ac:dyDescent="0.25">
      <c r="A88" s="234"/>
      <c r="B88" s="311">
        <v>0.80208299999999999</v>
      </c>
      <c r="C88" s="177">
        <v>1</v>
      </c>
      <c r="D88" s="178" t="s">
        <v>106</v>
      </c>
      <c r="E88" s="178">
        <v>9</v>
      </c>
      <c r="F88" s="178">
        <v>13</v>
      </c>
      <c r="G88" s="178">
        <v>13</v>
      </c>
      <c r="H88" s="178">
        <v>11</v>
      </c>
      <c r="I88" s="179">
        <v>7</v>
      </c>
      <c r="J88" s="21">
        <v>9</v>
      </c>
      <c r="K88" s="21">
        <v>9</v>
      </c>
      <c r="M88" s="177">
        <v>6</v>
      </c>
      <c r="N88" s="178" t="s">
        <v>106</v>
      </c>
      <c r="O88" s="178">
        <v>9</v>
      </c>
      <c r="P88" s="178">
        <v>11</v>
      </c>
      <c r="Q88" s="178">
        <v>9</v>
      </c>
      <c r="R88" s="178">
        <v>6</v>
      </c>
      <c r="S88" s="179">
        <v>10</v>
      </c>
      <c r="T88" s="21">
        <v>8.75</v>
      </c>
      <c r="U88" s="21">
        <v>8.5</v>
      </c>
      <c r="W88" s="177">
        <v>7</v>
      </c>
      <c r="X88" s="178" t="s">
        <v>106</v>
      </c>
      <c r="Y88" s="178">
        <v>18</v>
      </c>
      <c r="Z88" s="178">
        <v>24</v>
      </c>
      <c r="AA88" s="178">
        <v>22</v>
      </c>
      <c r="AB88" s="178">
        <v>17</v>
      </c>
      <c r="AC88" s="179">
        <v>17</v>
      </c>
      <c r="AD88" s="21">
        <v>17.75</v>
      </c>
      <c r="AE88" s="21">
        <v>17.5</v>
      </c>
      <c r="AF88" s="318"/>
      <c r="AG88" s="319"/>
    </row>
    <row r="89" spans="1:33" x14ac:dyDescent="0.25">
      <c r="A89" s="234"/>
      <c r="B89" s="311">
        <v>0.8125</v>
      </c>
      <c r="C89" s="177">
        <v>7</v>
      </c>
      <c r="D89" s="178" t="s">
        <v>106</v>
      </c>
      <c r="E89" s="178">
        <v>12</v>
      </c>
      <c r="F89" s="178">
        <v>11</v>
      </c>
      <c r="G89" s="178">
        <v>7</v>
      </c>
      <c r="H89" s="178">
        <v>10</v>
      </c>
      <c r="I89" s="179">
        <v>2</v>
      </c>
      <c r="J89" s="21">
        <v>9.25</v>
      </c>
      <c r="K89" s="21">
        <v>8.1666666666666661</v>
      </c>
      <c r="M89" s="177">
        <v>12</v>
      </c>
      <c r="N89" s="178" t="s">
        <v>106</v>
      </c>
      <c r="O89" s="178">
        <v>12</v>
      </c>
      <c r="P89" s="178">
        <v>16</v>
      </c>
      <c r="Q89" s="178">
        <v>6</v>
      </c>
      <c r="R89" s="178">
        <v>19</v>
      </c>
      <c r="S89" s="179">
        <v>5</v>
      </c>
      <c r="T89" s="21">
        <v>11.5</v>
      </c>
      <c r="U89" s="21">
        <v>11.666666666666666</v>
      </c>
      <c r="W89" s="177">
        <v>19</v>
      </c>
      <c r="X89" s="178" t="s">
        <v>106</v>
      </c>
      <c r="Y89" s="178">
        <v>24</v>
      </c>
      <c r="Z89" s="178">
        <v>27</v>
      </c>
      <c r="AA89" s="178">
        <v>13</v>
      </c>
      <c r="AB89" s="178">
        <v>29</v>
      </c>
      <c r="AC89" s="179">
        <v>7</v>
      </c>
      <c r="AD89" s="21">
        <v>20.75</v>
      </c>
      <c r="AE89" s="21">
        <v>19.833333333333332</v>
      </c>
      <c r="AF89" s="318"/>
      <c r="AG89" s="319"/>
    </row>
    <row r="90" spans="1:33" x14ac:dyDescent="0.25">
      <c r="A90" s="234"/>
      <c r="B90" s="311">
        <v>0.82291700000000001</v>
      </c>
      <c r="C90" s="177">
        <v>8</v>
      </c>
      <c r="D90" s="178" t="s">
        <v>106</v>
      </c>
      <c r="E90" s="178">
        <v>13</v>
      </c>
      <c r="F90" s="178">
        <v>10</v>
      </c>
      <c r="G90" s="178">
        <v>8</v>
      </c>
      <c r="H90" s="178">
        <v>7</v>
      </c>
      <c r="I90" s="179">
        <v>3</v>
      </c>
      <c r="J90" s="21">
        <v>9.75</v>
      </c>
      <c r="K90" s="21">
        <v>8.1666666666666661</v>
      </c>
      <c r="M90" s="177">
        <v>8</v>
      </c>
      <c r="N90" s="178" t="s">
        <v>106</v>
      </c>
      <c r="O90" s="178">
        <v>14</v>
      </c>
      <c r="P90" s="178">
        <v>11</v>
      </c>
      <c r="Q90" s="178">
        <v>4</v>
      </c>
      <c r="R90" s="178">
        <v>6</v>
      </c>
      <c r="S90" s="179">
        <v>4</v>
      </c>
      <c r="T90" s="21">
        <v>9.25</v>
      </c>
      <c r="U90" s="21">
        <v>7.833333333333333</v>
      </c>
      <c r="W90" s="177">
        <v>16</v>
      </c>
      <c r="X90" s="178" t="s">
        <v>106</v>
      </c>
      <c r="Y90" s="178">
        <v>27</v>
      </c>
      <c r="Z90" s="178">
        <v>21</v>
      </c>
      <c r="AA90" s="178">
        <v>12</v>
      </c>
      <c r="AB90" s="178">
        <v>13</v>
      </c>
      <c r="AC90" s="179">
        <v>7</v>
      </c>
      <c r="AD90" s="21">
        <v>19</v>
      </c>
      <c r="AE90" s="21">
        <v>16</v>
      </c>
      <c r="AF90" s="318"/>
      <c r="AG90" s="319"/>
    </row>
    <row r="91" spans="1:33" x14ac:dyDescent="0.25">
      <c r="A91" s="234"/>
      <c r="B91" s="311">
        <v>0.83333299999999999</v>
      </c>
      <c r="C91" s="177">
        <v>11</v>
      </c>
      <c r="D91" s="178" t="s">
        <v>106</v>
      </c>
      <c r="E91" s="178">
        <v>7</v>
      </c>
      <c r="F91" s="178">
        <v>1</v>
      </c>
      <c r="G91" s="178">
        <v>10</v>
      </c>
      <c r="H91" s="178">
        <v>4</v>
      </c>
      <c r="I91" s="179">
        <v>4</v>
      </c>
      <c r="J91" s="21">
        <v>7.25</v>
      </c>
      <c r="K91" s="21">
        <v>6.166666666666667</v>
      </c>
      <c r="M91" s="177">
        <v>6</v>
      </c>
      <c r="N91" s="178" t="s">
        <v>106</v>
      </c>
      <c r="O91" s="178">
        <v>8</v>
      </c>
      <c r="P91" s="178">
        <v>8</v>
      </c>
      <c r="Q91" s="178">
        <v>10</v>
      </c>
      <c r="R91" s="178">
        <v>9</v>
      </c>
      <c r="S91" s="179">
        <v>4</v>
      </c>
      <c r="T91" s="21">
        <v>8</v>
      </c>
      <c r="U91" s="21">
        <v>7.5</v>
      </c>
      <c r="W91" s="177">
        <v>17</v>
      </c>
      <c r="X91" s="178" t="s">
        <v>106</v>
      </c>
      <c r="Y91" s="178">
        <v>15</v>
      </c>
      <c r="Z91" s="178">
        <v>9</v>
      </c>
      <c r="AA91" s="178">
        <v>20</v>
      </c>
      <c r="AB91" s="178">
        <v>13</v>
      </c>
      <c r="AC91" s="179">
        <v>8</v>
      </c>
      <c r="AD91" s="21">
        <v>15.25</v>
      </c>
      <c r="AE91" s="21">
        <v>13.666666666666666</v>
      </c>
      <c r="AF91" s="318"/>
      <c r="AG91" s="319"/>
    </row>
    <row r="92" spans="1:33" x14ac:dyDescent="0.25">
      <c r="A92" s="234"/>
      <c r="B92" s="311">
        <v>0.84375</v>
      </c>
      <c r="C92" s="177">
        <v>4</v>
      </c>
      <c r="D92" s="178" t="s">
        <v>106</v>
      </c>
      <c r="E92" s="178">
        <v>9</v>
      </c>
      <c r="F92" s="178">
        <v>7</v>
      </c>
      <c r="G92" s="178">
        <v>10</v>
      </c>
      <c r="H92" s="178">
        <v>2</v>
      </c>
      <c r="I92" s="179">
        <v>2</v>
      </c>
      <c r="J92" s="21">
        <v>7.5</v>
      </c>
      <c r="K92" s="21">
        <v>5.666666666666667</v>
      </c>
      <c r="M92" s="177">
        <v>7</v>
      </c>
      <c r="N92" s="178" t="s">
        <v>106</v>
      </c>
      <c r="O92" s="178">
        <v>12</v>
      </c>
      <c r="P92" s="178">
        <v>9</v>
      </c>
      <c r="Q92" s="178">
        <v>7</v>
      </c>
      <c r="R92" s="178">
        <v>4</v>
      </c>
      <c r="S92" s="179">
        <v>4</v>
      </c>
      <c r="T92" s="21">
        <v>8.75</v>
      </c>
      <c r="U92" s="21">
        <v>7.166666666666667</v>
      </c>
      <c r="W92" s="177">
        <v>11</v>
      </c>
      <c r="X92" s="178" t="s">
        <v>106</v>
      </c>
      <c r="Y92" s="178">
        <v>21</v>
      </c>
      <c r="Z92" s="178">
        <v>16</v>
      </c>
      <c r="AA92" s="178">
        <v>17</v>
      </c>
      <c r="AB92" s="178">
        <v>6</v>
      </c>
      <c r="AC92" s="179">
        <v>6</v>
      </c>
      <c r="AD92" s="21">
        <v>16.25</v>
      </c>
      <c r="AE92" s="21">
        <v>12.833333333333334</v>
      </c>
      <c r="AF92" s="318"/>
      <c r="AG92" s="319"/>
    </row>
    <row r="93" spans="1:33" x14ac:dyDescent="0.25">
      <c r="A93" s="234"/>
      <c r="B93" s="311">
        <v>0.85416700000000001</v>
      </c>
      <c r="C93" s="177">
        <v>3</v>
      </c>
      <c r="D93" s="178" t="s">
        <v>106</v>
      </c>
      <c r="E93" s="178">
        <v>7</v>
      </c>
      <c r="F93" s="178">
        <v>8</v>
      </c>
      <c r="G93" s="178">
        <v>8</v>
      </c>
      <c r="H93" s="178">
        <v>8</v>
      </c>
      <c r="I93" s="179">
        <v>7</v>
      </c>
      <c r="J93" s="21">
        <v>6.5</v>
      </c>
      <c r="K93" s="21">
        <v>6.833333333333333</v>
      </c>
      <c r="M93" s="177">
        <v>3</v>
      </c>
      <c r="N93" s="178" t="s">
        <v>106</v>
      </c>
      <c r="O93" s="178">
        <v>5</v>
      </c>
      <c r="P93" s="178">
        <v>12</v>
      </c>
      <c r="Q93" s="178">
        <v>10</v>
      </c>
      <c r="R93" s="178">
        <v>4</v>
      </c>
      <c r="S93" s="179">
        <v>5</v>
      </c>
      <c r="T93" s="21">
        <v>7.5</v>
      </c>
      <c r="U93" s="21">
        <v>6.5</v>
      </c>
      <c r="W93" s="177">
        <v>6</v>
      </c>
      <c r="X93" s="178" t="s">
        <v>106</v>
      </c>
      <c r="Y93" s="178">
        <v>12</v>
      </c>
      <c r="Z93" s="178">
        <v>20</v>
      </c>
      <c r="AA93" s="178">
        <v>18</v>
      </c>
      <c r="AB93" s="178">
        <v>12</v>
      </c>
      <c r="AC93" s="179">
        <v>12</v>
      </c>
      <c r="AD93" s="21">
        <v>14</v>
      </c>
      <c r="AE93" s="21">
        <v>13.333333333333334</v>
      </c>
      <c r="AF93" s="318"/>
      <c r="AG93" s="319"/>
    </row>
    <row r="94" spans="1:33" x14ac:dyDescent="0.25">
      <c r="A94" s="234"/>
      <c r="B94" s="311">
        <v>0.86458299999999999</v>
      </c>
      <c r="C94" s="177">
        <v>3</v>
      </c>
      <c r="D94" s="178" t="s">
        <v>106</v>
      </c>
      <c r="E94" s="178">
        <v>3</v>
      </c>
      <c r="F94" s="178">
        <v>6</v>
      </c>
      <c r="G94" s="178">
        <v>8</v>
      </c>
      <c r="H94" s="178">
        <v>6</v>
      </c>
      <c r="I94" s="179">
        <v>2</v>
      </c>
      <c r="J94" s="21">
        <v>5</v>
      </c>
      <c r="K94" s="21">
        <v>4.666666666666667</v>
      </c>
      <c r="M94" s="177">
        <v>7</v>
      </c>
      <c r="N94" s="178" t="s">
        <v>106</v>
      </c>
      <c r="O94" s="178">
        <v>7</v>
      </c>
      <c r="P94" s="178">
        <v>9</v>
      </c>
      <c r="Q94" s="178">
        <v>6</v>
      </c>
      <c r="R94" s="178">
        <v>7</v>
      </c>
      <c r="S94" s="179">
        <v>6</v>
      </c>
      <c r="T94" s="21">
        <v>7.25</v>
      </c>
      <c r="U94" s="21">
        <v>7</v>
      </c>
      <c r="W94" s="177">
        <v>10</v>
      </c>
      <c r="X94" s="178" t="s">
        <v>106</v>
      </c>
      <c r="Y94" s="178">
        <v>10</v>
      </c>
      <c r="Z94" s="178">
        <v>15</v>
      </c>
      <c r="AA94" s="178">
        <v>14</v>
      </c>
      <c r="AB94" s="178">
        <v>13</v>
      </c>
      <c r="AC94" s="179">
        <v>8</v>
      </c>
      <c r="AD94" s="21">
        <v>12.25</v>
      </c>
      <c r="AE94" s="21">
        <v>11.666666666666666</v>
      </c>
      <c r="AF94" s="318"/>
      <c r="AG94" s="319"/>
    </row>
    <row r="95" spans="1:33" x14ac:dyDescent="0.25">
      <c r="A95" s="234"/>
      <c r="B95" s="311">
        <v>0.875</v>
      </c>
      <c r="C95" s="177">
        <v>6</v>
      </c>
      <c r="D95" s="178" t="s">
        <v>106</v>
      </c>
      <c r="E95" s="178">
        <v>5</v>
      </c>
      <c r="F95" s="178">
        <v>10</v>
      </c>
      <c r="G95" s="178">
        <v>8</v>
      </c>
      <c r="H95" s="178">
        <v>8</v>
      </c>
      <c r="I95" s="179">
        <v>6</v>
      </c>
      <c r="J95" s="21">
        <v>7.25</v>
      </c>
      <c r="K95" s="21">
        <v>7.166666666666667</v>
      </c>
      <c r="M95" s="177">
        <v>6</v>
      </c>
      <c r="N95" s="178" t="s">
        <v>106</v>
      </c>
      <c r="O95" s="178">
        <v>2</v>
      </c>
      <c r="P95" s="178">
        <v>8</v>
      </c>
      <c r="Q95" s="178">
        <v>9</v>
      </c>
      <c r="R95" s="178">
        <v>5</v>
      </c>
      <c r="S95" s="179">
        <v>6</v>
      </c>
      <c r="T95" s="21">
        <v>6.25</v>
      </c>
      <c r="U95" s="21">
        <v>6</v>
      </c>
      <c r="W95" s="177">
        <v>12</v>
      </c>
      <c r="X95" s="178" t="s">
        <v>106</v>
      </c>
      <c r="Y95" s="178">
        <v>7</v>
      </c>
      <c r="Z95" s="178">
        <v>18</v>
      </c>
      <c r="AA95" s="178">
        <v>17</v>
      </c>
      <c r="AB95" s="178">
        <v>13</v>
      </c>
      <c r="AC95" s="179">
        <v>12</v>
      </c>
      <c r="AD95" s="21">
        <v>13.5</v>
      </c>
      <c r="AE95" s="21">
        <v>13.166666666666666</v>
      </c>
      <c r="AF95" s="318"/>
      <c r="AG95" s="319"/>
    </row>
    <row r="96" spans="1:33" x14ac:dyDescent="0.25">
      <c r="A96" s="234"/>
      <c r="B96" s="311">
        <v>0.88541700000000001</v>
      </c>
      <c r="C96" s="177">
        <v>6</v>
      </c>
      <c r="D96" s="178" t="s">
        <v>106</v>
      </c>
      <c r="E96" s="178">
        <v>3</v>
      </c>
      <c r="F96" s="178">
        <v>9</v>
      </c>
      <c r="G96" s="178">
        <v>4</v>
      </c>
      <c r="H96" s="178">
        <v>3</v>
      </c>
      <c r="I96" s="179">
        <v>3</v>
      </c>
      <c r="J96" s="21">
        <v>5.5</v>
      </c>
      <c r="K96" s="21">
        <v>4.666666666666667</v>
      </c>
      <c r="M96" s="177">
        <v>6</v>
      </c>
      <c r="N96" s="178" t="s">
        <v>106</v>
      </c>
      <c r="O96" s="178">
        <v>8</v>
      </c>
      <c r="P96" s="178">
        <v>7</v>
      </c>
      <c r="Q96" s="178">
        <v>2</v>
      </c>
      <c r="R96" s="178">
        <v>3</v>
      </c>
      <c r="S96" s="179">
        <v>5</v>
      </c>
      <c r="T96" s="21">
        <v>5.75</v>
      </c>
      <c r="U96" s="21">
        <v>5.166666666666667</v>
      </c>
      <c r="W96" s="177">
        <v>12</v>
      </c>
      <c r="X96" s="178" t="s">
        <v>106</v>
      </c>
      <c r="Y96" s="178">
        <v>11</v>
      </c>
      <c r="Z96" s="178">
        <v>16</v>
      </c>
      <c r="AA96" s="178">
        <v>6</v>
      </c>
      <c r="AB96" s="178">
        <v>6</v>
      </c>
      <c r="AC96" s="179">
        <v>8</v>
      </c>
      <c r="AD96" s="21">
        <v>11.25</v>
      </c>
      <c r="AE96" s="21">
        <v>9.8333333333333339</v>
      </c>
      <c r="AF96" s="318"/>
      <c r="AG96" s="319"/>
    </row>
    <row r="97" spans="1:33" x14ac:dyDescent="0.25">
      <c r="A97" s="234"/>
      <c r="B97" s="311">
        <v>0.89583299999999999</v>
      </c>
      <c r="C97" s="177">
        <v>5</v>
      </c>
      <c r="D97" s="178" t="s">
        <v>106</v>
      </c>
      <c r="E97" s="178">
        <v>2</v>
      </c>
      <c r="F97" s="178">
        <v>3</v>
      </c>
      <c r="G97" s="178">
        <v>7</v>
      </c>
      <c r="H97" s="178">
        <v>3</v>
      </c>
      <c r="I97" s="179">
        <v>2</v>
      </c>
      <c r="J97" s="21">
        <v>4.25</v>
      </c>
      <c r="K97" s="21">
        <v>3.6666666666666665</v>
      </c>
      <c r="M97" s="177">
        <v>9</v>
      </c>
      <c r="N97" s="178" t="s">
        <v>106</v>
      </c>
      <c r="O97" s="178">
        <v>3</v>
      </c>
      <c r="P97" s="178">
        <v>6</v>
      </c>
      <c r="Q97" s="178">
        <v>11</v>
      </c>
      <c r="R97" s="178">
        <v>4</v>
      </c>
      <c r="S97" s="179">
        <v>3</v>
      </c>
      <c r="T97" s="21">
        <v>7.25</v>
      </c>
      <c r="U97" s="21">
        <v>6</v>
      </c>
      <c r="W97" s="177">
        <v>14</v>
      </c>
      <c r="X97" s="178" t="s">
        <v>106</v>
      </c>
      <c r="Y97" s="178">
        <v>5</v>
      </c>
      <c r="Z97" s="178">
        <v>9</v>
      </c>
      <c r="AA97" s="178">
        <v>18</v>
      </c>
      <c r="AB97" s="178">
        <v>7</v>
      </c>
      <c r="AC97" s="179">
        <v>5</v>
      </c>
      <c r="AD97" s="21">
        <v>11.5</v>
      </c>
      <c r="AE97" s="21">
        <v>9.6666666666666661</v>
      </c>
      <c r="AF97" s="318"/>
      <c r="AG97" s="319"/>
    </row>
    <row r="98" spans="1:33" x14ac:dyDescent="0.25">
      <c r="A98" s="234"/>
      <c r="B98" s="311">
        <v>0.90625</v>
      </c>
      <c r="C98" s="177">
        <v>3</v>
      </c>
      <c r="D98" s="178" t="s">
        <v>106</v>
      </c>
      <c r="E98" s="178">
        <v>5</v>
      </c>
      <c r="F98" s="178">
        <v>5</v>
      </c>
      <c r="G98" s="178">
        <v>9</v>
      </c>
      <c r="H98" s="178">
        <v>7</v>
      </c>
      <c r="I98" s="179">
        <v>5</v>
      </c>
      <c r="J98" s="21">
        <v>5.5</v>
      </c>
      <c r="K98" s="21">
        <v>5.666666666666667</v>
      </c>
      <c r="M98" s="177">
        <v>7</v>
      </c>
      <c r="N98" s="178" t="s">
        <v>106</v>
      </c>
      <c r="O98" s="178">
        <v>3</v>
      </c>
      <c r="P98" s="178">
        <v>3</v>
      </c>
      <c r="Q98" s="178">
        <v>6</v>
      </c>
      <c r="R98" s="178">
        <v>7</v>
      </c>
      <c r="S98" s="179">
        <v>3</v>
      </c>
      <c r="T98" s="21">
        <v>4.75</v>
      </c>
      <c r="U98" s="21">
        <v>4.833333333333333</v>
      </c>
      <c r="W98" s="177">
        <v>10</v>
      </c>
      <c r="X98" s="178" t="s">
        <v>106</v>
      </c>
      <c r="Y98" s="178">
        <v>8</v>
      </c>
      <c r="Z98" s="178">
        <v>8</v>
      </c>
      <c r="AA98" s="178">
        <v>15</v>
      </c>
      <c r="AB98" s="178">
        <v>14</v>
      </c>
      <c r="AC98" s="179">
        <v>8</v>
      </c>
      <c r="AD98" s="21">
        <v>10.25</v>
      </c>
      <c r="AE98" s="21">
        <v>10.5</v>
      </c>
      <c r="AF98" s="318"/>
      <c r="AG98" s="319"/>
    </row>
    <row r="99" spans="1:33" x14ac:dyDescent="0.25">
      <c r="A99" s="234"/>
      <c r="B99" s="311">
        <v>0.91666700000000001</v>
      </c>
      <c r="C99" s="177">
        <v>3</v>
      </c>
      <c r="D99" s="178" t="s">
        <v>106</v>
      </c>
      <c r="E99" s="178">
        <v>2</v>
      </c>
      <c r="F99" s="178">
        <v>4</v>
      </c>
      <c r="G99" s="178">
        <v>7</v>
      </c>
      <c r="H99" s="178">
        <v>6</v>
      </c>
      <c r="I99" s="179">
        <v>2</v>
      </c>
      <c r="J99" s="21">
        <v>4</v>
      </c>
      <c r="K99" s="21">
        <v>4</v>
      </c>
      <c r="M99" s="177">
        <v>7</v>
      </c>
      <c r="N99" s="178" t="s">
        <v>106</v>
      </c>
      <c r="O99" s="178">
        <v>2</v>
      </c>
      <c r="P99" s="178">
        <v>5</v>
      </c>
      <c r="Q99" s="178">
        <v>5</v>
      </c>
      <c r="R99" s="178">
        <v>4</v>
      </c>
      <c r="S99" s="179">
        <v>1</v>
      </c>
      <c r="T99" s="21">
        <v>4.75</v>
      </c>
      <c r="U99" s="21">
        <v>4</v>
      </c>
      <c r="W99" s="177">
        <v>10</v>
      </c>
      <c r="X99" s="178" t="s">
        <v>106</v>
      </c>
      <c r="Y99" s="178">
        <v>4</v>
      </c>
      <c r="Z99" s="178">
        <v>9</v>
      </c>
      <c r="AA99" s="178">
        <v>12</v>
      </c>
      <c r="AB99" s="178">
        <v>10</v>
      </c>
      <c r="AC99" s="179">
        <v>3</v>
      </c>
      <c r="AD99" s="21">
        <v>8.75</v>
      </c>
      <c r="AE99" s="21">
        <v>8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 t="s">
        <v>106</v>
      </c>
      <c r="E100" s="178">
        <v>2</v>
      </c>
      <c r="F100" s="178">
        <v>9</v>
      </c>
      <c r="G100" s="178">
        <v>4</v>
      </c>
      <c r="H100" s="178">
        <v>3</v>
      </c>
      <c r="I100" s="179">
        <v>3</v>
      </c>
      <c r="J100" s="21">
        <v>3.75</v>
      </c>
      <c r="K100" s="21">
        <v>3.5</v>
      </c>
      <c r="M100" s="177">
        <v>2</v>
      </c>
      <c r="N100" s="178" t="s">
        <v>106</v>
      </c>
      <c r="O100" s="178">
        <v>3</v>
      </c>
      <c r="P100" s="178">
        <v>9</v>
      </c>
      <c r="Q100" s="178">
        <v>6</v>
      </c>
      <c r="R100" s="178">
        <v>6</v>
      </c>
      <c r="S100" s="179">
        <v>2</v>
      </c>
      <c r="T100" s="21">
        <v>5</v>
      </c>
      <c r="U100" s="21">
        <v>4.666666666666667</v>
      </c>
      <c r="W100" s="177">
        <v>2</v>
      </c>
      <c r="X100" s="178" t="s">
        <v>106</v>
      </c>
      <c r="Y100" s="178">
        <v>5</v>
      </c>
      <c r="Z100" s="178">
        <v>18</v>
      </c>
      <c r="AA100" s="178">
        <v>10</v>
      </c>
      <c r="AB100" s="178">
        <v>9</v>
      </c>
      <c r="AC100" s="179">
        <v>5</v>
      </c>
      <c r="AD100" s="21">
        <v>8.75</v>
      </c>
      <c r="AE100" s="21">
        <v>8.1666666666666661</v>
      </c>
      <c r="AF100" s="318"/>
      <c r="AG100" s="319"/>
    </row>
    <row r="101" spans="1:33" x14ac:dyDescent="0.25">
      <c r="A101" s="234"/>
      <c r="B101" s="311">
        <v>0.9375</v>
      </c>
      <c r="C101" s="177">
        <v>1</v>
      </c>
      <c r="D101" s="178" t="s">
        <v>106</v>
      </c>
      <c r="E101" s="178">
        <v>2</v>
      </c>
      <c r="F101" s="178">
        <v>5</v>
      </c>
      <c r="G101" s="178">
        <v>1</v>
      </c>
      <c r="H101" s="178">
        <v>3</v>
      </c>
      <c r="I101" s="179">
        <v>3</v>
      </c>
      <c r="J101" s="21">
        <v>2.25</v>
      </c>
      <c r="K101" s="21">
        <v>2.5</v>
      </c>
      <c r="M101" s="177">
        <v>1</v>
      </c>
      <c r="N101" s="178" t="s">
        <v>106</v>
      </c>
      <c r="O101" s="178">
        <v>6</v>
      </c>
      <c r="P101" s="178">
        <v>5</v>
      </c>
      <c r="Q101" s="178">
        <v>4</v>
      </c>
      <c r="R101" s="178">
        <v>4</v>
      </c>
      <c r="S101" s="179">
        <v>2</v>
      </c>
      <c r="T101" s="21">
        <v>4</v>
      </c>
      <c r="U101" s="21">
        <v>3.6666666666666665</v>
      </c>
      <c r="W101" s="177">
        <v>2</v>
      </c>
      <c r="X101" s="178" t="s">
        <v>106</v>
      </c>
      <c r="Y101" s="178">
        <v>8</v>
      </c>
      <c r="Z101" s="178">
        <v>10</v>
      </c>
      <c r="AA101" s="178">
        <v>5</v>
      </c>
      <c r="AB101" s="178">
        <v>7</v>
      </c>
      <c r="AC101" s="179">
        <v>5</v>
      </c>
      <c r="AD101" s="21">
        <v>6.25</v>
      </c>
      <c r="AE101" s="21">
        <v>6.166666666666667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 t="s">
        <v>106</v>
      </c>
      <c r="E102" s="178">
        <v>1</v>
      </c>
      <c r="F102" s="178">
        <v>9</v>
      </c>
      <c r="G102" s="178">
        <v>5</v>
      </c>
      <c r="H102" s="178">
        <v>2</v>
      </c>
      <c r="I102" s="179">
        <v>2</v>
      </c>
      <c r="J102" s="21">
        <v>4.25</v>
      </c>
      <c r="K102" s="21">
        <v>3.5</v>
      </c>
      <c r="M102" s="177">
        <v>5</v>
      </c>
      <c r="N102" s="178" t="s">
        <v>106</v>
      </c>
      <c r="O102" s="178">
        <v>5</v>
      </c>
      <c r="P102" s="178">
        <v>7</v>
      </c>
      <c r="Q102" s="178">
        <v>3</v>
      </c>
      <c r="R102" s="178">
        <v>4</v>
      </c>
      <c r="S102" s="179">
        <v>0</v>
      </c>
      <c r="T102" s="21">
        <v>5</v>
      </c>
      <c r="U102" s="21">
        <v>4</v>
      </c>
      <c r="W102" s="177">
        <v>7</v>
      </c>
      <c r="X102" s="178" t="s">
        <v>106</v>
      </c>
      <c r="Y102" s="178">
        <v>6</v>
      </c>
      <c r="Z102" s="178">
        <v>16</v>
      </c>
      <c r="AA102" s="178">
        <v>8</v>
      </c>
      <c r="AB102" s="178">
        <v>6</v>
      </c>
      <c r="AC102" s="179">
        <v>2</v>
      </c>
      <c r="AD102" s="21">
        <v>9.25</v>
      </c>
      <c r="AE102" s="21">
        <v>7.5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 t="s">
        <v>106</v>
      </c>
      <c r="E103" s="178">
        <v>1</v>
      </c>
      <c r="F103" s="178">
        <v>2</v>
      </c>
      <c r="G103" s="178">
        <v>1</v>
      </c>
      <c r="H103" s="178">
        <v>1</v>
      </c>
      <c r="I103" s="179">
        <v>1</v>
      </c>
      <c r="J103" s="21">
        <v>1</v>
      </c>
      <c r="K103" s="21">
        <v>1</v>
      </c>
      <c r="M103" s="177">
        <v>5</v>
      </c>
      <c r="N103" s="178" t="s">
        <v>106</v>
      </c>
      <c r="O103" s="178">
        <v>2</v>
      </c>
      <c r="P103" s="178">
        <v>4</v>
      </c>
      <c r="Q103" s="178">
        <v>5</v>
      </c>
      <c r="R103" s="178">
        <v>3</v>
      </c>
      <c r="S103" s="179">
        <v>1</v>
      </c>
      <c r="T103" s="21">
        <v>4</v>
      </c>
      <c r="U103" s="21">
        <v>3.3333333333333335</v>
      </c>
      <c r="W103" s="177">
        <v>5</v>
      </c>
      <c r="X103" s="178" t="s">
        <v>106</v>
      </c>
      <c r="Y103" s="178">
        <v>3</v>
      </c>
      <c r="Z103" s="178">
        <v>6</v>
      </c>
      <c r="AA103" s="178">
        <v>6</v>
      </c>
      <c r="AB103" s="178">
        <v>4</v>
      </c>
      <c r="AC103" s="179">
        <v>2</v>
      </c>
      <c r="AD103" s="21">
        <v>5</v>
      </c>
      <c r="AE103" s="21">
        <v>4.333333333333333</v>
      </c>
      <c r="AF103" s="318"/>
      <c r="AG103" s="319"/>
    </row>
    <row r="104" spans="1:33" x14ac:dyDescent="0.25">
      <c r="A104" s="234"/>
      <c r="B104" s="311">
        <v>0.96875</v>
      </c>
      <c r="C104" s="177">
        <v>2</v>
      </c>
      <c r="D104" s="178" t="s">
        <v>106</v>
      </c>
      <c r="E104" s="178">
        <v>4</v>
      </c>
      <c r="F104" s="178">
        <v>0</v>
      </c>
      <c r="G104" s="178">
        <v>5</v>
      </c>
      <c r="H104" s="178">
        <v>3</v>
      </c>
      <c r="I104" s="179">
        <v>2</v>
      </c>
      <c r="J104" s="21">
        <v>2.75</v>
      </c>
      <c r="K104" s="21">
        <v>2.6666666666666665</v>
      </c>
      <c r="M104" s="177">
        <v>0</v>
      </c>
      <c r="N104" s="178" t="s">
        <v>106</v>
      </c>
      <c r="O104" s="178">
        <v>4</v>
      </c>
      <c r="P104" s="178">
        <v>1</v>
      </c>
      <c r="Q104" s="178">
        <v>6</v>
      </c>
      <c r="R104" s="178">
        <v>4</v>
      </c>
      <c r="S104" s="179">
        <v>2</v>
      </c>
      <c r="T104" s="21">
        <v>2.75</v>
      </c>
      <c r="U104" s="21">
        <v>2.8333333333333335</v>
      </c>
      <c r="W104" s="177">
        <v>2</v>
      </c>
      <c r="X104" s="178" t="s">
        <v>106</v>
      </c>
      <c r="Y104" s="178">
        <v>8</v>
      </c>
      <c r="Z104" s="178">
        <v>1</v>
      </c>
      <c r="AA104" s="178">
        <v>11</v>
      </c>
      <c r="AB104" s="178">
        <v>7</v>
      </c>
      <c r="AC104" s="179">
        <v>4</v>
      </c>
      <c r="AD104" s="21">
        <v>5.5</v>
      </c>
      <c r="AE104" s="21">
        <v>5.5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 t="s">
        <v>106</v>
      </c>
      <c r="E105" s="178">
        <v>0</v>
      </c>
      <c r="F105" s="178">
        <v>2</v>
      </c>
      <c r="G105" s="178">
        <v>6</v>
      </c>
      <c r="H105" s="178">
        <v>2</v>
      </c>
      <c r="I105" s="179">
        <v>1</v>
      </c>
      <c r="J105" s="21">
        <v>2.25</v>
      </c>
      <c r="K105" s="21">
        <v>2</v>
      </c>
      <c r="M105" s="177">
        <v>1</v>
      </c>
      <c r="N105" s="178" t="s">
        <v>106</v>
      </c>
      <c r="O105" s="178">
        <v>0</v>
      </c>
      <c r="P105" s="178">
        <v>2</v>
      </c>
      <c r="Q105" s="178">
        <v>2</v>
      </c>
      <c r="R105" s="178">
        <v>8</v>
      </c>
      <c r="S105" s="179">
        <v>1</v>
      </c>
      <c r="T105" s="21">
        <v>1.25</v>
      </c>
      <c r="U105" s="21">
        <v>2.3333333333333335</v>
      </c>
      <c r="W105" s="177">
        <v>2</v>
      </c>
      <c r="X105" s="178" t="s">
        <v>106</v>
      </c>
      <c r="Y105" s="178">
        <v>0</v>
      </c>
      <c r="Z105" s="178">
        <v>4</v>
      </c>
      <c r="AA105" s="178">
        <v>8</v>
      </c>
      <c r="AB105" s="178">
        <v>10</v>
      </c>
      <c r="AC105" s="179">
        <v>2</v>
      </c>
      <c r="AD105" s="21">
        <v>3.5</v>
      </c>
      <c r="AE105" s="21">
        <v>4.333333333333333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 t="s">
        <v>106</v>
      </c>
      <c r="E106" s="182">
        <v>1</v>
      </c>
      <c r="F106" s="182">
        <v>1</v>
      </c>
      <c r="G106" s="182">
        <v>3</v>
      </c>
      <c r="H106" s="182">
        <v>6</v>
      </c>
      <c r="I106" s="183">
        <v>0</v>
      </c>
      <c r="J106" s="21">
        <v>1.5</v>
      </c>
      <c r="K106" s="21">
        <v>2</v>
      </c>
      <c r="M106" s="181">
        <v>3</v>
      </c>
      <c r="N106" s="182" t="s">
        <v>106</v>
      </c>
      <c r="O106" s="182">
        <v>2</v>
      </c>
      <c r="P106" s="182">
        <v>1</v>
      </c>
      <c r="Q106" s="182">
        <v>5</v>
      </c>
      <c r="R106" s="182">
        <v>2</v>
      </c>
      <c r="S106" s="183">
        <v>2</v>
      </c>
      <c r="T106" s="21">
        <v>2.75</v>
      </c>
      <c r="U106" s="21">
        <v>2.5</v>
      </c>
      <c r="W106" s="181">
        <v>4</v>
      </c>
      <c r="X106" s="182" t="s">
        <v>106</v>
      </c>
      <c r="Y106" s="182">
        <v>3</v>
      </c>
      <c r="Z106" s="182">
        <v>2</v>
      </c>
      <c r="AA106" s="182">
        <v>8</v>
      </c>
      <c r="AB106" s="182">
        <v>8</v>
      </c>
      <c r="AC106" s="183">
        <v>2</v>
      </c>
      <c r="AD106" s="21">
        <v>4.25</v>
      </c>
      <c r="AE106" s="21">
        <v>4.5</v>
      </c>
      <c r="AF106" s="318"/>
      <c r="AG106" s="319"/>
    </row>
    <row r="107" spans="1:33" x14ac:dyDescent="0.25">
      <c r="A107" s="234"/>
      <c r="B107" s="366" t="s">
        <v>35</v>
      </c>
      <c r="C107" s="367" t="s">
        <v>107</v>
      </c>
      <c r="D107" s="368" t="s">
        <v>108</v>
      </c>
      <c r="E107" s="368" t="s">
        <v>109</v>
      </c>
      <c r="F107" s="368">
        <v>731</v>
      </c>
      <c r="G107" s="368">
        <v>805</v>
      </c>
      <c r="H107" s="368">
        <v>544</v>
      </c>
      <c r="I107" s="369">
        <v>456</v>
      </c>
      <c r="J107" s="370">
        <v>745.59999999999991</v>
      </c>
      <c r="K107" s="370">
        <v>674.09523809523807</v>
      </c>
      <c r="L107" s="81"/>
      <c r="M107" s="367" t="s">
        <v>110</v>
      </c>
      <c r="N107" s="368" t="s">
        <v>111</v>
      </c>
      <c r="O107" s="368" t="s">
        <v>112</v>
      </c>
      <c r="P107" s="368">
        <v>650</v>
      </c>
      <c r="Q107" s="368">
        <v>707</v>
      </c>
      <c r="R107" s="368">
        <v>522</v>
      </c>
      <c r="S107" s="369">
        <v>396</v>
      </c>
      <c r="T107" s="370">
        <v>668.39999999999986</v>
      </c>
      <c r="U107" s="370">
        <v>605.21428571428578</v>
      </c>
      <c r="V107" s="81"/>
      <c r="W107" s="367" t="s">
        <v>113</v>
      </c>
      <c r="X107" s="368" t="s">
        <v>114</v>
      </c>
      <c r="Y107" s="368" t="s">
        <v>115</v>
      </c>
      <c r="Z107" s="368">
        <v>1381</v>
      </c>
      <c r="AA107" s="368">
        <v>1512</v>
      </c>
      <c r="AB107" s="368">
        <v>1066</v>
      </c>
      <c r="AC107" s="369">
        <v>852</v>
      </c>
      <c r="AD107" s="370">
        <v>1413.9999999999995</v>
      </c>
      <c r="AE107" s="370">
        <v>1279.3095238095239</v>
      </c>
      <c r="AF107" s="180"/>
    </row>
    <row r="108" spans="1:33" x14ac:dyDescent="0.25">
      <c r="A108" s="234"/>
      <c r="B108" s="373" t="s">
        <v>36</v>
      </c>
      <c r="C108" s="374" t="s">
        <v>116</v>
      </c>
      <c r="D108" s="375" t="s">
        <v>117</v>
      </c>
      <c r="E108" s="375" t="s">
        <v>118</v>
      </c>
      <c r="F108" s="375">
        <v>848</v>
      </c>
      <c r="G108" s="375">
        <v>932</v>
      </c>
      <c r="H108" s="375">
        <v>625</v>
      </c>
      <c r="I108" s="376">
        <v>510</v>
      </c>
      <c r="J108" s="377">
        <v>856.1</v>
      </c>
      <c r="K108" s="377">
        <v>770.26190476190447</v>
      </c>
      <c r="L108" s="81"/>
      <c r="M108" s="374" t="s">
        <v>119</v>
      </c>
      <c r="N108" s="375" t="s">
        <v>120</v>
      </c>
      <c r="O108" s="375" t="s">
        <v>121</v>
      </c>
      <c r="P108" s="375">
        <v>771</v>
      </c>
      <c r="Q108" s="375">
        <v>806</v>
      </c>
      <c r="R108" s="375">
        <v>613</v>
      </c>
      <c r="S108" s="376">
        <v>463</v>
      </c>
      <c r="T108" s="377">
        <v>771.14999999999986</v>
      </c>
      <c r="U108" s="377">
        <v>700.04761904761915</v>
      </c>
      <c r="V108" s="81"/>
      <c r="W108" s="374" t="s">
        <v>122</v>
      </c>
      <c r="X108" s="375" t="s">
        <v>123</v>
      </c>
      <c r="Y108" s="375" t="s">
        <v>124</v>
      </c>
      <c r="Z108" s="375">
        <v>1619</v>
      </c>
      <c r="AA108" s="375">
        <v>1738</v>
      </c>
      <c r="AB108" s="375">
        <v>1238</v>
      </c>
      <c r="AC108" s="376">
        <v>973</v>
      </c>
      <c r="AD108" s="377">
        <v>1627.2499999999995</v>
      </c>
      <c r="AE108" s="377">
        <v>1470.3095238095239</v>
      </c>
    </row>
    <row r="109" spans="1:33" x14ac:dyDescent="0.25">
      <c r="A109" s="234"/>
      <c r="B109" s="378" t="s">
        <v>37</v>
      </c>
      <c r="C109" s="379" t="s">
        <v>125</v>
      </c>
      <c r="D109" s="380" t="s">
        <v>117</v>
      </c>
      <c r="E109" s="380" t="s">
        <v>126</v>
      </c>
      <c r="F109" s="380">
        <v>880</v>
      </c>
      <c r="G109" s="380">
        <v>964</v>
      </c>
      <c r="H109" s="380">
        <v>651</v>
      </c>
      <c r="I109" s="381">
        <v>524</v>
      </c>
      <c r="J109" s="382">
        <v>877.85</v>
      </c>
      <c r="K109" s="382">
        <v>791.4285714285711</v>
      </c>
      <c r="L109" s="81"/>
      <c r="M109" s="379" t="s">
        <v>127</v>
      </c>
      <c r="N109" s="380" t="s">
        <v>120</v>
      </c>
      <c r="O109" s="380" t="s">
        <v>128</v>
      </c>
      <c r="P109" s="380">
        <v>805</v>
      </c>
      <c r="Q109" s="380">
        <v>842</v>
      </c>
      <c r="R109" s="380">
        <v>648</v>
      </c>
      <c r="S109" s="381">
        <v>474</v>
      </c>
      <c r="T109" s="382">
        <v>800.64999999999986</v>
      </c>
      <c r="U109" s="382">
        <v>727.38095238095252</v>
      </c>
      <c r="V109" s="81"/>
      <c r="W109" s="379" t="s">
        <v>129</v>
      </c>
      <c r="X109" s="380" t="s">
        <v>123</v>
      </c>
      <c r="Y109" s="380" t="s">
        <v>130</v>
      </c>
      <c r="Z109" s="380">
        <v>1685</v>
      </c>
      <c r="AA109" s="380">
        <v>1806</v>
      </c>
      <c r="AB109" s="380">
        <v>1299</v>
      </c>
      <c r="AC109" s="381">
        <v>998</v>
      </c>
      <c r="AD109" s="382">
        <v>1678.4999999999995</v>
      </c>
      <c r="AE109" s="382">
        <v>1518.8095238095239</v>
      </c>
    </row>
    <row r="110" spans="1:33" x14ac:dyDescent="0.25">
      <c r="A110" s="234"/>
      <c r="B110" s="383" t="s">
        <v>38</v>
      </c>
      <c r="C110" s="384" t="s">
        <v>131</v>
      </c>
      <c r="D110" s="385" t="s">
        <v>132</v>
      </c>
      <c r="E110" s="385" t="s">
        <v>126</v>
      </c>
      <c r="F110" s="385">
        <v>897</v>
      </c>
      <c r="G110" s="385">
        <v>981</v>
      </c>
      <c r="H110" s="385">
        <v>668</v>
      </c>
      <c r="I110" s="386">
        <v>544</v>
      </c>
      <c r="J110" s="387">
        <v>896.35</v>
      </c>
      <c r="K110" s="387">
        <v>809.9285714285711</v>
      </c>
      <c r="L110" s="81"/>
      <c r="M110" s="384" t="s">
        <v>133</v>
      </c>
      <c r="N110" s="385" t="s">
        <v>134</v>
      </c>
      <c r="O110" s="385" t="s">
        <v>128</v>
      </c>
      <c r="P110" s="385">
        <v>824</v>
      </c>
      <c r="Q110" s="385">
        <v>849</v>
      </c>
      <c r="R110" s="385">
        <v>671</v>
      </c>
      <c r="S110" s="386">
        <v>503</v>
      </c>
      <c r="T110" s="387">
        <v>814.14999999999986</v>
      </c>
      <c r="U110" s="387">
        <v>745.04761904761915</v>
      </c>
      <c r="V110" s="81"/>
      <c r="W110" s="384" t="s">
        <v>135</v>
      </c>
      <c r="X110" s="385" t="s">
        <v>136</v>
      </c>
      <c r="Y110" s="385" t="s">
        <v>130</v>
      </c>
      <c r="Z110" s="385">
        <v>1721</v>
      </c>
      <c r="AA110" s="385">
        <v>1830</v>
      </c>
      <c r="AB110" s="385">
        <v>1339</v>
      </c>
      <c r="AC110" s="386">
        <v>1047</v>
      </c>
      <c r="AD110" s="387">
        <v>1710.4999999999995</v>
      </c>
      <c r="AE110" s="387">
        <v>1554.9761904761906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6</v>
      </c>
      <c r="E115" s="172" t="s">
        <v>106</v>
      </c>
      <c r="F115" s="172">
        <v>2</v>
      </c>
      <c r="G115" s="172">
        <v>2</v>
      </c>
      <c r="H115" s="172">
        <v>6</v>
      </c>
      <c r="I115" s="173">
        <v>6</v>
      </c>
      <c r="J115" s="21">
        <v>3</v>
      </c>
      <c r="K115" s="21">
        <v>4</v>
      </c>
      <c r="M115" s="171">
        <v>5</v>
      </c>
      <c r="N115" s="172">
        <v>7</v>
      </c>
      <c r="O115" s="172" t="s">
        <v>106</v>
      </c>
      <c r="P115" s="172">
        <v>5</v>
      </c>
      <c r="Q115" s="172">
        <v>3</v>
      </c>
      <c r="R115" s="172">
        <v>7</v>
      </c>
      <c r="S115" s="173">
        <v>10</v>
      </c>
      <c r="T115" s="21">
        <v>5</v>
      </c>
      <c r="U115" s="21">
        <v>6.166666666666667</v>
      </c>
      <c r="W115" s="171">
        <v>7</v>
      </c>
      <c r="X115" s="172">
        <v>13</v>
      </c>
      <c r="Y115" s="172" t="s">
        <v>106</v>
      </c>
      <c r="Z115" s="172">
        <v>7</v>
      </c>
      <c r="AA115" s="172">
        <v>5</v>
      </c>
      <c r="AB115" s="172">
        <v>13</v>
      </c>
      <c r="AC115" s="173">
        <v>16</v>
      </c>
      <c r="AD115" s="21">
        <v>8</v>
      </c>
      <c r="AE115" s="21">
        <v>10.166666666666666</v>
      </c>
      <c r="AF115" s="12"/>
      <c r="AG115" s="312">
        <v>0</v>
      </c>
      <c r="AH115" s="171">
        <v>2</v>
      </c>
      <c r="AI115" s="172">
        <v>6</v>
      </c>
      <c r="AJ115" s="172" t="s">
        <v>106</v>
      </c>
      <c r="AK115" s="172">
        <v>2</v>
      </c>
      <c r="AL115" s="172">
        <v>2</v>
      </c>
      <c r="AM115" s="172">
        <v>6</v>
      </c>
      <c r="AN115" s="173">
        <v>6</v>
      </c>
      <c r="AO115" s="21">
        <v>3</v>
      </c>
      <c r="AP115" s="21">
        <v>4</v>
      </c>
      <c r="AR115" s="171">
        <v>5</v>
      </c>
      <c r="AS115" s="172">
        <v>7</v>
      </c>
      <c r="AT115" s="172" t="s">
        <v>106</v>
      </c>
      <c r="AU115" s="172">
        <v>5</v>
      </c>
      <c r="AV115" s="172">
        <v>3</v>
      </c>
      <c r="AW115" s="172">
        <v>7</v>
      </c>
      <c r="AX115" s="173">
        <v>10</v>
      </c>
      <c r="AY115" s="21">
        <v>5</v>
      </c>
      <c r="AZ115" s="21">
        <v>6.1666666666666696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</v>
      </c>
      <c r="D116" s="178">
        <v>0</v>
      </c>
      <c r="E116" s="178" t="s">
        <v>106</v>
      </c>
      <c r="F116" s="178">
        <v>2</v>
      </c>
      <c r="G116" s="178">
        <v>1</v>
      </c>
      <c r="H116" s="178">
        <v>2</v>
      </c>
      <c r="I116" s="179">
        <v>4</v>
      </c>
      <c r="J116" s="21">
        <v>1.75</v>
      </c>
      <c r="K116" s="21">
        <v>2.1666666666666665</v>
      </c>
      <c r="M116" s="177">
        <v>1</v>
      </c>
      <c r="N116" s="178">
        <v>1</v>
      </c>
      <c r="O116" s="178" t="s">
        <v>106</v>
      </c>
      <c r="P116" s="178">
        <v>6</v>
      </c>
      <c r="Q116" s="178">
        <v>0</v>
      </c>
      <c r="R116" s="178">
        <v>5</v>
      </c>
      <c r="S116" s="179">
        <v>8</v>
      </c>
      <c r="T116" s="21">
        <v>2</v>
      </c>
      <c r="U116" s="21">
        <v>3.5</v>
      </c>
      <c r="W116" s="177">
        <v>5</v>
      </c>
      <c r="X116" s="178">
        <v>1</v>
      </c>
      <c r="Y116" s="178" t="s">
        <v>106</v>
      </c>
      <c r="Z116" s="178">
        <v>8</v>
      </c>
      <c r="AA116" s="178">
        <v>1</v>
      </c>
      <c r="AB116" s="178">
        <v>7</v>
      </c>
      <c r="AC116" s="179">
        <v>12</v>
      </c>
      <c r="AD116" s="21">
        <v>3.75</v>
      </c>
      <c r="AE116" s="21">
        <v>5.666666666666667</v>
      </c>
      <c r="AF116" s="12"/>
      <c r="AG116" s="312">
        <v>4.1667000000000003E-2</v>
      </c>
      <c r="AH116" s="177">
        <v>4</v>
      </c>
      <c r="AI116" s="178">
        <v>0</v>
      </c>
      <c r="AJ116" s="178" t="s">
        <v>106</v>
      </c>
      <c r="AK116" s="178">
        <v>2</v>
      </c>
      <c r="AL116" s="178">
        <v>1</v>
      </c>
      <c r="AM116" s="178">
        <v>2</v>
      </c>
      <c r="AN116" s="179">
        <v>4</v>
      </c>
      <c r="AO116" s="21">
        <v>1.75</v>
      </c>
      <c r="AP116" s="21">
        <v>2.1666666666666701</v>
      </c>
      <c r="AR116" s="177">
        <v>1</v>
      </c>
      <c r="AS116" s="178">
        <v>1</v>
      </c>
      <c r="AT116" s="178" t="s">
        <v>106</v>
      </c>
      <c r="AU116" s="178">
        <v>6</v>
      </c>
      <c r="AV116" s="178">
        <v>0</v>
      </c>
      <c r="AW116" s="178">
        <v>5</v>
      </c>
      <c r="AX116" s="179">
        <v>8</v>
      </c>
      <c r="AY116" s="21">
        <v>2</v>
      </c>
      <c r="AZ116" s="21">
        <v>3.5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1</v>
      </c>
      <c r="E117" s="178" t="s">
        <v>106</v>
      </c>
      <c r="F117" s="178">
        <v>2</v>
      </c>
      <c r="G117" s="178">
        <v>1</v>
      </c>
      <c r="H117" s="178">
        <v>1</v>
      </c>
      <c r="I117" s="179">
        <v>2</v>
      </c>
      <c r="J117" s="21">
        <v>1.25</v>
      </c>
      <c r="K117" s="21">
        <v>1.3333333333333333</v>
      </c>
      <c r="M117" s="177">
        <v>3</v>
      </c>
      <c r="N117" s="178">
        <v>2</v>
      </c>
      <c r="O117" s="178" t="s">
        <v>106</v>
      </c>
      <c r="P117" s="178">
        <v>5</v>
      </c>
      <c r="Q117" s="178">
        <v>0</v>
      </c>
      <c r="R117" s="178">
        <v>3</v>
      </c>
      <c r="S117" s="179">
        <v>1</v>
      </c>
      <c r="T117" s="21">
        <v>2.5</v>
      </c>
      <c r="U117" s="21">
        <v>2.3333333333333335</v>
      </c>
      <c r="W117" s="177">
        <v>4</v>
      </c>
      <c r="X117" s="178">
        <v>3</v>
      </c>
      <c r="Y117" s="178" t="s">
        <v>106</v>
      </c>
      <c r="Z117" s="178">
        <v>7</v>
      </c>
      <c r="AA117" s="178">
        <v>1</v>
      </c>
      <c r="AB117" s="178">
        <v>4</v>
      </c>
      <c r="AC117" s="179">
        <v>3</v>
      </c>
      <c r="AD117" s="21">
        <v>3.75</v>
      </c>
      <c r="AE117" s="21">
        <v>3.6666666666666665</v>
      </c>
      <c r="AF117" s="12"/>
      <c r="AG117" s="312">
        <v>8.3333000000000004E-2</v>
      </c>
      <c r="AH117" s="177">
        <v>1</v>
      </c>
      <c r="AI117" s="178">
        <v>1</v>
      </c>
      <c r="AJ117" s="178" t="s">
        <v>106</v>
      </c>
      <c r="AK117" s="178">
        <v>2</v>
      </c>
      <c r="AL117" s="178">
        <v>1</v>
      </c>
      <c r="AM117" s="178">
        <v>1</v>
      </c>
      <c r="AN117" s="179">
        <v>2</v>
      </c>
      <c r="AO117" s="21">
        <v>1.25</v>
      </c>
      <c r="AP117" s="21">
        <v>1.3333333333333299</v>
      </c>
      <c r="AR117" s="177">
        <v>3</v>
      </c>
      <c r="AS117" s="178">
        <v>2</v>
      </c>
      <c r="AT117" s="178" t="s">
        <v>106</v>
      </c>
      <c r="AU117" s="178">
        <v>5</v>
      </c>
      <c r="AV117" s="178">
        <v>0</v>
      </c>
      <c r="AW117" s="178">
        <v>3</v>
      </c>
      <c r="AX117" s="179">
        <v>1</v>
      </c>
      <c r="AY117" s="21">
        <v>2.5</v>
      </c>
      <c r="AZ117" s="21">
        <v>2.3333333333333299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4</v>
      </c>
      <c r="E118" s="178" t="s">
        <v>106</v>
      </c>
      <c r="F118" s="178">
        <v>2</v>
      </c>
      <c r="G118" s="178">
        <v>0</v>
      </c>
      <c r="H118" s="178">
        <v>3</v>
      </c>
      <c r="I118" s="179">
        <v>4</v>
      </c>
      <c r="J118" s="21">
        <v>1.5</v>
      </c>
      <c r="K118" s="21">
        <v>2.1666666666666665</v>
      </c>
      <c r="M118" s="177">
        <v>0</v>
      </c>
      <c r="N118" s="178">
        <v>1</v>
      </c>
      <c r="O118" s="178" t="s">
        <v>106</v>
      </c>
      <c r="P118" s="178">
        <v>1</v>
      </c>
      <c r="Q118" s="178">
        <v>1</v>
      </c>
      <c r="R118" s="178">
        <v>4</v>
      </c>
      <c r="S118" s="179">
        <v>5</v>
      </c>
      <c r="T118" s="21">
        <v>0.75</v>
      </c>
      <c r="U118" s="21">
        <v>2</v>
      </c>
      <c r="W118" s="177">
        <v>0</v>
      </c>
      <c r="X118" s="178">
        <v>5</v>
      </c>
      <c r="Y118" s="178" t="s">
        <v>106</v>
      </c>
      <c r="Z118" s="178">
        <v>3</v>
      </c>
      <c r="AA118" s="178">
        <v>1</v>
      </c>
      <c r="AB118" s="178">
        <v>7</v>
      </c>
      <c r="AC118" s="179">
        <v>9</v>
      </c>
      <c r="AD118" s="21">
        <v>2.25</v>
      </c>
      <c r="AE118" s="21">
        <v>4.166666666666667</v>
      </c>
      <c r="AF118" s="12"/>
      <c r="AG118" s="312">
        <v>0.125</v>
      </c>
      <c r="AH118" s="177">
        <v>0</v>
      </c>
      <c r="AI118" s="178">
        <v>4</v>
      </c>
      <c r="AJ118" s="178" t="s">
        <v>106</v>
      </c>
      <c r="AK118" s="178">
        <v>2</v>
      </c>
      <c r="AL118" s="178">
        <v>0</v>
      </c>
      <c r="AM118" s="178">
        <v>3</v>
      </c>
      <c r="AN118" s="179">
        <v>4</v>
      </c>
      <c r="AO118" s="21">
        <v>1.5</v>
      </c>
      <c r="AP118" s="21">
        <v>2.1666666666666701</v>
      </c>
      <c r="AR118" s="177">
        <v>0</v>
      </c>
      <c r="AS118" s="178">
        <v>1</v>
      </c>
      <c r="AT118" s="178" t="s">
        <v>106</v>
      </c>
      <c r="AU118" s="178">
        <v>1</v>
      </c>
      <c r="AV118" s="178">
        <v>1</v>
      </c>
      <c r="AW118" s="178">
        <v>4</v>
      </c>
      <c r="AX118" s="179">
        <v>5</v>
      </c>
      <c r="AY118" s="21">
        <v>0.75</v>
      </c>
      <c r="AZ118" s="21">
        <v>2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</v>
      </c>
      <c r="D119" s="178">
        <v>2</v>
      </c>
      <c r="E119" s="178" t="s">
        <v>106</v>
      </c>
      <c r="F119" s="178">
        <v>3</v>
      </c>
      <c r="G119" s="178">
        <v>3</v>
      </c>
      <c r="H119" s="178">
        <v>2</v>
      </c>
      <c r="I119" s="179">
        <v>2</v>
      </c>
      <c r="J119" s="21">
        <v>2.75</v>
      </c>
      <c r="K119" s="21">
        <v>2.5</v>
      </c>
      <c r="M119" s="177">
        <v>0</v>
      </c>
      <c r="N119" s="178">
        <v>1</v>
      </c>
      <c r="O119" s="178" t="s">
        <v>106</v>
      </c>
      <c r="P119" s="178">
        <v>0</v>
      </c>
      <c r="Q119" s="178">
        <v>0</v>
      </c>
      <c r="R119" s="178">
        <v>1</v>
      </c>
      <c r="S119" s="179">
        <v>4</v>
      </c>
      <c r="T119" s="21">
        <v>0.25</v>
      </c>
      <c r="U119" s="21">
        <v>1</v>
      </c>
      <c r="W119" s="177">
        <v>3</v>
      </c>
      <c r="X119" s="178">
        <v>3</v>
      </c>
      <c r="Y119" s="178" t="s">
        <v>106</v>
      </c>
      <c r="Z119" s="178">
        <v>3</v>
      </c>
      <c r="AA119" s="178">
        <v>3</v>
      </c>
      <c r="AB119" s="178">
        <v>3</v>
      </c>
      <c r="AC119" s="179">
        <v>6</v>
      </c>
      <c r="AD119" s="21">
        <v>3</v>
      </c>
      <c r="AE119" s="21">
        <v>3.5</v>
      </c>
      <c r="AF119" s="12"/>
      <c r="AG119" s="312">
        <v>0.16666700000000001</v>
      </c>
      <c r="AH119" s="177">
        <v>3</v>
      </c>
      <c r="AI119" s="178">
        <v>2</v>
      </c>
      <c r="AJ119" s="178" t="s">
        <v>106</v>
      </c>
      <c r="AK119" s="178">
        <v>3</v>
      </c>
      <c r="AL119" s="178">
        <v>3</v>
      </c>
      <c r="AM119" s="178">
        <v>2</v>
      </c>
      <c r="AN119" s="179">
        <v>2</v>
      </c>
      <c r="AO119" s="21">
        <v>2.75</v>
      </c>
      <c r="AP119" s="21">
        <v>2.5</v>
      </c>
      <c r="AR119" s="177">
        <v>0</v>
      </c>
      <c r="AS119" s="178">
        <v>1</v>
      </c>
      <c r="AT119" s="178" t="s">
        <v>106</v>
      </c>
      <c r="AU119" s="178">
        <v>0</v>
      </c>
      <c r="AV119" s="178">
        <v>0</v>
      </c>
      <c r="AW119" s="178">
        <v>1</v>
      </c>
      <c r="AX119" s="179">
        <v>4</v>
      </c>
      <c r="AY119" s="21">
        <v>0.25</v>
      </c>
      <c r="AZ119" s="21">
        <v>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11</v>
      </c>
      <c r="D120" s="178">
        <v>6</v>
      </c>
      <c r="E120" s="178" t="s">
        <v>106</v>
      </c>
      <c r="F120" s="178">
        <v>6</v>
      </c>
      <c r="G120" s="178">
        <v>10</v>
      </c>
      <c r="H120" s="178">
        <v>3</v>
      </c>
      <c r="I120" s="179">
        <v>2</v>
      </c>
      <c r="J120" s="21">
        <v>8.25</v>
      </c>
      <c r="K120" s="21">
        <v>6.333333333333333</v>
      </c>
      <c r="M120" s="177">
        <v>3</v>
      </c>
      <c r="N120" s="178">
        <v>4</v>
      </c>
      <c r="O120" s="178" t="s">
        <v>106</v>
      </c>
      <c r="P120" s="178">
        <v>2</v>
      </c>
      <c r="Q120" s="178">
        <v>3</v>
      </c>
      <c r="R120" s="178">
        <v>3</v>
      </c>
      <c r="S120" s="179">
        <v>1</v>
      </c>
      <c r="T120" s="21">
        <v>3</v>
      </c>
      <c r="U120" s="21">
        <v>2.6666666666666665</v>
      </c>
      <c r="W120" s="177">
        <v>14</v>
      </c>
      <c r="X120" s="178">
        <v>10</v>
      </c>
      <c r="Y120" s="178" t="s">
        <v>106</v>
      </c>
      <c r="Z120" s="178">
        <v>8</v>
      </c>
      <c r="AA120" s="178">
        <v>13</v>
      </c>
      <c r="AB120" s="178">
        <v>6</v>
      </c>
      <c r="AC120" s="179">
        <v>3</v>
      </c>
      <c r="AD120" s="21">
        <v>11.25</v>
      </c>
      <c r="AE120" s="21">
        <v>9</v>
      </c>
      <c r="AF120" s="12"/>
      <c r="AG120" s="312">
        <v>0.20833299999999999</v>
      </c>
      <c r="AH120" s="177">
        <v>11</v>
      </c>
      <c r="AI120" s="178">
        <v>6</v>
      </c>
      <c r="AJ120" s="178" t="s">
        <v>106</v>
      </c>
      <c r="AK120" s="178">
        <v>6</v>
      </c>
      <c r="AL120" s="178">
        <v>10</v>
      </c>
      <c r="AM120" s="178">
        <v>3</v>
      </c>
      <c r="AN120" s="179">
        <v>2</v>
      </c>
      <c r="AO120" s="21">
        <v>8.25</v>
      </c>
      <c r="AP120" s="21">
        <v>6.3333333333333304</v>
      </c>
      <c r="AR120" s="177">
        <v>3</v>
      </c>
      <c r="AS120" s="178">
        <v>4</v>
      </c>
      <c r="AT120" s="178" t="s">
        <v>106</v>
      </c>
      <c r="AU120" s="178">
        <v>2</v>
      </c>
      <c r="AV120" s="178">
        <v>3</v>
      </c>
      <c r="AW120" s="178">
        <v>3</v>
      </c>
      <c r="AX120" s="179">
        <v>1</v>
      </c>
      <c r="AY120" s="21">
        <v>3</v>
      </c>
      <c r="AZ120" s="21">
        <v>2.6666666666666701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21</v>
      </c>
      <c r="D121" s="178">
        <v>14</v>
      </c>
      <c r="E121" s="178" t="s">
        <v>106</v>
      </c>
      <c r="F121" s="178">
        <v>20</v>
      </c>
      <c r="G121" s="178">
        <v>21</v>
      </c>
      <c r="H121" s="178">
        <v>8</v>
      </c>
      <c r="I121" s="179">
        <v>3</v>
      </c>
      <c r="J121" s="21">
        <v>19</v>
      </c>
      <c r="K121" s="21">
        <v>14.5</v>
      </c>
      <c r="M121" s="177">
        <v>7</v>
      </c>
      <c r="N121" s="178">
        <v>4</v>
      </c>
      <c r="O121" s="178" t="s">
        <v>106</v>
      </c>
      <c r="P121" s="178">
        <v>2</v>
      </c>
      <c r="Q121" s="178">
        <v>7</v>
      </c>
      <c r="R121" s="178">
        <v>4</v>
      </c>
      <c r="S121" s="179">
        <v>0</v>
      </c>
      <c r="T121" s="21">
        <v>5</v>
      </c>
      <c r="U121" s="21">
        <v>4</v>
      </c>
      <c r="W121" s="177">
        <v>28</v>
      </c>
      <c r="X121" s="178">
        <v>18</v>
      </c>
      <c r="Y121" s="178" t="s">
        <v>106</v>
      </c>
      <c r="Z121" s="178">
        <v>22</v>
      </c>
      <c r="AA121" s="178">
        <v>28</v>
      </c>
      <c r="AB121" s="178">
        <v>12</v>
      </c>
      <c r="AC121" s="179">
        <v>3</v>
      </c>
      <c r="AD121" s="21">
        <v>24</v>
      </c>
      <c r="AE121" s="21">
        <v>18.5</v>
      </c>
      <c r="AF121" s="12"/>
      <c r="AG121" s="312">
        <v>0.25</v>
      </c>
      <c r="AH121" s="177">
        <v>21</v>
      </c>
      <c r="AI121" s="178">
        <v>14</v>
      </c>
      <c r="AJ121" s="178" t="s">
        <v>106</v>
      </c>
      <c r="AK121" s="178">
        <v>20</v>
      </c>
      <c r="AL121" s="178">
        <v>21</v>
      </c>
      <c r="AM121" s="178">
        <v>8</v>
      </c>
      <c r="AN121" s="179">
        <v>3</v>
      </c>
      <c r="AO121" s="21">
        <v>19</v>
      </c>
      <c r="AP121" s="21">
        <v>14.5</v>
      </c>
      <c r="AR121" s="177">
        <v>7</v>
      </c>
      <c r="AS121" s="178">
        <v>4</v>
      </c>
      <c r="AT121" s="178" t="s">
        <v>106</v>
      </c>
      <c r="AU121" s="178">
        <v>2</v>
      </c>
      <c r="AV121" s="178">
        <v>7</v>
      </c>
      <c r="AW121" s="178">
        <v>4</v>
      </c>
      <c r="AX121" s="179">
        <v>0</v>
      </c>
      <c r="AY121" s="21">
        <v>5</v>
      </c>
      <c r="AZ121" s="21">
        <v>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61</v>
      </c>
      <c r="D122" s="178">
        <v>63</v>
      </c>
      <c r="E122" s="178" t="s">
        <v>137</v>
      </c>
      <c r="F122" s="178">
        <v>71</v>
      </c>
      <c r="G122" s="178">
        <v>76</v>
      </c>
      <c r="H122" s="178">
        <v>24</v>
      </c>
      <c r="I122" s="179">
        <v>7</v>
      </c>
      <c r="J122" s="21">
        <v>67.75</v>
      </c>
      <c r="K122" s="21">
        <v>50.333333333333336</v>
      </c>
      <c r="M122" s="177">
        <v>20</v>
      </c>
      <c r="N122" s="178">
        <v>19</v>
      </c>
      <c r="O122" s="178" t="s">
        <v>138</v>
      </c>
      <c r="P122" s="178">
        <v>19</v>
      </c>
      <c r="Q122" s="178">
        <v>19</v>
      </c>
      <c r="R122" s="178">
        <v>15</v>
      </c>
      <c r="S122" s="179">
        <v>6</v>
      </c>
      <c r="T122" s="21">
        <v>19.25</v>
      </c>
      <c r="U122" s="21">
        <v>16.333333333333332</v>
      </c>
      <c r="W122" s="177">
        <v>81</v>
      </c>
      <c r="X122" s="178">
        <v>82</v>
      </c>
      <c r="Y122" s="178" t="s">
        <v>139</v>
      </c>
      <c r="Z122" s="178">
        <v>90</v>
      </c>
      <c r="AA122" s="178">
        <v>95</v>
      </c>
      <c r="AB122" s="178">
        <v>39</v>
      </c>
      <c r="AC122" s="179">
        <v>13</v>
      </c>
      <c r="AD122" s="21">
        <v>87</v>
      </c>
      <c r="AE122" s="21">
        <v>66.666666666666671</v>
      </c>
      <c r="AF122" s="12"/>
      <c r="AG122" s="312">
        <v>0.29166700000000001</v>
      </c>
      <c r="AH122" s="177">
        <v>61</v>
      </c>
      <c r="AI122" s="178">
        <v>63</v>
      </c>
      <c r="AJ122" s="178">
        <v>61</v>
      </c>
      <c r="AK122" s="178">
        <v>71</v>
      </c>
      <c r="AL122" s="178">
        <v>76</v>
      </c>
      <c r="AM122" s="178">
        <v>24</v>
      </c>
      <c r="AN122" s="179">
        <v>7</v>
      </c>
      <c r="AO122" s="21">
        <v>67.75</v>
      </c>
      <c r="AP122" s="21">
        <v>50.3333333333333</v>
      </c>
      <c r="AR122" s="177">
        <v>20</v>
      </c>
      <c r="AS122" s="178">
        <v>19</v>
      </c>
      <c r="AT122" s="178">
        <v>20</v>
      </c>
      <c r="AU122" s="178">
        <v>19</v>
      </c>
      <c r="AV122" s="178">
        <v>19</v>
      </c>
      <c r="AW122" s="178">
        <v>15</v>
      </c>
      <c r="AX122" s="179">
        <v>6</v>
      </c>
      <c r="AY122" s="21">
        <v>19.25</v>
      </c>
      <c r="AZ122" s="21">
        <v>16.3333333333333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147</v>
      </c>
      <c r="D123" s="178">
        <v>149</v>
      </c>
      <c r="E123" s="178">
        <v>141</v>
      </c>
      <c r="F123" s="178">
        <v>134</v>
      </c>
      <c r="G123" s="178">
        <v>155</v>
      </c>
      <c r="H123" s="178">
        <v>26</v>
      </c>
      <c r="I123" s="179">
        <v>20</v>
      </c>
      <c r="J123" s="21">
        <v>145.19999999999999</v>
      </c>
      <c r="K123" s="21">
        <v>110.28571428571429</v>
      </c>
      <c r="M123" s="177">
        <v>56</v>
      </c>
      <c r="N123" s="178">
        <v>42</v>
      </c>
      <c r="O123" s="178">
        <v>50</v>
      </c>
      <c r="P123" s="178">
        <v>43</v>
      </c>
      <c r="Q123" s="178">
        <v>52</v>
      </c>
      <c r="R123" s="178">
        <v>22</v>
      </c>
      <c r="S123" s="179">
        <v>15</v>
      </c>
      <c r="T123" s="21">
        <v>48.6</v>
      </c>
      <c r="U123" s="21">
        <v>40</v>
      </c>
      <c r="W123" s="177">
        <v>203</v>
      </c>
      <c r="X123" s="178">
        <v>191</v>
      </c>
      <c r="Y123" s="178">
        <v>191</v>
      </c>
      <c r="Z123" s="178">
        <v>177</v>
      </c>
      <c r="AA123" s="178">
        <v>207</v>
      </c>
      <c r="AB123" s="178">
        <v>48</v>
      </c>
      <c r="AC123" s="179">
        <v>35</v>
      </c>
      <c r="AD123" s="21">
        <v>193.8</v>
      </c>
      <c r="AE123" s="21">
        <v>150.28571428571428</v>
      </c>
      <c r="AF123" s="12"/>
      <c r="AG123" s="312">
        <v>0.33333299999999999</v>
      </c>
      <c r="AH123" s="177">
        <v>147</v>
      </c>
      <c r="AI123" s="178">
        <v>149</v>
      </c>
      <c r="AJ123" s="178">
        <v>141</v>
      </c>
      <c r="AK123" s="178">
        <v>134</v>
      </c>
      <c r="AL123" s="178">
        <v>155</v>
      </c>
      <c r="AM123" s="178">
        <v>26</v>
      </c>
      <c r="AN123" s="179">
        <v>20</v>
      </c>
      <c r="AO123" s="21">
        <v>145.19999999999999</v>
      </c>
      <c r="AP123" s="21">
        <v>110.28571428571399</v>
      </c>
      <c r="AR123" s="177">
        <v>56</v>
      </c>
      <c r="AS123" s="178">
        <v>42</v>
      </c>
      <c r="AT123" s="178">
        <v>50</v>
      </c>
      <c r="AU123" s="178">
        <v>43</v>
      </c>
      <c r="AV123" s="178">
        <v>52</v>
      </c>
      <c r="AW123" s="178">
        <v>22</v>
      </c>
      <c r="AX123" s="179">
        <v>15</v>
      </c>
      <c r="AY123" s="21">
        <v>48.6</v>
      </c>
      <c r="AZ123" s="21">
        <v>40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58</v>
      </c>
      <c r="D124" s="178">
        <v>41</v>
      </c>
      <c r="E124" s="178">
        <v>59</v>
      </c>
      <c r="F124" s="178">
        <v>48</v>
      </c>
      <c r="G124" s="178">
        <v>67</v>
      </c>
      <c r="H124" s="178">
        <v>37</v>
      </c>
      <c r="I124" s="179">
        <v>36</v>
      </c>
      <c r="J124" s="21">
        <v>54.6</v>
      </c>
      <c r="K124" s="21">
        <v>49.428571428571431</v>
      </c>
      <c r="M124" s="177">
        <v>45</v>
      </c>
      <c r="N124" s="178">
        <v>33</v>
      </c>
      <c r="O124" s="178">
        <v>40</v>
      </c>
      <c r="P124" s="178">
        <v>52</v>
      </c>
      <c r="Q124" s="178">
        <v>39</v>
      </c>
      <c r="R124" s="178">
        <v>31</v>
      </c>
      <c r="S124" s="179">
        <v>23</v>
      </c>
      <c r="T124" s="21">
        <v>41.8</v>
      </c>
      <c r="U124" s="21">
        <v>37.571428571428569</v>
      </c>
      <c r="W124" s="177">
        <v>103</v>
      </c>
      <c r="X124" s="178">
        <v>74</v>
      </c>
      <c r="Y124" s="178">
        <v>99</v>
      </c>
      <c r="Z124" s="178">
        <v>100</v>
      </c>
      <c r="AA124" s="178">
        <v>106</v>
      </c>
      <c r="AB124" s="178">
        <v>68</v>
      </c>
      <c r="AC124" s="179">
        <v>59</v>
      </c>
      <c r="AD124" s="21">
        <v>96.4</v>
      </c>
      <c r="AE124" s="21">
        <v>87</v>
      </c>
      <c r="AF124" s="12"/>
      <c r="AG124" s="312">
        <v>0.375</v>
      </c>
      <c r="AH124" s="177">
        <v>58</v>
      </c>
      <c r="AI124" s="178">
        <v>41</v>
      </c>
      <c r="AJ124" s="178">
        <v>59</v>
      </c>
      <c r="AK124" s="178">
        <v>48</v>
      </c>
      <c r="AL124" s="178">
        <v>67</v>
      </c>
      <c r="AM124" s="178">
        <v>37</v>
      </c>
      <c r="AN124" s="179">
        <v>36</v>
      </c>
      <c r="AO124" s="21">
        <v>54.6</v>
      </c>
      <c r="AP124" s="21">
        <v>49.428571428571402</v>
      </c>
      <c r="AR124" s="177">
        <v>45</v>
      </c>
      <c r="AS124" s="178">
        <v>33</v>
      </c>
      <c r="AT124" s="178">
        <v>40</v>
      </c>
      <c r="AU124" s="178">
        <v>52</v>
      </c>
      <c r="AV124" s="178">
        <v>39</v>
      </c>
      <c r="AW124" s="178">
        <v>31</v>
      </c>
      <c r="AX124" s="179">
        <v>23</v>
      </c>
      <c r="AY124" s="21">
        <v>41.8</v>
      </c>
      <c r="AZ124" s="21">
        <v>37.571428571428598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48</v>
      </c>
      <c r="D125" s="178">
        <v>37</v>
      </c>
      <c r="E125" s="178">
        <v>71</v>
      </c>
      <c r="F125" s="178">
        <v>43</v>
      </c>
      <c r="G125" s="178">
        <v>39</v>
      </c>
      <c r="H125" s="178">
        <v>63</v>
      </c>
      <c r="I125" s="179">
        <v>52</v>
      </c>
      <c r="J125" s="21">
        <v>47.6</v>
      </c>
      <c r="K125" s="21">
        <v>50.428571428571431</v>
      </c>
      <c r="M125" s="177">
        <v>48</v>
      </c>
      <c r="N125" s="178">
        <v>28</v>
      </c>
      <c r="O125" s="178">
        <v>43</v>
      </c>
      <c r="P125" s="178">
        <v>34</v>
      </c>
      <c r="Q125" s="178">
        <v>42</v>
      </c>
      <c r="R125" s="178">
        <v>40</v>
      </c>
      <c r="S125" s="179">
        <v>33</v>
      </c>
      <c r="T125" s="21">
        <v>39</v>
      </c>
      <c r="U125" s="21">
        <v>38.285714285714285</v>
      </c>
      <c r="W125" s="177">
        <v>96</v>
      </c>
      <c r="X125" s="178">
        <v>65</v>
      </c>
      <c r="Y125" s="178">
        <v>114</v>
      </c>
      <c r="Z125" s="178">
        <v>77</v>
      </c>
      <c r="AA125" s="178">
        <v>81</v>
      </c>
      <c r="AB125" s="178">
        <v>103</v>
      </c>
      <c r="AC125" s="179">
        <v>85</v>
      </c>
      <c r="AD125" s="21">
        <v>86.6</v>
      </c>
      <c r="AE125" s="21">
        <v>88.714285714285708</v>
      </c>
      <c r="AF125" s="12"/>
      <c r="AG125" s="312">
        <v>0.41666700000000001</v>
      </c>
      <c r="AH125" s="177">
        <v>48</v>
      </c>
      <c r="AI125" s="178">
        <v>37</v>
      </c>
      <c r="AJ125" s="178">
        <v>71</v>
      </c>
      <c r="AK125" s="178">
        <v>43</v>
      </c>
      <c r="AL125" s="178">
        <v>39</v>
      </c>
      <c r="AM125" s="178">
        <v>63</v>
      </c>
      <c r="AN125" s="179">
        <v>52</v>
      </c>
      <c r="AO125" s="21">
        <v>47.6</v>
      </c>
      <c r="AP125" s="21">
        <v>50.428571428571402</v>
      </c>
      <c r="AR125" s="177">
        <v>48</v>
      </c>
      <c r="AS125" s="178">
        <v>28</v>
      </c>
      <c r="AT125" s="178">
        <v>43</v>
      </c>
      <c r="AU125" s="178">
        <v>34</v>
      </c>
      <c r="AV125" s="178">
        <v>42</v>
      </c>
      <c r="AW125" s="178">
        <v>40</v>
      </c>
      <c r="AX125" s="179">
        <v>33</v>
      </c>
      <c r="AY125" s="21">
        <v>39</v>
      </c>
      <c r="AZ125" s="21">
        <v>38.285714285714299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48</v>
      </c>
      <c r="D126" s="178">
        <v>37</v>
      </c>
      <c r="E126" s="178">
        <v>39</v>
      </c>
      <c r="F126" s="178">
        <v>50</v>
      </c>
      <c r="G126" s="178">
        <v>56</v>
      </c>
      <c r="H126" s="178">
        <v>56</v>
      </c>
      <c r="I126" s="179">
        <v>54</v>
      </c>
      <c r="J126" s="21">
        <v>46</v>
      </c>
      <c r="K126" s="21">
        <v>48.571428571428569</v>
      </c>
      <c r="M126" s="177">
        <v>40</v>
      </c>
      <c r="N126" s="178">
        <v>40</v>
      </c>
      <c r="O126" s="178">
        <v>54</v>
      </c>
      <c r="P126" s="178">
        <v>50</v>
      </c>
      <c r="Q126" s="178">
        <v>52</v>
      </c>
      <c r="R126" s="178">
        <v>47</v>
      </c>
      <c r="S126" s="179">
        <v>31</v>
      </c>
      <c r="T126" s="21">
        <v>47.2</v>
      </c>
      <c r="U126" s="21">
        <v>44.857142857142854</v>
      </c>
      <c r="W126" s="177">
        <v>88</v>
      </c>
      <c r="X126" s="178">
        <v>77</v>
      </c>
      <c r="Y126" s="178">
        <v>93</v>
      </c>
      <c r="Z126" s="178">
        <v>100</v>
      </c>
      <c r="AA126" s="178">
        <v>108</v>
      </c>
      <c r="AB126" s="178">
        <v>103</v>
      </c>
      <c r="AC126" s="179">
        <v>85</v>
      </c>
      <c r="AD126" s="21">
        <v>93.2</v>
      </c>
      <c r="AE126" s="21">
        <v>93.428571428571431</v>
      </c>
      <c r="AF126" s="12"/>
      <c r="AG126" s="312">
        <v>0.45833299999999999</v>
      </c>
      <c r="AH126" s="177">
        <v>48</v>
      </c>
      <c r="AI126" s="178">
        <v>37</v>
      </c>
      <c r="AJ126" s="178">
        <v>39</v>
      </c>
      <c r="AK126" s="178">
        <v>50</v>
      </c>
      <c r="AL126" s="178">
        <v>56</v>
      </c>
      <c r="AM126" s="178">
        <v>56</v>
      </c>
      <c r="AN126" s="179">
        <v>54</v>
      </c>
      <c r="AO126" s="21">
        <v>46</v>
      </c>
      <c r="AP126" s="21">
        <v>48.571428571428598</v>
      </c>
      <c r="AR126" s="177">
        <v>40</v>
      </c>
      <c r="AS126" s="178">
        <v>40</v>
      </c>
      <c r="AT126" s="178">
        <v>54</v>
      </c>
      <c r="AU126" s="178">
        <v>50</v>
      </c>
      <c r="AV126" s="178">
        <v>52</v>
      </c>
      <c r="AW126" s="178">
        <v>47</v>
      </c>
      <c r="AX126" s="179">
        <v>31</v>
      </c>
      <c r="AY126" s="21">
        <v>47.2</v>
      </c>
      <c r="AZ126" s="21">
        <v>44.857142857142897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 t="s">
        <v>140</v>
      </c>
      <c r="D127" s="178">
        <v>46</v>
      </c>
      <c r="E127" s="178">
        <v>40</v>
      </c>
      <c r="F127" s="178">
        <v>44</v>
      </c>
      <c r="G127" s="178">
        <v>50</v>
      </c>
      <c r="H127" s="178">
        <v>46</v>
      </c>
      <c r="I127" s="179">
        <v>31</v>
      </c>
      <c r="J127" s="21">
        <v>45</v>
      </c>
      <c r="K127" s="21">
        <v>42.833333333333336</v>
      </c>
      <c r="M127" s="177" t="s">
        <v>141</v>
      </c>
      <c r="N127" s="178">
        <v>45</v>
      </c>
      <c r="O127" s="178">
        <v>51</v>
      </c>
      <c r="P127" s="178">
        <v>46</v>
      </c>
      <c r="Q127" s="178">
        <v>52</v>
      </c>
      <c r="R127" s="178">
        <v>61</v>
      </c>
      <c r="S127" s="179">
        <v>42</v>
      </c>
      <c r="T127" s="21">
        <v>48.5</v>
      </c>
      <c r="U127" s="21">
        <v>49.5</v>
      </c>
      <c r="W127" s="177" t="s">
        <v>142</v>
      </c>
      <c r="X127" s="178">
        <v>91</v>
      </c>
      <c r="Y127" s="178">
        <v>91</v>
      </c>
      <c r="Z127" s="178">
        <v>90</v>
      </c>
      <c r="AA127" s="178">
        <v>102</v>
      </c>
      <c r="AB127" s="178">
        <v>107</v>
      </c>
      <c r="AC127" s="179">
        <v>73</v>
      </c>
      <c r="AD127" s="21">
        <v>93.5</v>
      </c>
      <c r="AE127" s="21">
        <v>92.333333333333329</v>
      </c>
      <c r="AF127" s="12"/>
      <c r="AG127" s="312">
        <v>0.5</v>
      </c>
      <c r="AH127" s="177">
        <v>29</v>
      </c>
      <c r="AI127" s="178">
        <v>46</v>
      </c>
      <c r="AJ127" s="178">
        <v>40</v>
      </c>
      <c r="AK127" s="178">
        <v>44</v>
      </c>
      <c r="AL127" s="178">
        <v>50</v>
      </c>
      <c r="AM127" s="178">
        <v>46</v>
      </c>
      <c r="AN127" s="179">
        <v>31</v>
      </c>
      <c r="AO127" s="21">
        <v>45</v>
      </c>
      <c r="AP127" s="21">
        <v>42.8333333333333</v>
      </c>
      <c r="AR127" s="177">
        <v>34</v>
      </c>
      <c r="AS127" s="178">
        <v>45</v>
      </c>
      <c r="AT127" s="178">
        <v>51</v>
      </c>
      <c r="AU127" s="178">
        <v>46</v>
      </c>
      <c r="AV127" s="178">
        <v>52</v>
      </c>
      <c r="AW127" s="178">
        <v>61</v>
      </c>
      <c r="AX127" s="179">
        <v>42</v>
      </c>
      <c r="AY127" s="21">
        <v>48.5</v>
      </c>
      <c r="AZ127" s="21">
        <v>49.5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 t="s">
        <v>106</v>
      </c>
      <c r="D128" s="178">
        <v>50</v>
      </c>
      <c r="E128" s="178">
        <v>46</v>
      </c>
      <c r="F128" s="178">
        <v>38</v>
      </c>
      <c r="G128" s="178">
        <v>64</v>
      </c>
      <c r="H128" s="178">
        <v>62</v>
      </c>
      <c r="I128" s="179">
        <v>49</v>
      </c>
      <c r="J128" s="21">
        <v>49.5</v>
      </c>
      <c r="K128" s="21">
        <v>51.5</v>
      </c>
      <c r="M128" s="177" t="s">
        <v>106</v>
      </c>
      <c r="N128" s="178">
        <v>47</v>
      </c>
      <c r="O128" s="178">
        <v>52</v>
      </c>
      <c r="P128" s="178">
        <v>51</v>
      </c>
      <c r="Q128" s="178">
        <v>57</v>
      </c>
      <c r="R128" s="178">
        <v>61</v>
      </c>
      <c r="S128" s="179">
        <v>42</v>
      </c>
      <c r="T128" s="21">
        <v>51.75</v>
      </c>
      <c r="U128" s="21">
        <v>51.666666666666664</v>
      </c>
      <c r="W128" s="177" t="s">
        <v>106</v>
      </c>
      <c r="X128" s="178">
        <v>97</v>
      </c>
      <c r="Y128" s="178">
        <v>98</v>
      </c>
      <c r="Z128" s="178">
        <v>89</v>
      </c>
      <c r="AA128" s="178">
        <v>121</v>
      </c>
      <c r="AB128" s="178">
        <v>123</v>
      </c>
      <c r="AC128" s="179">
        <v>91</v>
      </c>
      <c r="AD128" s="21">
        <v>101.25</v>
      </c>
      <c r="AE128" s="21">
        <v>103.16666666666667</v>
      </c>
      <c r="AF128" s="12"/>
      <c r="AG128" s="312">
        <v>0.54166700000000001</v>
      </c>
      <c r="AH128" s="177" t="s">
        <v>106</v>
      </c>
      <c r="AI128" s="178">
        <v>50</v>
      </c>
      <c r="AJ128" s="178">
        <v>46</v>
      </c>
      <c r="AK128" s="178">
        <v>38</v>
      </c>
      <c r="AL128" s="178">
        <v>64</v>
      </c>
      <c r="AM128" s="178">
        <v>62</v>
      </c>
      <c r="AN128" s="179">
        <v>49</v>
      </c>
      <c r="AO128" s="21">
        <v>49.5</v>
      </c>
      <c r="AP128" s="21">
        <v>51.5</v>
      </c>
      <c r="AR128" s="177" t="s">
        <v>106</v>
      </c>
      <c r="AS128" s="178">
        <v>47</v>
      </c>
      <c r="AT128" s="178">
        <v>52</v>
      </c>
      <c r="AU128" s="178">
        <v>51</v>
      </c>
      <c r="AV128" s="178">
        <v>57</v>
      </c>
      <c r="AW128" s="178">
        <v>61</v>
      </c>
      <c r="AX128" s="179">
        <v>42</v>
      </c>
      <c r="AY128" s="21">
        <v>51.75</v>
      </c>
      <c r="AZ128" s="21">
        <v>51.6666666666667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 t="s">
        <v>143</v>
      </c>
      <c r="D129" s="178">
        <v>59</v>
      </c>
      <c r="E129" s="178">
        <v>65</v>
      </c>
      <c r="F129" s="178">
        <v>61</v>
      </c>
      <c r="G129" s="178">
        <v>52</v>
      </c>
      <c r="H129" s="178">
        <v>48</v>
      </c>
      <c r="I129" s="179">
        <v>47</v>
      </c>
      <c r="J129" s="21">
        <v>59.25</v>
      </c>
      <c r="K129" s="21">
        <v>55.333333333333336</v>
      </c>
      <c r="M129" s="177" t="s">
        <v>144</v>
      </c>
      <c r="N129" s="178">
        <v>50</v>
      </c>
      <c r="O129" s="178">
        <v>54</v>
      </c>
      <c r="P129" s="178">
        <v>49</v>
      </c>
      <c r="Q129" s="178">
        <v>63</v>
      </c>
      <c r="R129" s="178">
        <v>66</v>
      </c>
      <c r="S129" s="179">
        <v>51</v>
      </c>
      <c r="T129" s="21">
        <v>54</v>
      </c>
      <c r="U129" s="21">
        <v>55.5</v>
      </c>
      <c r="W129" s="177" t="s">
        <v>145</v>
      </c>
      <c r="X129" s="178">
        <v>109</v>
      </c>
      <c r="Y129" s="178">
        <v>119</v>
      </c>
      <c r="Z129" s="178">
        <v>110</v>
      </c>
      <c r="AA129" s="178">
        <v>115</v>
      </c>
      <c r="AB129" s="178">
        <v>114</v>
      </c>
      <c r="AC129" s="179">
        <v>98</v>
      </c>
      <c r="AD129" s="21">
        <v>113.25</v>
      </c>
      <c r="AE129" s="21">
        <v>110.83333333333333</v>
      </c>
      <c r="AF129" s="12"/>
      <c r="AG129" s="312">
        <v>0.58333333333333337</v>
      </c>
      <c r="AH129" s="177">
        <v>39</v>
      </c>
      <c r="AI129" s="178">
        <v>59</v>
      </c>
      <c r="AJ129" s="178">
        <v>65</v>
      </c>
      <c r="AK129" s="178">
        <v>61</v>
      </c>
      <c r="AL129" s="178">
        <v>52</v>
      </c>
      <c r="AM129" s="178">
        <v>48</v>
      </c>
      <c r="AN129" s="179">
        <v>47</v>
      </c>
      <c r="AO129" s="21">
        <v>59.25</v>
      </c>
      <c r="AP129" s="21">
        <v>55.3333333333333</v>
      </c>
      <c r="AR129" s="177">
        <v>33</v>
      </c>
      <c r="AS129" s="178">
        <v>50</v>
      </c>
      <c r="AT129" s="178">
        <v>54</v>
      </c>
      <c r="AU129" s="178">
        <v>49</v>
      </c>
      <c r="AV129" s="178">
        <v>63</v>
      </c>
      <c r="AW129" s="178">
        <v>66</v>
      </c>
      <c r="AX129" s="179">
        <v>51</v>
      </c>
      <c r="AY129" s="21">
        <v>54</v>
      </c>
      <c r="AZ129" s="21">
        <v>55.5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57</v>
      </c>
      <c r="D130" s="178">
        <v>48</v>
      </c>
      <c r="E130" s="178">
        <v>72</v>
      </c>
      <c r="F130" s="178">
        <v>62</v>
      </c>
      <c r="G130" s="178">
        <v>68</v>
      </c>
      <c r="H130" s="178">
        <v>40</v>
      </c>
      <c r="I130" s="179">
        <v>39</v>
      </c>
      <c r="J130" s="21">
        <v>61.4</v>
      </c>
      <c r="K130" s="21">
        <v>55.142857142857146</v>
      </c>
      <c r="M130" s="177">
        <v>96</v>
      </c>
      <c r="N130" s="178">
        <v>91</v>
      </c>
      <c r="O130" s="178">
        <v>88</v>
      </c>
      <c r="P130" s="178">
        <v>88</v>
      </c>
      <c r="Q130" s="178">
        <v>89</v>
      </c>
      <c r="R130" s="178">
        <v>45</v>
      </c>
      <c r="S130" s="179">
        <v>43</v>
      </c>
      <c r="T130" s="21">
        <v>90.4</v>
      </c>
      <c r="U130" s="21">
        <v>77.142857142857139</v>
      </c>
      <c r="W130" s="177">
        <v>153</v>
      </c>
      <c r="X130" s="178">
        <v>139</v>
      </c>
      <c r="Y130" s="178">
        <v>160</v>
      </c>
      <c r="Z130" s="178">
        <v>150</v>
      </c>
      <c r="AA130" s="178">
        <v>157</v>
      </c>
      <c r="AB130" s="178">
        <v>85</v>
      </c>
      <c r="AC130" s="179">
        <v>82</v>
      </c>
      <c r="AD130" s="21">
        <v>151.80000000000001</v>
      </c>
      <c r="AE130" s="21">
        <v>132.28571428571428</v>
      </c>
      <c r="AF130" s="12"/>
      <c r="AG130" s="312">
        <v>0.625</v>
      </c>
      <c r="AH130" s="177">
        <v>57</v>
      </c>
      <c r="AI130" s="178">
        <v>48</v>
      </c>
      <c r="AJ130" s="178">
        <v>72</v>
      </c>
      <c r="AK130" s="178">
        <v>62</v>
      </c>
      <c r="AL130" s="178">
        <v>68</v>
      </c>
      <c r="AM130" s="178">
        <v>40</v>
      </c>
      <c r="AN130" s="179">
        <v>39</v>
      </c>
      <c r="AO130" s="21">
        <v>61.4</v>
      </c>
      <c r="AP130" s="21">
        <v>55.142857142857103</v>
      </c>
      <c r="AR130" s="177">
        <v>96</v>
      </c>
      <c r="AS130" s="178">
        <v>91</v>
      </c>
      <c r="AT130" s="178">
        <v>88</v>
      </c>
      <c r="AU130" s="178">
        <v>88</v>
      </c>
      <c r="AV130" s="178">
        <v>89</v>
      </c>
      <c r="AW130" s="178">
        <v>45</v>
      </c>
      <c r="AX130" s="179">
        <v>43</v>
      </c>
      <c r="AY130" s="21">
        <v>90.4</v>
      </c>
      <c r="AZ130" s="21">
        <v>77.142857142857096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57</v>
      </c>
      <c r="D131" s="178">
        <v>48</v>
      </c>
      <c r="E131" s="178">
        <v>61</v>
      </c>
      <c r="F131" s="178">
        <v>65</v>
      </c>
      <c r="G131" s="178">
        <v>51</v>
      </c>
      <c r="H131" s="178">
        <v>43</v>
      </c>
      <c r="I131" s="179">
        <v>39</v>
      </c>
      <c r="J131" s="21">
        <v>56.4</v>
      </c>
      <c r="K131" s="21">
        <v>52</v>
      </c>
      <c r="M131" s="177">
        <v>84</v>
      </c>
      <c r="N131" s="178">
        <v>78</v>
      </c>
      <c r="O131" s="178">
        <v>81</v>
      </c>
      <c r="P131" s="178">
        <v>81</v>
      </c>
      <c r="Q131" s="178">
        <v>86</v>
      </c>
      <c r="R131" s="178">
        <v>55</v>
      </c>
      <c r="S131" s="179">
        <v>39</v>
      </c>
      <c r="T131" s="21">
        <v>82</v>
      </c>
      <c r="U131" s="21">
        <v>72</v>
      </c>
      <c r="W131" s="177">
        <v>141</v>
      </c>
      <c r="X131" s="178">
        <v>126</v>
      </c>
      <c r="Y131" s="178">
        <v>142</v>
      </c>
      <c r="Z131" s="178">
        <v>146</v>
      </c>
      <c r="AA131" s="178">
        <v>137</v>
      </c>
      <c r="AB131" s="178">
        <v>98</v>
      </c>
      <c r="AC131" s="179">
        <v>78</v>
      </c>
      <c r="AD131" s="21">
        <v>138.4</v>
      </c>
      <c r="AE131" s="21">
        <v>124</v>
      </c>
      <c r="AF131" s="12"/>
      <c r="AG131" s="312">
        <v>0.66666700000000001</v>
      </c>
      <c r="AH131" s="177">
        <v>57</v>
      </c>
      <c r="AI131" s="178">
        <v>48</v>
      </c>
      <c r="AJ131" s="178">
        <v>61</v>
      </c>
      <c r="AK131" s="178">
        <v>65</v>
      </c>
      <c r="AL131" s="178">
        <v>51</v>
      </c>
      <c r="AM131" s="178">
        <v>43</v>
      </c>
      <c r="AN131" s="179">
        <v>39</v>
      </c>
      <c r="AO131" s="21">
        <v>56.4</v>
      </c>
      <c r="AP131" s="21">
        <v>52</v>
      </c>
      <c r="AR131" s="177">
        <v>84</v>
      </c>
      <c r="AS131" s="178">
        <v>78</v>
      </c>
      <c r="AT131" s="178">
        <v>81</v>
      </c>
      <c r="AU131" s="178">
        <v>81</v>
      </c>
      <c r="AV131" s="178">
        <v>86</v>
      </c>
      <c r="AW131" s="178">
        <v>55</v>
      </c>
      <c r="AX131" s="179">
        <v>39</v>
      </c>
      <c r="AY131" s="21">
        <v>82</v>
      </c>
      <c r="AZ131" s="21">
        <v>72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54</v>
      </c>
      <c r="D132" s="178" t="s">
        <v>146</v>
      </c>
      <c r="E132" s="178">
        <v>56</v>
      </c>
      <c r="F132" s="178">
        <v>64</v>
      </c>
      <c r="G132" s="178">
        <v>55</v>
      </c>
      <c r="H132" s="178">
        <v>46</v>
      </c>
      <c r="I132" s="179">
        <v>42</v>
      </c>
      <c r="J132" s="21">
        <v>57.25</v>
      </c>
      <c r="K132" s="21">
        <v>52.833333333333336</v>
      </c>
      <c r="M132" s="177">
        <v>82</v>
      </c>
      <c r="N132" s="178" t="s">
        <v>147</v>
      </c>
      <c r="O132" s="178">
        <v>95</v>
      </c>
      <c r="P132" s="178">
        <v>82</v>
      </c>
      <c r="Q132" s="178">
        <v>91</v>
      </c>
      <c r="R132" s="178">
        <v>52</v>
      </c>
      <c r="S132" s="179">
        <v>40</v>
      </c>
      <c r="T132" s="21">
        <v>87.5</v>
      </c>
      <c r="U132" s="21">
        <v>73.666666666666671</v>
      </c>
      <c r="W132" s="177">
        <v>136</v>
      </c>
      <c r="X132" s="178" t="s">
        <v>148</v>
      </c>
      <c r="Y132" s="178">
        <v>151</v>
      </c>
      <c r="Z132" s="178">
        <v>146</v>
      </c>
      <c r="AA132" s="178">
        <v>146</v>
      </c>
      <c r="AB132" s="178">
        <v>98</v>
      </c>
      <c r="AC132" s="179">
        <v>82</v>
      </c>
      <c r="AD132" s="21">
        <v>144.75</v>
      </c>
      <c r="AE132" s="21">
        <v>126.5</v>
      </c>
      <c r="AF132" s="12"/>
      <c r="AG132" s="312">
        <v>0.70833299999999999</v>
      </c>
      <c r="AH132" s="177">
        <v>54</v>
      </c>
      <c r="AI132" s="178">
        <v>8</v>
      </c>
      <c r="AJ132" s="178">
        <v>56</v>
      </c>
      <c r="AK132" s="178">
        <v>64</v>
      </c>
      <c r="AL132" s="178">
        <v>55</v>
      </c>
      <c r="AM132" s="178">
        <v>46</v>
      </c>
      <c r="AN132" s="179">
        <v>42</v>
      </c>
      <c r="AO132" s="21">
        <v>57.25</v>
      </c>
      <c r="AP132" s="21">
        <v>52.8333333333333</v>
      </c>
      <c r="AR132" s="177">
        <v>82</v>
      </c>
      <c r="AS132" s="178">
        <v>14</v>
      </c>
      <c r="AT132" s="178">
        <v>95</v>
      </c>
      <c r="AU132" s="178">
        <v>82</v>
      </c>
      <c r="AV132" s="178">
        <v>91</v>
      </c>
      <c r="AW132" s="178">
        <v>52</v>
      </c>
      <c r="AX132" s="179">
        <v>40</v>
      </c>
      <c r="AY132" s="21">
        <v>87.5</v>
      </c>
      <c r="AZ132" s="21">
        <v>73.6666666666667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43</v>
      </c>
      <c r="D133" s="178" t="s">
        <v>106</v>
      </c>
      <c r="E133" s="178">
        <v>53</v>
      </c>
      <c r="F133" s="178">
        <v>51</v>
      </c>
      <c r="G133" s="178">
        <v>72</v>
      </c>
      <c r="H133" s="178">
        <v>53</v>
      </c>
      <c r="I133" s="179">
        <v>40</v>
      </c>
      <c r="J133" s="21">
        <v>54.75</v>
      </c>
      <c r="K133" s="21">
        <v>52</v>
      </c>
      <c r="M133" s="177">
        <v>43</v>
      </c>
      <c r="N133" s="178" t="s">
        <v>106</v>
      </c>
      <c r="O133" s="178">
        <v>68</v>
      </c>
      <c r="P133" s="178">
        <v>55</v>
      </c>
      <c r="Q133" s="178">
        <v>65</v>
      </c>
      <c r="R133" s="178">
        <v>27</v>
      </c>
      <c r="S133" s="179">
        <v>31</v>
      </c>
      <c r="T133" s="21">
        <v>57.75</v>
      </c>
      <c r="U133" s="21">
        <v>48.166666666666664</v>
      </c>
      <c r="W133" s="177">
        <v>86</v>
      </c>
      <c r="X133" s="178" t="s">
        <v>106</v>
      </c>
      <c r="Y133" s="178">
        <v>121</v>
      </c>
      <c r="Z133" s="178">
        <v>106</v>
      </c>
      <c r="AA133" s="178">
        <v>137</v>
      </c>
      <c r="AB133" s="178">
        <v>80</v>
      </c>
      <c r="AC133" s="179">
        <v>71</v>
      </c>
      <c r="AD133" s="21">
        <v>112.5</v>
      </c>
      <c r="AE133" s="21">
        <v>100.16666666666667</v>
      </c>
      <c r="AF133" s="12"/>
      <c r="AG133" s="312">
        <v>0.75</v>
      </c>
      <c r="AH133" s="177">
        <v>43</v>
      </c>
      <c r="AI133" s="178" t="s">
        <v>106</v>
      </c>
      <c r="AJ133" s="178">
        <v>53</v>
      </c>
      <c r="AK133" s="178">
        <v>51</v>
      </c>
      <c r="AL133" s="178">
        <v>72</v>
      </c>
      <c r="AM133" s="178">
        <v>53</v>
      </c>
      <c r="AN133" s="179">
        <v>40</v>
      </c>
      <c r="AO133" s="21">
        <v>54.75</v>
      </c>
      <c r="AP133" s="21">
        <v>52</v>
      </c>
      <c r="AR133" s="177">
        <v>43</v>
      </c>
      <c r="AS133" s="178" t="s">
        <v>106</v>
      </c>
      <c r="AT133" s="178">
        <v>68</v>
      </c>
      <c r="AU133" s="178">
        <v>55</v>
      </c>
      <c r="AV133" s="178">
        <v>65</v>
      </c>
      <c r="AW133" s="178">
        <v>27</v>
      </c>
      <c r="AX133" s="179">
        <v>31</v>
      </c>
      <c r="AY133" s="21">
        <v>57.75</v>
      </c>
      <c r="AZ133" s="21">
        <v>48.1666666666667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27</v>
      </c>
      <c r="D134" s="178" t="s">
        <v>106</v>
      </c>
      <c r="E134" s="178">
        <v>54</v>
      </c>
      <c r="F134" s="178">
        <v>48</v>
      </c>
      <c r="G134" s="178">
        <v>42</v>
      </c>
      <c r="H134" s="178">
        <v>32</v>
      </c>
      <c r="I134" s="179">
        <v>20</v>
      </c>
      <c r="J134" s="21">
        <v>42.75</v>
      </c>
      <c r="K134" s="21">
        <v>37.166666666666664</v>
      </c>
      <c r="M134" s="177">
        <v>34</v>
      </c>
      <c r="N134" s="178" t="s">
        <v>106</v>
      </c>
      <c r="O134" s="178">
        <v>47</v>
      </c>
      <c r="P134" s="178">
        <v>57</v>
      </c>
      <c r="Q134" s="178">
        <v>31</v>
      </c>
      <c r="R134" s="178">
        <v>44</v>
      </c>
      <c r="S134" s="179">
        <v>31</v>
      </c>
      <c r="T134" s="21">
        <v>42.25</v>
      </c>
      <c r="U134" s="21">
        <v>40.666666666666664</v>
      </c>
      <c r="W134" s="177">
        <v>61</v>
      </c>
      <c r="X134" s="178" t="s">
        <v>106</v>
      </c>
      <c r="Y134" s="178">
        <v>101</v>
      </c>
      <c r="Z134" s="178">
        <v>105</v>
      </c>
      <c r="AA134" s="178">
        <v>73</v>
      </c>
      <c r="AB134" s="178">
        <v>76</v>
      </c>
      <c r="AC134" s="179">
        <v>51</v>
      </c>
      <c r="AD134" s="21">
        <v>85</v>
      </c>
      <c r="AE134" s="21">
        <v>77.833333333333329</v>
      </c>
      <c r="AF134" s="12"/>
      <c r="AG134" s="312">
        <v>0.79166700000000001</v>
      </c>
      <c r="AH134" s="177">
        <v>27</v>
      </c>
      <c r="AI134" s="178" t="s">
        <v>106</v>
      </c>
      <c r="AJ134" s="178">
        <v>54</v>
      </c>
      <c r="AK134" s="178">
        <v>48</v>
      </c>
      <c r="AL134" s="178">
        <v>42</v>
      </c>
      <c r="AM134" s="178">
        <v>32</v>
      </c>
      <c r="AN134" s="179">
        <v>20</v>
      </c>
      <c r="AO134" s="21">
        <v>42.75</v>
      </c>
      <c r="AP134" s="21">
        <v>37.1666666666667</v>
      </c>
      <c r="AR134" s="177">
        <v>34</v>
      </c>
      <c r="AS134" s="178" t="s">
        <v>106</v>
      </c>
      <c r="AT134" s="178">
        <v>47</v>
      </c>
      <c r="AU134" s="178">
        <v>57</v>
      </c>
      <c r="AV134" s="178">
        <v>31</v>
      </c>
      <c r="AW134" s="178">
        <v>44</v>
      </c>
      <c r="AX134" s="179">
        <v>31</v>
      </c>
      <c r="AY134" s="21">
        <v>42.25</v>
      </c>
      <c r="AZ134" s="21">
        <v>40.6666666666667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21</v>
      </c>
      <c r="D135" s="178" t="s">
        <v>106</v>
      </c>
      <c r="E135" s="178">
        <v>26</v>
      </c>
      <c r="F135" s="178">
        <v>22</v>
      </c>
      <c r="G135" s="178">
        <v>36</v>
      </c>
      <c r="H135" s="178">
        <v>20</v>
      </c>
      <c r="I135" s="179">
        <v>15</v>
      </c>
      <c r="J135" s="21">
        <v>26.25</v>
      </c>
      <c r="K135" s="21">
        <v>23.333333333333332</v>
      </c>
      <c r="M135" s="177">
        <v>23</v>
      </c>
      <c r="N135" s="178" t="s">
        <v>106</v>
      </c>
      <c r="O135" s="178">
        <v>32</v>
      </c>
      <c r="P135" s="178">
        <v>38</v>
      </c>
      <c r="Q135" s="178">
        <v>33</v>
      </c>
      <c r="R135" s="178">
        <v>24</v>
      </c>
      <c r="S135" s="179">
        <v>19</v>
      </c>
      <c r="T135" s="21">
        <v>31.5</v>
      </c>
      <c r="U135" s="21">
        <v>28.166666666666668</v>
      </c>
      <c r="W135" s="177">
        <v>44</v>
      </c>
      <c r="X135" s="178" t="s">
        <v>106</v>
      </c>
      <c r="Y135" s="178">
        <v>58</v>
      </c>
      <c r="Z135" s="178">
        <v>60</v>
      </c>
      <c r="AA135" s="178">
        <v>69</v>
      </c>
      <c r="AB135" s="178">
        <v>44</v>
      </c>
      <c r="AC135" s="179">
        <v>34</v>
      </c>
      <c r="AD135" s="21">
        <v>57.75</v>
      </c>
      <c r="AE135" s="21">
        <v>51.5</v>
      </c>
      <c r="AF135" s="12"/>
      <c r="AG135" s="312">
        <v>0.83333299999999999</v>
      </c>
      <c r="AH135" s="177">
        <v>21</v>
      </c>
      <c r="AI135" s="178" t="s">
        <v>106</v>
      </c>
      <c r="AJ135" s="178">
        <v>26</v>
      </c>
      <c r="AK135" s="178">
        <v>22</v>
      </c>
      <c r="AL135" s="178">
        <v>36</v>
      </c>
      <c r="AM135" s="178">
        <v>20</v>
      </c>
      <c r="AN135" s="179">
        <v>15</v>
      </c>
      <c r="AO135" s="21">
        <v>26.25</v>
      </c>
      <c r="AP135" s="21">
        <v>23.3333333333333</v>
      </c>
      <c r="AR135" s="177">
        <v>23</v>
      </c>
      <c r="AS135" s="178" t="s">
        <v>106</v>
      </c>
      <c r="AT135" s="178">
        <v>32</v>
      </c>
      <c r="AU135" s="178">
        <v>38</v>
      </c>
      <c r="AV135" s="178">
        <v>33</v>
      </c>
      <c r="AW135" s="178">
        <v>24</v>
      </c>
      <c r="AX135" s="179">
        <v>19</v>
      </c>
      <c r="AY135" s="21">
        <v>31.5</v>
      </c>
      <c r="AZ135" s="21">
        <v>28.1666666666667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20</v>
      </c>
      <c r="D136" s="178" t="s">
        <v>106</v>
      </c>
      <c r="E136" s="178">
        <v>15</v>
      </c>
      <c r="F136" s="178">
        <v>27</v>
      </c>
      <c r="G136" s="178">
        <v>28</v>
      </c>
      <c r="H136" s="178">
        <v>21</v>
      </c>
      <c r="I136" s="179">
        <v>16</v>
      </c>
      <c r="J136" s="21">
        <v>22.5</v>
      </c>
      <c r="K136" s="21">
        <v>21.166666666666668</v>
      </c>
      <c r="M136" s="177">
        <v>28</v>
      </c>
      <c r="N136" s="178" t="s">
        <v>106</v>
      </c>
      <c r="O136" s="178">
        <v>16</v>
      </c>
      <c r="P136" s="178">
        <v>24</v>
      </c>
      <c r="Q136" s="178">
        <v>28</v>
      </c>
      <c r="R136" s="178">
        <v>19</v>
      </c>
      <c r="S136" s="179">
        <v>17</v>
      </c>
      <c r="T136" s="21">
        <v>24</v>
      </c>
      <c r="U136" s="21">
        <v>22</v>
      </c>
      <c r="W136" s="177">
        <v>48</v>
      </c>
      <c r="X136" s="178" t="s">
        <v>106</v>
      </c>
      <c r="Y136" s="178">
        <v>31</v>
      </c>
      <c r="Z136" s="178">
        <v>51</v>
      </c>
      <c r="AA136" s="178">
        <v>56</v>
      </c>
      <c r="AB136" s="178">
        <v>40</v>
      </c>
      <c r="AC136" s="179">
        <v>33</v>
      </c>
      <c r="AD136" s="21">
        <v>46.5</v>
      </c>
      <c r="AE136" s="21">
        <v>43.166666666666664</v>
      </c>
      <c r="AF136" s="12"/>
      <c r="AG136" s="312">
        <v>0.875</v>
      </c>
      <c r="AH136" s="177">
        <v>20</v>
      </c>
      <c r="AI136" s="178" t="s">
        <v>106</v>
      </c>
      <c r="AJ136" s="178">
        <v>15</v>
      </c>
      <c r="AK136" s="178">
        <v>27</v>
      </c>
      <c r="AL136" s="178">
        <v>28</v>
      </c>
      <c r="AM136" s="178">
        <v>21</v>
      </c>
      <c r="AN136" s="179">
        <v>16</v>
      </c>
      <c r="AO136" s="21">
        <v>22.5</v>
      </c>
      <c r="AP136" s="21">
        <v>21.1666666666667</v>
      </c>
      <c r="AR136" s="177">
        <v>28</v>
      </c>
      <c r="AS136" s="178" t="s">
        <v>106</v>
      </c>
      <c r="AT136" s="178">
        <v>16</v>
      </c>
      <c r="AU136" s="178">
        <v>24</v>
      </c>
      <c r="AV136" s="178">
        <v>28</v>
      </c>
      <c r="AW136" s="178">
        <v>19</v>
      </c>
      <c r="AX136" s="179">
        <v>17</v>
      </c>
      <c r="AY136" s="21">
        <v>24</v>
      </c>
      <c r="AZ136" s="21">
        <v>22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6</v>
      </c>
      <c r="D137" s="178" t="s">
        <v>106</v>
      </c>
      <c r="E137" s="178">
        <v>7</v>
      </c>
      <c r="F137" s="178">
        <v>27</v>
      </c>
      <c r="G137" s="178">
        <v>17</v>
      </c>
      <c r="H137" s="178">
        <v>14</v>
      </c>
      <c r="I137" s="179">
        <v>10</v>
      </c>
      <c r="J137" s="21">
        <v>14.25</v>
      </c>
      <c r="K137" s="21">
        <v>13.5</v>
      </c>
      <c r="M137" s="177">
        <v>15</v>
      </c>
      <c r="N137" s="178" t="s">
        <v>106</v>
      </c>
      <c r="O137" s="178">
        <v>16</v>
      </c>
      <c r="P137" s="178">
        <v>26</v>
      </c>
      <c r="Q137" s="178">
        <v>18</v>
      </c>
      <c r="R137" s="178">
        <v>18</v>
      </c>
      <c r="S137" s="179">
        <v>5</v>
      </c>
      <c r="T137" s="21">
        <v>18.75</v>
      </c>
      <c r="U137" s="21">
        <v>16.333333333333332</v>
      </c>
      <c r="W137" s="177">
        <v>21</v>
      </c>
      <c r="X137" s="178" t="s">
        <v>106</v>
      </c>
      <c r="Y137" s="178">
        <v>23</v>
      </c>
      <c r="Z137" s="178">
        <v>53</v>
      </c>
      <c r="AA137" s="178">
        <v>35</v>
      </c>
      <c r="AB137" s="178">
        <v>32</v>
      </c>
      <c r="AC137" s="179">
        <v>15</v>
      </c>
      <c r="AD137" s="21">
        <v>33</v>
      </c>
      <c r="AE137" s="21">
        <v>29.833333333333332</v>
      </c>
      <c r="AF137" s="12"/>
      <c r="AG137" s="312">
        <v>0.91666700000000001</v>
      </c>
      <c r="AH137" s="177">
        <v>6</v>
      </c>
      <c r="AI137" s="178" t="s">
        <v>106</v>
      </c>
      <c r="AJ137" s="178">
        <v>7</v>
      </c>
      <c r="AK137" s="178">
        <v>27</v>
      </c>
      <c r="AL137" s="178">
        <v>17</v>
      </c>
      <c r="AM137" s="178">
        <v>14</v>
      </c>
      <c r="AN137" s="179">
        <v>10</v>
      </c>
      <c r="AO137" s="21">
        <v>14.25</v>
      </c>
      <c r="AP137" s="21">
        <v>13.5</v>
      </c>
      <c r="AR137" s="177">
        <v>15</v>
      </c>
      <c r="AS137" s="178" t="s">
        <v>106</v>
      </c>
      <c r="AT137" s="178">
        <v>16</v>
      </c>
      <c r="AU137" s="178">
        <v>26</v>
      </c>
      <c r="AV137" s="178">
        <v>18</v>
      </c>
      <c r="AW137" s="178">
        <v>18</v>
      </c>
      <c r="AX137" s="179">
        <v>5</v>
      </c>
      <c r="AY137" s="21">
        <v>18.75</v>
      </c>
      <c r="AZ137" s="21">
        <v>16.3333333333333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4</v>
      </c>
      <c r="D138" s="178" t="s">
        <v>106</v>
      </c>
      <c r="E138" s="178">
        <v>6</v>
      </c>
      <c r="F138" s="178">
        <v>5</v>
      </c>
      <c r="G138" s="178">
        <v>15</v>
      </c>
      <c r="H138" s="178">
        <v>12</v>
      </c>
      <c r="I138" s="179">
        <v>4</v>
      </c>
      <c r="J138" s="21">
        <v>7.5</v>
      </c>
      <c r="K138" s="21">
        <v>7.666666666666667</v>
      </c>
      <c r="M138" s="177">
        <v>9</v>
      </c>
      <c r="N138" s="178" t="s">
        <v>106</v>
      </c>
      <c r="O138" s="178">
        <v>8</v>
      </c>
      <c r="P138" s="178">
        <v>8</v>
      </c>
      <c r="Q138" s="178">
        <v>18</v>
      </c>
      <c r="R138" s="178">
        <v>17</v>
      </c>
      <c r="S138" s="179">
        <v>6</v>
      </c>
      <c r="T138" s="21">
        <v>10.75</v>
      </c>
      <c r="U138" s="21">
        <v>11</v>
      </c>
      <c r="W138" s="177">
        <v>13</v>
      </c>
      <c r="X138" s="178" t="s">
        <v>106</v>
      </c>
      <c r="Y138" s="178">
        <v>14</v>
      </c>
      <c r="Z138" s="178">
        <v>13</v>
      </c>
      <c r="AA138" s="178">
        <v>33</v>
      </c>
      <c r="AB138" s="178">
        <v>29</v>
      </c>
      <c r="AC138" s="179">
        <v>10</v>
      </c>
      <c r="AD138" s="21">
        <v>18.25</v>
      </c>
      <c r="AE138" s="21">
        <v>18.666666666666668</v>
      </c>
      <c r="AF138" s="12"/>
      <c r="AG138" s="312">
        <v>0.95833299999999999</v>
      </c>
      <c r="AH138" s="177">
        <v>4</v>
      </c>
      <c r="AI138" s="178" t="s">
        <v>106</v>
      </c>
      <c r="AJ138" s="178">
        <v>6</v>
      </c>
      <c r="AK138" s="178">
        <v>5</v>
      </c>
      <c r="AL138" s="178">
        <v>15</v>
      </c>
      <c r="AM138" s="178">
        <v>12</v>
      </c>
      <c r="AN138" s="179">
        <v>4</v>
      </c>
      <c r="AO138" s="21">
        <v>7.5</v>
      </c>
      <c r="AP138" s="21">
        <v>7.6666666666666696</v>
      </c>
      <c r="AR138" s="177">
        <v>9</v>
      </c>
      <c r="AS138" s="178" t="s">
        <v>106</v>
      </c>
      <c r="AT138" s="178">
        <v>8</v>
      </c>
      <c r="AU138" s="178">
        <v>8</v>
      </c>
      <c r="AV138" s="178">
        <v>18</v>
      </c>
      <c r="AW138" s="178">
        <v>17</v>
      </c>
      <c r="AX138" s="179">
        <v>6</v>
      </c>
      <c r="AY138" s="21">
        <v>10.75</v>
      </c>
      <c r="AZ138" s="21">
        <v>11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 t="s">
        <v>107</v>
      </c>
      <c r="D139" s="368" t="s">
        <v>108</v>
      </c>
      <c r="E139" s="368" t="s">
        <v>109</v>
      </c>
      <c r="F139" s="368">
        <v>731</v>
      </c>
      <c r="G139" s="368">
        <v>805</v>
      </c>
      <c r="H139" s="368">
        <v>544</v>
      </c>
      <c r="I139" s="369">
        <v>456</v>
      </c>
      <c r="J139" s="370">
        <v>744.7</v>
      </c>
      <c r="K139" s="370">
        <v>670.69047619047615</v>
      </c>
      <c r="L139" s="81"/>
      <c r="M139" s="367" t="s">
        <v>110</v>
      </c>
      <c r="N139" s="368" t="s">
        <v>111</v>
      </c>
      <c r="O139" s="368" t="s">
        <v>112</v>
      </c>
      <c r="P139" s="368">
        <v>650</v>
      </c>
      <c r="Q139" s="368">
        <v>707</v>
      </c>
      <c r="R139" s="368">
        <v>522</v>
      </c>
      <c r="S139" s="369">
        <v>396</v>
      </c>
      <c r="T139" s="370">
        <v>667.75</v>
      </c>
      <c r="U139" s="370">
        <v>604.69047619047615</v>
      </c>
      <c r="V139" s="81"/>
      <c r="W139" s="367" t="s">
        <v>113</v>
      </c>
      <c r="X139" s="368" t="s">
        <v>114</v>
      </c>
      <c r="Y139" s="368" t="s">
        <v>115</v>
      </c>
      <c r="Z139" s="368">
        <v>1381</v>
      </c>
      <c r="AA139" s="368">
        <v>1512</v>
      </c>
      <c r="AB139" s="368">
        <v>1066</v>
      </c>
      <c r="AC139" s="369">
        <v>852</v>
      </c>
      <c r="AD139" s="370">
        <v>1412.4500000000003</v>
      </c>
      <c r="AE139" s="370">
        <v>1275.3809523809525</v>
      </c>
      <c r="AG139" s="366" t="s">
        <v>35</v>
      </c>
      <c r="AH139" s="367">
        <v>641</v>
      </c>
      <c r="AI139" s="368">
        <v>586</v>
      </c>
      <c r="AJ139" s="368">
        <v>764</v>
      </c>
      <c r="AK139" s="368">
        <v>731</v>
      </c>
      <c r="AL139" s="368">
        <v>805</v>
      </c>
      <c r="AM139" s="368">
        <v>544</v>
      </c>
      <c r="AN139" s="369">
        <v>456</v>
      </c>
      <c r="AO139" s="370">
        <v>744.7</v>
      </c>
      <c r="AP139" s="370">
        <v>670.69047619047603</v>
      </c>
      <c r="AQ139" s="81"/>
      <c r="AR139" s="367">
        <v>581</v>
      </c>
      <c r="AS139" s="368">
        <v>487</v>
      </c>
      <c r="AT139" s="368">
        <v>696</v>
      </c>
      <c r="AU139" s="368">
        <v>650</v>
      </c>
      <c r="AV139" s="368">
        <v>707</v>
      </c>
      <c r="AW139" s="368">
        <v>522</v>
      </c>
      <c r="AX139" s="369">
        <v>396</v>
      </c>
      <c r="AY139" s="370">
        <v>667.75</v>
      </c>
      <c r="AZ139" s="370">
        <v>604.69047619047603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 t="s">
        <v>116</v>
      </c>
      <c r="D140" s="375" t="s">
        <v>117</v>
      </c>
      <c r="E140" s="375" t="s">
        <v>118</v>
      </c>
      <c r="F140" s="375">
        <v>848</v>
      </c>
      <c r="G140" s="375">
        <v>932</v>
      </c>
      <c r="H140" s="375">
        <v>625</v>
      </c>
      <c r="I140" s="376">
        <v>510</v>
      </c>
      <c r="J140" s="377">
        <v>855.2</v>
      </c>
      <c r="K140" s="377">
        <v>766.85714285714289</v>
      </c>
      <c r="L140" s="81"/>
      <c r="M140" s="374" t="s">
        <v>119</v>
      </c>
      <c r="N140" s="375" t="s">
        <v>120</v>
      </c>
      <c r="O140" s="375" t="s">
        <v>121</v>
      </c>
      <c r="P140" s="375">
        <v>771</v>
      </c>
      <c r="Q140" s="375">
        <v>806</v>
      </c>
      <c r="R140" s="375">
        <v>613</v>
      </c>
      <c r="S140" s="376">
        <v>463</v>
      </c>
      <c r="T140" s="377">
        <v>770.5</v>
      </c>
      <c r="U140" s="377">
        <v>699.5238095238094</v>
      </c>
      <c r="V140" s="81"/>
      <c r="W140" s="374" t="s">
        <v>122</v>
      </c>
      <c r="X140" s="375" t="s">
        <v>123</v>
      </c>
      <c r="Y140" s="375" t="s">
        <v>124</v>
      </c>
      <c r="Z140" s="375">
        <v>1619</v>
      </c>
      <c r="AA140" s="375">
        <v>1738</v>
      </c>
      <c r="AB140" s="375">
        <v>1238</v>
      </c>
      <c r="AC140" s="376">
        <v>973</v>
      </c>
      <c r="AD140" s="377">
        <v>1625.7000000000003</v>
      </c>
      <c r="AE140" s="377">
        <v>1466.3809523809525</v>
      </c>
      <c r="AG140" s="373" t="s">
        <v>36</v>
      </c>
      <c r="AH140" s="374">
        <v>730</v>
      </c>
      <c r="AI140" s="375">
        <v>600</v>
      </c>
      <c r="AJ140" s="375">
        <v>859</v>
      </c>
      <c r="AK140" s="375">
        <v>848</v>
      </c>
      <c r="AL140" s="375">
        <v>932</v>
      </c>
      <c r="AM140" s="375">
        <v>625</v>
      </c>
      <c r="AN140" s="376">
        <v>510</v>
      </c>
      <c r="AO140" s="377">
        <v>855.2</v>
      </c>
      <c r="AP140" s="377">
        <v>766.857142857143</v>
      </c>
      <c r="AQ140" s="81"/>
      <c r="AR140" s="374">
        <v>673</v>
      </c>
      <c r="AS140" s="375">
        <v>491</v>
      </c>
      <c r="AT140" s="375">
        <v>791</v>
      </c>
      <c r="AU140" s="375">
        <v>771</v>
      </c>
      <c r="AV140" s="375">
        <v>806</v>
      </c>
      <c r="AW140" s="375">
        <v>613</v>
      </c>
      <c r="AX140" s="376">
        <v>463</v>
      </c>
      <c r="AY140" s="377">
        <v>770.5</v>
      </c>
      <c r="AZ140" s="377">
        <v>699.52380952380895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 t="s">
        <v>125</v>
      </c>
      <c r="D141" s="380" t="s">
        <v>117</v>
      </c>
      <c r="E141" s="380" t="s">
        <v>126</v>
      </c>
      <c r="F141" s="380">
        <v>880</v>
      </c>
      <c r="G141" s="380">
        <v>964</v>
      </c>
      <c r="H141" s="380">
        <v>651</v>
      </c>
      <c r="I141" s="381">
        <v>524</v>
      </c>
      <c r="J141" s="382">
        <v>876.95</v>
      </c>
      <c r="K141" s="382">
        <v>788.02380952380952</v>
      </c>
      <c r="L141" s="81"/>
      <c r="M141" s="379" t="s">
        <v>127</v>
      </c>
      <c r="N141" s="380" t="s">
        <v>120</v>
      </c>
      <c r="O141" s="380" t="s">
        <v>128</v>
      </c>
      <c r="P141" s="380">
        <v>805</v>
      </c>
      <c r="Q141" s="380">
        <v>842</v>
      </c>
      <c r="R141" s="380">
        <v>648</v>
      </c>
      <c r="S141" s="381">
        <v>474</v>
      </c>
      <c r="T141" s="382">
        <v>800</v>
      </c>
      <c r="U141" s="382">
        <v>726.85714285714278</v>
      </c>
      <c r="V141" s="81"/>
      <c r="W141" s="379" t="s">
        <v>129</v>
      </c>
      <c r="X141" s="380" t="s">
        <v>123</v>
      </c>
      <c r="Y141" s="380" t="s">
        <v>130</v>
      </c>
      <c r="Z141" s="380">
        <v>1685</v>
      </c>
      <c r="AA141" s="380">
        <v>1806</v>
      </c>
      <c r="AB141" s="380">
        <v>1299</v>
      </c>
      <c r="AC141" s="381">
        <v>998</v>
      </c>
      <c r="AD141" s="382">
        <v>1676.9500000000003</v>
      </c>
      <c r="AE141" s="382">
        <v>1514.8809523809525</v>
      </c>
      <c r="AG141" s="378" t="s">
        <v>37</v>
      </c>
      <c r="AH141" s="379">
        <v>740</v>
      </c>
      <c r="AI141" s="380">
        <v>600</v>
      </c>
      <c r="AJ141" s="380">
        <v>872</v>
      </c>
      <c r="AK141" s="380">
        <v>880</v>
      </c>
      <c r="AL141" s="380">
        <v>964</v>
      </c>
      <c r="AM141" s="380">
        <v>651</v>
      </c>
      <c r="AN141" s="381">
        <v>524</v>
      </c>
      <c r="AO141" s="382">
        <v>876.95</v>
      </c>
      <c r="AP141" s="382">
        <v>788.02380952380997</v>
      </c>
      <c r="AQ141" s="81"/>
      <c r="AR141" s="379">
        <v>697</v>
      </c>
      <c r="AS141" s="380">
        <v>491</v>
      </c>
      <c r="AT141" s="380">
        <v>815</v>
      </c>
      <c r="AU141" s="380">
        <v>805</v>
      </c>
      <c r="AV141" s="380">
        <v>842</v>
      </c>
      <c r="AW141" s="380">
        <v>648</v>
      </c>
      <c r="AX141" s="381">
        <v>474</v>
      </c>
      <c r="AY141" s="382">
        <v>800</v>
      </c>
      <c r="AZ141" s="382">
        <v>726.857142857143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 t="s">
        <v>131</v>
      </c>
      <c r="D142" s="385" t="s">
        <v>132</v>
      </c>
      <c r="E142" s="385" t="s">
        <v>126</v>
      </c>
      <c r="F142" s="385">
        <v>897</v>
      </c>
      <c r="G142" s="385">
        <v>981</v>
      </c>
      <c r="H142" s="385">
        <v>668</v>
      </c>
      <c r="I142" s="386">
        <v>544</v>
      </c>
      <c r="J142" s="387">
        <v>895.45</v>
      </c>
      <c r="K142" s="387">
        <v>806.52380952380952</v>
      </c>
      <c r="L142" s="81"/>
      <c r="M142" s="384" t="s">
        <v>133</v>
      </c>
      <c r="N142" s="385" t="s">
        <v>134</v>
      </c>
      <c r="O142" s="385" t="s">
        <v>128</v>
      </c>
      <c r="P142" s="385">
        <v>824</v>
      </c>
      <c r="Q142" s="385">
        <v>849</v>
      </c>
      <c r="R142" s="385">
        <v>671</v>
      </c>
      <c r="S142" s="386">
        <v>503</v>
      </c>
      <c r="T142" s="387">
        <v>813.5</v>
      </c>
      <c r="U142" s="387">
        <v>744.5238095238094</v>
      </c>
      <c r="V142" s="81"/>
      <c r="W142" s="384" t="s">
        <v>135</v>
      </c>
      <c r="X142" s="385" t="s">
        <v>136</v>
      </c>
      <c r="Y142" s="385" t="s">
        <v>130</v>
      </c>
      <c r="Z142" s="385">
        <v>1721</v>
      </c>
      <c r="AA142" s="385">
        <v>1830</v>
      </c>
      <c r="AB142" s="385">
        <v>1339</v>
      </c>
      <c r="AC142" s="386">
        <v>1047</v>
      </c>
      <c r="AD142" s="387">
        <v>1708.9500000000003</v>
      </c>
      <c r="AE142" s="387">
        <v>1551.047619047619</v>
      </c>
      <c r="AG142" s="383" t="s">
        <v>38</v>
      </c>
      <c r="AH142" s="384">
        <v>761</v>
      </c>
      <c r="AI142" s="385">
        <v>619</v>
      </c>
      <c r="AJ142" s="385">
        <v>872</v>
      </c>
      <c r="AK142" s="385">
        <v>897</v>
      </c>
      <c r="AL142" s="385">
        <v>981</v>
      </c>
      <c r="AM142" s="385">
        <v>668</v>
      </c>
      <c r="AN142" s="386">
        <v>544</v>
      </c>
      <c r="AO142" s="387">
        <v>895.45</v>
      </c>
      <c r="AP142" s="387">
        <v>806.52380952380997</v>
      </c>
      <c r="AQ142" s="81"/>
      <c r="AR142" s="384">
        <v>709</v>
      </c>
      <c r="AS142" s="385">
        <v>507</v>
      </c>
      <c r="AT142" s="385">
        <v>815</v>
      </c>
      <c r="AU142" s="385">
        <v>824</v>
      </c>
      <c r="AV142" s="385">
        <v>849</v>
      </c>
      <c r="AW142" s="385">
        <v>671</v>
      </c>
      <c r="AX142" s="386">
        <v>503</v>
      </c>
      <c r="AY142" s="387">
        <v>813.5</v>
      </c>
      <c r="AZ142" s="387">
        <v>744.52380952380895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</v>
      </c>
      <c r="AF149" s="187">
        <v>0</v>
      </c>
      <c r="AG149" s="188">
        <v>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</v>
      </c>
      <c r="D150" s="331">
        <v>0</v>
      </c>
      <c r="E150" s="193">
        <v>1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2</v>
      </c>
      <c r="R150" s="331">
        <v>0</v>
      </c>
      <c r="S150" s="193">
        <v>2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4</v>
      </c>
      <c r="AF150" s="191">
        <v>0</v>
      </c>
      <c r="AG150" s="191">
        <v>3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2</v>
      </c>
      <c r="D156" s="331">
        <v>0</v>
      </c>
      <c r="E156" s="193">
        <v>2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3</v>
      </c>
      <c r="AF156" s="191">
        <v>0</v>
      </c>
      <c r="AG156" s="191">
        <v>3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0</v>
      </c>
      <c r="F157" s="193">
        <v>0</v>
      </c>
      <c r="G157" s="193">
        <v>1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1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1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1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</v>
      </c>
      <c r="D168" s="331">
        <v>0</v>
      </c>
      <c r="E168" s="193">
        <v>1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</v>
      </c>
      <c r="AF168" s="191">
        <v>0</v>
      </c>
      <c r="AG168" s="191">
        <v>1</v>
      </c>
      <c r="AH168" s="191">
        <v>0</v>
      </c>
      <c r="AI168" s="191">
        <v>1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3</v>
      </c>
      <c r="D169" s="331">
        <v>0</v>
      </c>
      <c r="E169" s="193">
        <v>3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</v>
      </c>
      <c r="AF169" s="191">
        <v>0</v>
      </c>
      <c r="AG169" s="191">
        <v>3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</v>
      </c>
      <c r="D171" s="331">
        <v>0</v>
      </c>
      <c r="E171" s="193">
        <v>3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</v>
      </c>
      <c r="AF171" s="191">
        <v>0</v>
      </c>
      <c r="AG171" s="191">
        <v>3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4</v>
      </c>
      <c r="D172" s="331">
        <v>0</v>
      </c>
      <c r="E172" s="193">
        <v>4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2</v>
      </c>
      <c r="R172" s="331">
        <v>0</v>
      </c>
      <c r="S172" s="193">
        <v>2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6</v>
      </c>
      <c r="AF172" s="191">
        <v>0</v>
      </c>
      <c r="AG172" s="191">
        <v>6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</v>
      </c>
      <c r="D173" s="331">
        <v>0</v>
      </c>
      <c r="E173" s="193">
        <v>1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</v>
      </c>
      <c r="R173" s="331">
        <v>0</v>
      </c>
      <c r="S173" s="193">
        <v>1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</v>
      </c>
      <c r="AF173" s="193">
        <v>0</v>
      </c>
      <c r="AG173" s="191">
        <v>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6</v>
      </c>
      <c r="D174" s="331">
        <v>1</v>
      </c>
      <c r="E174" s="193">
        <v>5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7</v>
      </c>
      <c r="AF174" s="191">
        <v>1</v>
      </c>
      <c r="AG174" s="191">
        <v>6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7</v>
      </c>
      <c r="D175" s="331">
        <v>1</v>
      </c>
      <c r="E175" s="193">
        <v>6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</v>
      </c>
      <c r="R175" s="331">
        <v>0</v>
      </c>
      <c r="S175" s="193">
        <v>3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10</v>
      </c>
      <c r="AF175" s="191">
        <v>1</v>
      </c>
      <c r="AG175" s="191">
        <v>9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7</v>
      </c>
      <c r="D176" s="331">
        <v>2</v>
      </c>
      <c r="E176" s="193">
        <v>5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2</v>
      </c>
      <c r="R176" s="331">
        <v>0</v>
      </c>
      <c r="S176" s="193">
        <v>1</v>
      </c>
      <c r="T176" s="193">
        <v>0</v>
      </c>
      <c r="U176" s="193">
        <v>0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9</v>
      </c>
      <c r="AF176" s="191">
        <v>2</v>
      </c>
      <c r="AG176" s="191">
        <v>6</v>
      </c>
      <c r="AH176" s="191">
        <v>0</v>
      </c>
      <c r="AI176" s="191">
        <v>0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12</v>
      </c>
      <c r="D177" s="331">
        <v>1</v>
      </c>
      <c r="E177" s="193">
        <v>10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4</v>
      </c>
      <c r="R177" s="331">
        <v>0</v>
      </c>
      <c r="S177" s="193">
        <v>4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16</v>
      </c>
      <c r="AF177" s="191">
        <v>1</v>
      </c>
      <c r="AG177" s="191">
        <v>14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12</v>
      </c>
      <c r="D178" s="331">
        <v>0</v>
      </c>
      <c r="E178" s="193">
        <v>11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</v>
      </c>
      <c r="R178" s="331">
        <v>0</v>
      </c>
      <c r="S178" s="193">
        <v>4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16</v>
      </c>
      <c r="AF178" s="191">
        <v>0</v>
      </c>
      <c r="AG178" s="191">
        <v>15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20</v>
      </c>
      <c r="D179" s="331">
        <v>0</v>
      </c>
      <c r="E179" s="193">
        <v>18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1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7</v>
      </c>
      <c r="R179" s="331">
        <v>0</v>
      </c>
      <c r="S179" s="193">
        <v>6</v>
      </c>
      <c r="T179" s="193">
        <v>0</v>
      </c>
      <c r="U179" s="193">
        <v>0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27</v>
      </c>
      <c r="AF179" s="191">
        <v>0</v>
      </c>
      <c r="AG179" s="191">
        <v>24</v>
      </c>
      <c r="AH179" s="191">
        <v>0</v>
      </c>
      <c r="AI179" s="191">
        <v>1</v>
      </c>
      <c r="AJ179" s="191">
        <v>1</v>
      </c>
      <c r="AK179" s="191">
        <v>0</v>
      </c>
      <c r="AL179" s="191">
        <v>0</v>
      </c>
      <c r="AM179" s="191">
        <v>1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17</v>
      </c>
      <c r="D180" s="331">
        <v>0</v>
      </c>
      <c r="E180" s="193">
        <v>16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</v>
      </c>
      <c r="R180" s="331">
        <v>0</v>
      </c>
      <c r="S180" s="193">
        <v>5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22</v>
      </c>
      <c r="AF180" s="191">
        <v>0</v>
      </c>
      <c r="AG180" s="191">
        <v>21</v>
      </c>
      <c r="AH180" s="191">
        <v>0</v>
      </c>
      <c r="AI180" s="191">
        <v>1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35</v>
      </c>
      <c r="D181" s="331">
        <v>0</v>
      </c>
      <c r="E181" s="193">
        <v>33</v>
      </c>
      <c r="F181" s="193">
        <v>0</v>
      </c>
      <c r="G181" s="193">
        <v>2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10</v>
      </c>
      <c r="R181" s="331">
        <v>1</v>
      </c>
      <c r="S181" s="193">
        <v>7</v>
      </c>
      <c r="T181" s="193">
        <v>0</v>
      </c>
      <c r="U181" s="193">
        <v>0</v>
      </c>
      <c r="V181" s="193">
        <v>1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45</v>
      </c>
      <c r="AF181" s="191">
        <v>1</v>
      </c>
      <c r="AG181" s="191">
        <v>40</v>
      </c>
      <c r="AH181" s="191">
        <v>0</v>
      </c>
      <c r="AI181" s="191">
        <v>2</v>
      </c>
      <c r="AJ181" s="191">
        <v>1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29</v>
      </c>
      <c r="D182" s="331">
        <v>0</v>
      </c>
      <c r="E182" s="193">
        <v>27</v>
      </c>
      <c r="F182" s="193">
        <v>0</v>
      </c>
      <c r="G182" s="193">
        <v>1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10</v>
      </c>
      <c r="R182" s="331">
        <v>0</v>
      </c>
      <c r="S182" s="193">
        <v>9</v>
      </c>
      <c r="T182" s="193">
        <v>0</v>
      </c>
      <c r="U182" s="193">
        <v>0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39</v>
      </c>
      <c r="AF182" s="191">
        <v>0</v>
      </c>
      <c r="AG182" s="191">
        <v>36</v>
      </c>
      <c r="AH182" s="191">
        <v>0</v>
      </c>
      <c r="AI182" s="191">
        <v>1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49</v>
      </c>
      <c r="D183" s="331">
        <v>2</v>
      </c>
      <c r="E183" s="193">
        <v>44</v>
      </c>
      <c r="F183" s="193">
        <v>0</v>
      </c>
      <c r="G183" s="193">
        <v>1</v>
      </c>
      <c r="H183" s="193">
        <v>2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14</v>
      </c>
      <c r="R183" s="331">
        <v>0</v>
      </c>
      <c r="S183" s="193">
        <v>12</v>
      </c>
      <c r="T183" s="193">
        <v>0</v>
      </c>
      <c r="U183" s="193">
        <v>2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63</v>
      </c>
      <c r="AF183" s="191">
        <v>2</v>
      </c>
      <c r="AG183" s="191">
        <v>56</v>
      </c>
      <c r="AH183" s="191">
        <v>0</v>
      </c>
      <c r="AI183" s="191">
        <v>3</v>
      </c>
      <c r="AJ183" s="191">
        <v>2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34</v>
      </c>
      <c r="D184" s="331">
        <v>0</v>
      </c>
      <c r="E184" s="193">
        <v>30</v>
      </c>
      <c r="F184" s="193">
        <v>1</v>
      </c>
      <c r="G184" s="193">
        <v>1</v>
      </c>
      <c r="H184" s="193">
        <v>1</v>
      </c>
      <c r="I184" s="193">
        <v>0</v>
      </c>
      <c r="J184" s="193">
        <v>0</v>
      </c>
      <c r="K184" s="193">
        <v>1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22</v>
      </c>
      <c r="R184" s="331">
        <v>0</v>
      </c>
      <c r="S184" s="193">
        <v>21</v>
      </c>
      <c r="T184" s="193">
        <v>0</v>
      </c>
      <c r="U184" s="193">
        <v>0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56</v>
      </c>
      <c r="AF184" s="191">
        <v>0</v>
      </c>
      <c r="AG184" s="191">
        <v>51</v>
      </c>
      <c r="AH184" s="191">
        <v>1</v>
      </c>
      <c r="AI184" s="191">
        <v>1</v>
      </c>
      <c r="AJ184" s="191">
        <v>2</v>
      </c>
      <c r="AK184" s="191">
        <v>0</v>
      </c>
      <c r="AL184" s="191">
        <v>0</v>
      </c>
      <c r="AM184" s="191">
        <v>1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15</v>
      </c>
      <c r="D185" s="331">
        <v>0</v>
      </c>
      <c r="E185" s="193">
        <v>15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17</v>
      </c>
      <c r="R185" s="331">
        <v>0</v>
      </c>
      <c r="S185" s="193">
        <v>12</v>
      </c>
      <c r="T185" s="193">
        <v>0</v>
      </c>
      <c r="U185" s="193">
        <v>2</v>
      </c>
      <c r="V185" s="193">
        <v>2</v>
      </c>
      <c r="W185" s="193">
        <v>1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32</v>
      </c>
      <c r="AF185" s="191">
        <v>0</v>
      </c>
      <c r="AG185" s="191">
        <v>27</v>
      </c>
      <c r="AH185" s="191">
        <v>0</v>
      </c>
      <c r="AI185" s="191">
        <v>2</v>
      </c>
      <c r="AJ185" s="191">
        <v>2</v>
      </c>
      <c r="AK185" s="191">
        <v>1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15</v>
      </c>
      <c r="D186" s="331">
        <v>1</v>
      </c>
      <c r="E186" s="193">
        <v>11</v>
      </c>
      <c r="F186" s="193">
        <v>0</v>
      </c>
      <c r="G186" s="193">
        <v>3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9</v>
      </c>
      <c r="R186" s="331">
        <v>0</v>
      </c>
      <c r="S186" s="193">
        <v>8</v>
      </c>
      <c r="T186" s="193">
        <v>0</v>
      </c>
      <c r="U186" s="193">
        <v>0</v>
      </c>
      <c r="V186" s="193">
        <v>1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24</v>
      </c>
      <c r="AF186" s="191">
        <v>1</v>
      </c>
      <c r="AG186" s="191">
        <v>19</v>
      </c>
      <c r="AH186" s="191">
        <v>0</v>
      </c>
      <c r="AI186" s="191">
        <v>3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14</v>
      </c>
      <c r="D187" s="331">
        <v>1</v>
      </c>
      <c r="E187" s="193">
        <v>11</v>
      </c>
      <c r="F187" s="193">
        <v>0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10</v>
      </c>
      <c r="R187" s="331">
        <v>0</v>
      </c>
      <c r="S187" s="193">
        <v>10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24</v>
      </c>
      <c r="AF187" s="191">
        <v>1</v>
      </c>
      <c r="AG187" s="191">
        <v>21</v>
      </c>
      <c r="AH187" s="191">
        <v>0</v>
      </c>
      <c r="AI187" s="191">
        <v>2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14</v>
      </c>
      <c r="D188" s="331">
        <v>0</v>
      </c>
      <c r="E188" s="193">
        <v>14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9</v>
      </c>
      <c r="R188" s="331">
        <v>0</v>
      </c>
      <c r="S188" s="193">
        <v>9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23</v>
      </c>
      <c r="AF188" s="191">
        <v>0</v>
      </c>
      <c r="AG188" s="191">
        <v>23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</v>
      </c>
      <c r="D189" s="331">
        <v>0</v>
      </c>
      <c r="E189" s="193">
        <v>8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12</v>
      </c>
      <c r="R189" s="331">
        <v>0</v>
      </c>
      <c r="S189" s="193">
        <v>10</v>
      </c>
      <c r="T189" s="193">
        <v>0</v>
      </c>
      <c r="U189" s="193">
        <v>1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20</v>
      </c>
      <c r="AF189" s="191">
        <v>0</v>
      </c>
      <c r="AG189" s="191">
        <v>18</v>
      </c>
      <c r="AH189" s="191">
        <v>0</v>
      </c>
      <c r="AI189" s="191">
        <v>1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16</v>
      </c>
      <c r="D190" s="331">
        <v>0</v>
      </c>
      <c r="E190" s="193">
        <v>15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13</v>
      </c>
      <c r="R190" s="331">
        <v>1</v>
      </c>
      <c r="S190" s="193">
        <v>12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29</v>
      </c>
      <c r="AF190" s="191">
        <v>1</v>
      </c>
      <c r="AG190" s="191">
        <v>27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18</v>
      </c>
      <c r="D191" s="331">
        <v>1</v>
      </c>
      <c r="E191" s="193">
        <v>17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13</v>
      </c>
      <c r="R191" s="331">
        <v>0</v>
      </c>
      <c r="S191" s="193">
        <v>11</v>
      </c>
      <c r="T191" s="193">
        <v>0</v>
      </c>
      <c r="U191" s="193">
        <v>0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31</v>
      </c>
      <c r="AF191" s="191">
        <v>1</v>
      </c>
      <c r="AG191" s="191">
        <v>28</v>
      </c>
      <c r="AH191" s="191">
        <v>0</v>
      </c>
      <c r="AI191" s="191">
        <v>0</v>
      </c>
      <c r="AJ191" s="191">
        <v>2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6</v>
      </c>
      <c r="D192" s="331">
        <v>0</v>
      </c>
      <c r="E192" s="193">
        <v>6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10</v>
      </c>
      <c r="R192" s="331">
        <v>1</v>
      </c>
      <c r="S192" s="193">
        <v>9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16</v>
      </c>
      <c r="AF192" s="191">
        <v>1</v>
      </c>
      <c r="AG192" s="191">
        <v>15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15</v>
      </c>
      <c r="D193" s="331">
        <v>0</v>
      </c>
      <c r="E193" s="193">
        <v>15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10</v>
      </c>
      <c r="R193" s="331">
        <v>1</v>
      </c>
      <c r="S193" s="193">
        <v>8</v>
      </c>
      <c r="T193" s="193">
        <v>0</v>
      </c>
      <c r="U193" s="193">
        <v>1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25</v>
      </c>
      <c r="AF193" s="191">
        <v>1</v>
      </c>
      <c r="AG193" s="191">
        <v>23</v>
      </c>
      <c r="AH193" s="191">
        <v>0</v>
      </c>
      <c r="AI193" s="191">
        <v>1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8</v>
      </c>
      <c r="D194" s="331">
        <v>1</v>
      </c>
      <c r="E194" s="193">
        <v>7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8</v>
      </c>
      <c r="R194" s="331">
        <v>0</v>
      </c>
      <c r="S194" s="193">
        <v>6</v>
      </c>
      <c r="T194" s="193">
        <v>0</v>
      </c>
      <c r="U194" s="193">
        <v>2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16</v>
      </c>
      <c r="AF194" s="191">
        <v>1</v>
      </c>
      <c r="AG194" s="191">
        <v>13</v>
      </c>
      <c r="AH194" s="191">
        <v>0</v>
      </c>
      <c r="AI194" s="191">
        <v>2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10</v>
      </c>
      <c r="D195" s="331">
        <v>0</v>
      </c>
      <c r="E195" s="193">
        <v>9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</v>
      </c>
      <c r="R195" s="331">
        <v>0</v>
      </c>
      <c r="S195" s="193">
        <v>6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16</v>
      </c>
      <c r="AF195" s="191">
        <v>0</v>
      </c>
      <c r="AG195" s="191">
        <v>15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15</v>
      </c>
      <c r="D196" s="331">
        <v>0</v>
      </c>
      <c r="E196" s="193">
        <v>15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16</v>
      </c>
      <c r="R196" s="331">
        <v>0</v>
      </c>
      <c r="S196" s="193">
        <v>15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31</v>
      </c>
      <c r="AF196" s="191">
        <v>0</v>
      </c>
      <c r="AG196" s="191">
        <v>30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14</v>
      </c>
      <c r="D197" s="331">
        <v>0</v>
      </c>
      <c r="E197" s="193">
        <v>14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6</v>
      </c>
      <c r="R197" s="331">
        <v>0</v>
      </c>
      <c r="S197" s="193">
        <v>6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20</v>
      </c>
      <c r="AF197" s="193">
        <v>0</v>
      </c>
      <c r="AG197" s="191">
        <v>20</v>
      </c>
      <c r="AH197" s="191">
        <v>0</v>
      </c>
      <c r="AI197" s="191">
        <v>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7</v>
      </c>
      <c r="D198" s="331">
        <v>1</v>
      </c>
      <c r="E198" s="193">
        <v>6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16</v>
      </c>
      <c r="R198" s="331">
        <v>0</v>
      </c>
      <c r="S198" s="193">
        <v>16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23</v>
      </c>
      <c r="AF198" s="191">
        <v>1</v>
      </c>
      <c r="AG198" s="191">
        <v>22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</v>
      </c>
      <c r="D199" s="331">
        <v>0</v>
      </c>
      <c r="E199" s="193">
        <v>7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12</v>
      </c>
      <c r="R199" s="331">
        <v>1</v>
      </c>
      <c r="S199" s="193">
        <v>11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20</v>
      </c>
      <c r="AF199" s="191">
        <v>1</v>
      </c>
      <c r="AG199" s="191">
        <v>18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 t="s">
        <v>106</v>
      </c>
      <c r="D200" s="331" t="s">
        <v>106</v>
      </c>
      <c r="E200" s="193" t="s">
        <v>106</v>
      </c>
      <c r="F200" s="193" t="s">
        <v>106</v>
      </c>
      <c r="G200" s="193" t="s">
        <v>106</v>
      </c>
      <c r="H200" s="193" t="s">
        <v>106</v>
      </c>
      <c r="I200" s="193" t="s">
        <v>106</v>
      </c>
      <c r="J200" s="193" t="s">
        <v>106</v>
      </c>
      <c r="K200" s="193" t="s">
        <v>106</v>
      </c>
      <c r="L200" s="193" t="s">
        <v>106</v>
      </c>
      <c r="M200" s="193" t="s">
        <v>106</v>
      </c>
      <c r="N200" s="193" t="s">
        <v>106</v>
      </c>
      <c r="O200" s="332" t="s">
        <v>106</v>
      </c>
      <c r="P200" s="180"/>
      <c r="Q200" s="190" t="s">
        <v>106</v>
      </c>
      <c r="R200" s="331" t="s">
        <v>106</v>
      </c>
      <c r="S200" s="193" t="s">
        <v>106</v>
      </c>
      <c r="T200" s="193" t="s">
        <v>106</v>
      </c>
      <c r="U200" s="193" t="s">
        <v>106</v>
      </c>
      <c r="V200" s="193" t="s">
        <v>106</v>
      </c>
      <c r="W200" s="193" t="s">
        <v>106</v>
      </c>
      <c r="X200" s="193" t="s">
        <v>106</v>
      </c>
      <c r="Y200" s="193" t="s">
        <v>106</v>
      </c>
      <c r="Z200" s="193" t="s">
        <v>106</v>
      </c>
      <c r="AA200" s="193" t="s">
        <v>106</v>
      </c>
      <c r="AB200" s="193" t="s">
        <v>106</v>
      </c>
      <c r="AC200" s="332" t="s">
        <v>106</v>
      </c>
      <c r="AD200" s="180"/>
      <c r="AE200" s="190" t="s">
        <v>106</v>
      </c>
      <c r="AF200" s="191" t="s">
        <v>106</v>
      </c>
      <c r="AG200" s="191" t="s">
        <v>106</v>
      </c>
      <c r="AH200" s="191" t="s">
        <v>106</v>
      </c>
      <c r="AI200" s="191" t="s">
        <v>106</v>
      </c>
      <c r="AJ200" s="191" t="s">
        <v>106</v>
      </c>
      <c r="AK200" s="191" t="s">
        <v>106</v>
      </c>
      <c r="AL200" s="191" t="s">
        <v>106</v>
      </c>
      <c r="AM200" s="191" t="s">
        <v>106</v>
      </c>
      <c r="AN200" s="191" t="s">
        <v>106</v>
      </c>
      <c r="AO200" s="191" t="s">
        <v>106</v>
      </c>
      <c r="AP200" s="191" t="s">
        <v>106</v>
      </c>
      <c r="AQ200" s="192" t="s">
        <v>106</v>
      </c>
      <c r="AR200" s="11"/>
    </row>
    <row r="201" spans="1:44" x14ac:dyDescent="0.25">
      <c r="A201" s="240">
        <v>1</v>
      </c>
      <c r="B201" s="311">
        <v>0.54166700000000001</v>
      </c>
      <c r="C201" s="190" t="s">
        <v>106</v>
      </c>
      <c r="D201" s="331" t="s">
        <v>106</v>
      </c>
      <c r="E201" s="193" t="s">
        <v>106</v>
      </c>
      <c r="F201" s="193" t="s">
        <v>106</v>
      </c>
      <c r="G201" s="193" t="s">
        <v>106</v>
      </c>
      <c r="H201" s="193" t="s">
        <v>106</v>
      </c>
      <c r="I201" s="193" t="s">
        <v>106</v>
      </c>
      <c r="J201" s="193" t="s">
        <v>106</v>
      </c>
      <c r="K201" s="193" t="s">
        <v>106</v>
      </c>
      <c r="L201" s="193" t="s">
        <v>106</v>
      </c>
      <c r="M201" s="193" t="s">
        <v>106</v>
      </c>
      <c r="N201" s="193" t="s">
        <v>106</v>
      </c>
      <c r="O201" s="332" t="s">
        <v>106</v>
      </c>
      <c r="P201" s="180"/>
      <c r="Q201" s="190" t="s">
        <v>106</v>
      </c>
      <c r="R201" s="331" t="s">
        <v>106</v>
      </c>
      <c r="S201" s="193" t="s">
        <v>106</v>
      </c>
      <c r="T201" s="193" t="s">
        <v>106</v>
      </c>
      <c r="U201" s="193" t="s">
        <v>106</v>
      </c>
      <c r="V201" s="193" t="s">
        <v>106</v>
      </c>
      <c r="W201" s="193" t="s">
        <v>106</v>
      </c>
      <c r="X201" s="193" t="s">
        <v>106</v>
      </c>
      <c r="Y201" s="193" t="s">
        <v>106</v>
      </c>
      <c r="Z201" s="193" t="s">
        <v>106</v>
      </c>
      <c r="AA201" s="193" t="s">
        <v>106</v>
      </c>
      <c r="AB201" s="193" t="s">
        <v>106</v>
      </c>
      <c r="AC201" s="332" t="s">
        <v>106</v>
      </c>
      <c r="AD201" s="180"/>
      <c r="AE201" s="190" t="s">
        <v>106</v>
      </c>
      <c r="AF201" s="191" t="s">
        <v>106</v>
      </c>
      <c r="AG201" s="191" t="s">
        <v>106</v>
      </c>
      <c r="AH201" s="191" t="s">
        <v>106</v>
      </c>
      <c r="AI201" s="191" t="s">
        <v>106</v>
      </c>
      <c r="AJ201" s="191" t="s">
        <v>106</v>
      </c>
      <c r="AK201" s="191" t="s">
        <v>106</v>
      </c>
      <c r="AL201" s="191" t="s">
        <v>106</v>
      </c>
      <c r="AM201" s="191" t="s">
        <v>106</v>
      </c>
      <c r="AN201" s="191" t="s">
        <v>106</v>
      </c>
      <c r="AO201" s="191" t="s">
        <v>106</v>
      </c>
      <c r="AP201" s="191" t="s">
        <v>106</v>
      </c>
      <c r="AQ201" s="192" t="s">
        <v>106</v>
      </c>
      <c r="AR201" s="11"/>
    </row>
    <row r="202" spans="1:44" x14ac:dyDescent="0.25">
      <c r="A202" s="240">
        <v>1</v>
      </c>
      <c r="B202" s="311">
        <v>0.55208299999999999</v>
      </c>
      <c r="C202" s="190" t="s">
        <v>106</v>
      </c>
      <c r="D202" s="331" t="s">
        <v>106</v>
      </c>
      <c r="E202" s="193" t="s">
        <v>106</v>
      </c>
      <c r="F202" s="193" t="s">
        <v>106</v>
      </c>
      <c r="G202" s="193" t="s">
        <v>106</v>
      </c>
      <c r="H202" s="193" t="s">
        <v>106</v>
      </c>
      <c r="I202" s="193" t="s">
        <v>106</v>
      </c>
      <c r="J202" s="193" t="s">
        <v>106</v>
      </c>
      <c r="K202" s="193" t="s">
        <v>106</v>
      </c>
      <c r="L202" s="193" t="s">
        <v>106</v>
      </c>
      <c r="M202" s="193" t="s">
        <v>106</v>
      </c>
      <c r="N202" s="193" t="s">
        <v>106</v>
      </c>
      <c r="O202" s="332" t="s">
        <v>106</v>
      </c>
      <c r="P202" s="180"/>
      <c r="Q202" s="190" t="s">
        <v>106</v>
      </c>
      <c r="R202" s="331" t="s">
        <v>106</v>
      </c>
      <c r="S202" s="193" t="s">
        <v>106</v>
      </c>
      <c r="T202" s="193" t="s">
        <v>106</v>
      </c>
      <c r="U202" s="193" t="s">
        <v>106</v>
      </c>
      <c r="V202" s="193" t="s">
        <v>106</v>
      </c>
      <c r="W202" s="193" t="s">
        <v>106</v>
      </c>
      <c r="X202" s="193" t="s">
        <v>106</v>
      </c>
      <c r="Y202" s="193" t="s">
        <v>106</v>
      </c>
      <c r="Z202" s="193" t="s">
        <v>106</v>
      </c>
      <c r="AA202" s="193" t="s">
        <v>106</v>
      </c>
      <c r="AB202" s="193" t="s">
        <v>106</v>
      </c>
      <c r="AC202" s="332" t="s">
        <v>106</v>
      </c>
      <c r="AD202" s="180"/>
      <c r="AE202" s="190" t="s">
        <v>106</v>
      </c>
      <c r="AF202" s="191" t="s">
        <v>106</v>
      </c>
      <c r="AG202" s="191" t="s">
        <v>106</v>
      </c>
      <c r="AH202" s="191" t="s">
        <v>106</v>
      </c>
      <c r="AI202" s="191" t="s">
        <v>106</v>
      </c>
      <c r="AJ202" s="191" t="s">
        <v>106</v>
      </c>
      <c r="AK202" s="191" t="s">
        <v>106</v>
      </c>
      <c r="AL202" s="191" t="s">
        <v>106</v>
      </c>
      <c r="AM202" s="191" t="s">
        <v>106</v>
      </c>
      <c r="AN202" s="191" t="s">
        <v>106</v>
      </c>
      <c r="AO202" s="191" t="s">
        <v>106</v>
      </c>
      <c r="AP202" s="191" t="s">
        <v>106</v>
      </c>
      <c r="AQ202" s="192" t="s">
        <v>106</v>
      </c>
      <c r="AR202" s="11"/>
    </row>
    <row r="203" spans="1:44" x14ac:dyDescent="0.25">
      <c r="A203" s="240">
        <v>1</v>
      </c>
      <c r="B203" s="311">
        <v>0.5625</v>
      </c>
      <c r="C203" s="190" t="s">
        <v>106</v>
      </c>
      <c r="D203" s="331" t="s">
        <v>106</v>
      </c>
      <c r="E203" s="193" t="s">
        <v>106</v>
      </c>
      <c r="F203" s="193" t="s">
        <v>106</v>
      </c>
      <c r="G203" s="193" t="s">
        <v>106</v>
      </c>
      <c r="H203" s="193" t="s">
        <v>106</v>
      </c>
      <c r="I203" s="193" t="s">
        <v>106</v>
      </c>
      <c r="J203" s="193" t="s">
        <v>106</v>
      </c>
      <c r="K203" s="193" t="s">
        <v>106</v>
      </c>
      <c r="L203" s="193" t="s">
        <v>106</v>
      </c>
      <c r="M203" s="193" t="s">
        <v>106</v>
      </c>
      <c r="N203" s="193" t="s">
        <v>106</v>
      </c>
      <c r="O203" s="332" t="s">
        <v>106</v>
      </c>
      <c r="P203" s="180"/>
      <c r="Q203" s="190" t="s">
        <v>106</v>
      </c>
      <c r="R203" s="331" t="s">
        <v>106</v>
      </c>
      <c r="S203" s="193" t="s">
        <v>106</v>
      </c>
      <c r="T203" s="193" t="s">
        <v>106</v>
      </c>
      <c r="U203" s="193" t="s">
        <v>106</v>
      </c>
      <c r="V203" s="193" t="s">
        <v>106</v>
      </c>
      <c r="W203" s="193" t="s">
        <v>106</v>
      </c>
      <c r="X203" s="193" t="s">
        <v>106</v>
      </c>
      <c r="Y203" s="193" t="s">
        <v>106</v>
      </c>
      <c r="Z203" s="193" t="s">
        <v>106</v>
      </c>
      <c r="AA203" s="193" t="s">
        <v>106</v>
      </c>
      <c r="AB203" s="193" t="s">
        <v>106</v>
      </c>
      <c r="AC203" s="332" t="s">
        <v>106</v>
      </c>
      <c r="AD203" s="180"/>
      <c r="AE203" s="190" t="s">
        <v>106</v>
      </c>
      <c r="AF203" s="191" t="s">
        <v>106</v>
      </c>
      <c r="AG203" s="191" t="s">
        <v>106</v>
      </c>
      <c r="AH203" s="191" t="s">
        <v>106</v>
      </c>
      <c r="AI203" s="191" t="s">
        <v>106</v>
      </c>
      <c r="AJ203" s="191" t="s">
        <v>106</v>
      </c>
      <c r="AK203" s="191" t="s">
        <v>106</v>
      </c>
      <c r="AL203" s="191" t="s">
        <v>106</v>
      </c>
      <c r="AM203" s="191" t="s">
        <v>106</v>
      </c>
      <c r="AN203" s="191" t="s">
        <v>106</v>
      </c>
      <c r="AO203" s="191" t="s">
        <v>106</v>
      </c>
      <c r="AP203" s="191" t="s">
        <v>106</v>
      </c>
      <c r="AQ203" s="192" t="s">
        <v>106</v>
      </c>
      <c r="AR203" s="11"/>
    </row>
    <row r="204" spans="1:44" x14ac:dyDescent="0.25">
      <c r="A204" s="240">
        <v>1</v>
      </c>
      <c r="B204" s="311">
        <v>0.57291700000000001</v>
      </c>
      <c r="C204" s="190" t="s">
        <v>106</v>
      </c>
      <c r="D204" s="331" t="s">
        <v>106</v>
      </c>
      <c r="E204" s="193" t="s">
        <v>106</v>
      </c>
      <c r="F204" s="193" t="s">
        <v>106</v>
      </c>
      <c r="G204" s="193" t="s">
        <v>106</v>
      </c>
      <c r="H204" s="193" t="s">
        <v>106</v>
      </c>
      <c r="I204" s="193" t="s">
        <v>106</v>
      </c>
      <c r="J204" s="193" t="s">
        <v>106</v>
      </c>
      <c r="K204" s="193" t="s">
        <v>106</v>
      </c>
      <c r="L204" s="193" t="s">
        <v>106</v>
      </c>
      <c r="M204" s="193" t="s">
        <v>106</v>
      </c>
      <c r="N204" s="193" t="s">
        <v>106</v>
      </c>
      <c r="O204" s="332" t="s">
        <v>106</v>
      </c>
      <c r="P204" s="180"/>
      <c r="Q204" s="190" t="s">
        <v>106</v>
      </c>
      <c r="R204" s="331" t="s">
        <v>106</v>
      </c>
      <c r="S204" s="193" t="s">
        <v>106</v>
      </c>
      <c r="T204" s="193" t="s">
        <v>106</v>
      </c>
      <c r="U204" s="193" t="s">
        <v>106</v>
      </c>
      <c r="V204" s="193" t="s">
        <v>106</v>
      </c>
      <c r="W204" s="193" t="s">
        <v>106</v>
      </c>
      <c r="X204" s="193" t="s">
        <v>106</v>
      </c>
      <c r="Y204" s="193" t="s">
        <v>106</v>
      </c>
      <c r="Z204" s="193" t="s">
        <v>106</v>
      </c>
      <c r="AA204" s="193" t="s">
        <v>106</v>
      </c>
      <c r="AB204" s="193" t="s">
        <v>106</v>
      </c>
      <c r="AC204" s="332" t="s">
        <v>106</v>
      </c>
      <c r="AD204" s="180"/>
      <c r="AE204" s="190" t="s">
        <v>106</v>
      </c>
      <c r="AF204" s="191" t="s">
        <v>106</v>
      </c>
      <c r="AG204" s="191" t="s">
        <v>106</v>
      </c>
      <c r="AH204" s="191" t="s">
        <v>106</v>
      </c>
      <c r="AI204" s="191" t="s">
        <v>106</v>
      </c>
      <c r="AJ204" s="191" t="s">
        <v>106</v>
      </c>
      <c r="AK204" s="191" t="s">
        <v>106</v>
      </c>
      <c r="AL204" s="191" t="s">
        <v>106</v>
      </c>
      <c r="AM204" s="191" t="s">
        <v>106</v>
      </c>
      <c r="AN204" s="191" t="s">
        <v>106</v>
      </c>
      <c r="AO204" s="191" t="s">
        <v>106</v>
      </c>
      <c r="AP204" s="191" t="s">
        <v>106</v>
      </c>
      <c r="AQ204" s="192" t="s">
        <v>106</v>
      </c>
      <c r="AR204" s="11"/>
    </row>
    <row r="205" spans="1:44" x14ac:dyDescent="0.25">
      <c r="A205" s="240">
        <v>1</v>
      </c>
      <c r="B205" s="311">
        <v>0.58333299999999999</v>
      </c>
      <c r="C205" s="190" t="s">
        <v>106</v>
      </c>
      <c r="D205" s="331" t="s">
        <v>106</v>
      </c>
      <c r="E205" s="193" t="s">
        <v>106</v>
      </c>
      <c r="F205" s="193" t="s">
        <v>106</v>
      </c>
      <c r="G205" s="193" t="s">
        <v>106</v>
      </c>
      <c r="H205" s="193" t="s">
        <v>106</v>
      </c>
      <c r="I205" s="193" t="s">
        <v>106</v>
      </c>
      <c r="J205" s="193" t="s">
        <v>106</v>
      </c>
      <c r="K205" s="193" t="s">
        <v>106</v>
      </c>
      <c r="L205" s="193" t="s">
        <v>106</v>
      </c>
      <c r="M205" s="193" t="s">
        <v>106</v>
      </c>
      <c r="N205" s="193" t="s">
        <v>106</v>
      </c>
      <c r="O205" s="332" t="s">
        <v>106</v>
      </c>
      <c r="P205" s="180"/>
      <c r="Q205" s="190" t="s">
        <v>106</v>
      </c>
      <c r="R205" s="331" t="s">
        <v>106</v>
      </c>
      <c r="S205" s="193" t="s">
        <v>106</v>
      </c>
      <c r="T205" s="193" t="s">
        <v>106</v>
      </c>
      <c r="U205" s="193" t="s">
        <v>106</v>
      </c>
      <c r="V205" s="193" t="s">
        <v>106</v>
      </c>
      <c r="W205" s="193" t="s">
        <v>106</v>
      </c>
      <c r="X205" s="193" t="s">
        <v>106</v>
      </c>
      <c r="Y205" s="193" t="s">
        <v>106</v>
      </c>
      <c r="Z205" s="193" t="s">
        <v>106</v>
      </c>
      <c r="AA205" s="193" t="s">
        <v>106</v>
      </c>
      <c r="AB205" s="193" t="s">
        <v>106</v>
      </c>
      <c r="AC205" s="332" t="s">
        <v>106</v>
      </c>
      <c r="AD205" s="180"/>
      <c r="AE205" s="190" t="s">
        <v>106</v>
      </c>
      <c r="AF205" s="191" t="s">
        <v>106</v>
      </c>
      <c r="AG205" s="191" t="s">
        <v>106</v>
      </c>
      <c r="AH205" s="191" t="s">
        <v>106</v>
      </c>
      <c r="AI205" s="191" t="s">
        <v>106</v>
      </c>
      <c r="AJ205" s="191" t="s">
        <v>106</v>
      </c>
      <c r="AK205" s="191" t="s">
        <v>106</v>
      </c>
      <c r="AL205" s="191" t="s">
        <v>106</v>
      </c>
      <c r="AM205" s="191" t="s">
        <v>106</v>
      </c>
      <c r="AN205" s="191" t="s">
        <v>106</v>
      </c>
      <c r="AO205" s="191" t="s">
        <v>106</v>
      </c>
      <c r="AP205" s="191" t="s">
        <v>106</v>
      </c>
      <c r="AQ205" s="192" t="s">
        <v>106</v>
      </c>
      <c r="AR205" s="11"/>
    </row>
    <row r="206" spans="1:44" x14ac:dyDescent="0.25">
      <c r="A206" s="240">
        <v>1</v>
      </c>
      <c r="B206" s="311">
        <v>0.59375</v>
      </c>
      <c r="C206" s="190" t="s">
        <v>106</v>
      </c>
      <c r="D206" s="331" t="s">
        <v>106</v>
      </c>
      <c r="E206" s="193" t="s">
        <v>106</v>
      </c>
      <c r="F206" s="193" t="s">
        <v>106</v>
      </c>
      <c r="G206" s="193" t="s">
        <v>106</v>
      </c>
      <c r="H206" s="193" t="s">
        <v>106</v>
      </c>
      <c r="I206" s="193" t="s">
        <v>106</v>
      </c>
      <c r="J206" s="193" t="s">
        <v>106</v>
      </c>
      <c r="K206" s="193" t="s">
        <v>106</v>
      </c>
      <c r="L206" s="193" t="s">
        <v>106</v>
      </c>
      <c r="M206" s="193" t="s">
        <v>106</v>
      </c>
      <c r="N206" s="193" t="s">
        <v>106</v>
      </c>
      <c r="O206" s="332" t="s">
        <v>106</v>
      </c>
      <c r="P206" s="180"/>
      <c r="Q206" s="190" t="s">
        <v>106</v>
      </c>
      <c r="R206" s="331" t="s">
        <v>106</v>
      </c>
      <c r="S206" s="193" t="s">
        <v>106</v>
      </c>
      <c r="T206" s="193" t="s">
        <v>106</v>
      </c>
      <c r="U206" s="193" t="s">
        <v>106</v>
      </c>
      <c r="V206" s="193" t="s">
        <v>106</v>
      </c>
      <c r="W206" s="193" t="s">
        <v>106</v>
      </c>
      <c r="X206" s="193" t="s">
        <v>106</v>
      </c>
      <c r="Y206" s="193" t="s">
        <v>106</v>
      </c>
      <c r="Z206" s="193" t="s">
        <v>106</v>
      </c>
      <c r="AA206" s="193" t="s">
        <v>106</v>
      </c>
      <c r="AB206" s="193" t="s">
        <v>106</v>
      </c>
      <c r="AC206" s="332" t="s">
        <v>106</v>
      </c>
      <c r="AD206" s="180"/>
      <c r="AE206" s="190" t="s">
        <v>106</v>
      </c>
      <c r="AF206" s="191" t="s">
        <v>106</v>
      </c>
      <c r="AG206" s="191" t="s">
        <v>106</v>
      </c>
      <c r="AH206" s="191" t="s">
        <v>106</v>
      </c>
      <c r="AI206" s="191" t="s">
        <v>106</v>
      </c>
      <c r="AJ206" s="191" t="s">
        <v>106</v>
      </c>
      <c r="AK206" s="191" t="s">
        <v>106</v>
      </c>
      <c r="AL206" s="191" t="s">
        <v>106</v>
      </c>
      <c r="AM206" s="191" t="s">
        <v>106</v>
      </c>
      <c r="AN206" s="191" t="s">
        <v>106</v>
      </c>
      <c r="AO206" s="191" t="s">
        <v>106</v>
      </c>
      <c r="AP206" s="191" t="s">
        <v>106</v>
      </c>
      <c r="AQ206" s="192" t="s">
        <v>106</v>
      </c>
      <c r="AR206" s="11"/>
    </row>
    <row r="207" spans="1:44" x14ac:dyDescent="0.25">
      <c r="A207" s="240">
        <v>1</v>
      </c>
      <c r="B207" s="311">
        <v>0.60416700000000001</v>
      </c>
      <c r="C207" s="190">
        <v>12</v>
      </c>
      <c r="D207" s="331">
        <v>0</v>
      </c>
      <c r="E207" s="193">
        <v>12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15</v>
      </c>
      <c r="R207" s="331">
        <v>1</v>
      </c>
      <c r="S207" s="193">
        <v>13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27</v>
      </c>
      <c r="AF207" s="191">
        <v>1</v>
      </c>
      <c r="AG207" s="191">
        <v>25</v>
      </c>
      <c r="AH207" s="191">
        <v>0</v>
      </c>
      <c r="AI207" s="191">
        <v>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27</v>
      </c>
      <c r="D208" s="331">
        <v>1</v>
      </c>
      <c r="E208" s="193">
        <v>25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18</v>
      </c>
      <c r="R208" s="331">
        <v>0</v>
      </c>
      <c r="S208" s="193">
        <v>17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45</v>
      </c>
      <c r="AF208" s="191">
        <v>1</v>
      </c>
      <c r="AG208" s="191">
        <v>42</v>
      </c>
      <c r="AH208" s="191">
        <v>0</v>
      </c>
      <c r="AI208" s="191">
        <v>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16</v>
      </c>
      <c r="D209" s="331">
        <v>2</v>
      </c>
      <c r="E209" s="193">
        <v>13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14</v>
      </c>
      <c r="R209" s="331">
        <v>0</v>
      </c>
      <c r="S209" s="193">
        <v>14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30</v>
      </c>
      <c r="AF209" s="191">
        <v>2</v>
      </c>
      <c r="AG209" s="191">
        <v>27</v>
      </c>
      <c r="AH209" s="191">
        <v>0</v>
      </c>
      <c r="AI209" s="191">
        <v>1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11</v>
      </c>
      <c r="D210" s="331">
        <v>0</v>
      </c>
      <c r="E210" s="193">
        <v>10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32</v>
      </c>
      <c r="R210" s="331">
        <v>1</v>
      </c>
      <c r="S210" s="193">
        <v>30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43</v>
      </c>
      <c r="AF210" s="191">
        <v>1</v>
      </c>
      <c r="AG210" s="191">
        <v>40</v>
      </c>
      <c r="AH210" s="191">
        <v>0</v>
      </c>
      <c r="AI210" s="191">
        <v>2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15</v>
      </c>
      <c r="D211" s="331">
        <v>0</v>
      </c>
      <c r="E211" s="193">
        <v>15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25</v>
      </c>
      <c r="R211" s="331">
        <v>0</v>
      </c>
      <c r="S211" s="193">
        <v>25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40</v>
      </c>
      <c r="AF211" s="191">
        <v>0</v>
      </c>
      <c r="AG211" s="191">
        <v>40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15</v>
      </c>
      <c r="D212" s="331">
        <v>1</v>
      </c>
      <c r="E212" s="193">
        <v>13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25</v>
      </c>
      <c r="R212" s="331">
        <v>0</v>
      </c>
      <c r="S212" s="193">
        <v>23</v>
      </c>
      <c r="T212" s="193">
        <v>0</v>
      </c>
      <c r="U212" s="193">
        <v>2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40</v>
      </c>
      <c r="AF212" s="191">
        <v>1</v>
      </c>
      <c r="AG212" s="191">
        <v>36</v>
      </c>
      <c r="AH212" s="191">
        <v>0</v>
      </c>
      <c r="AI212" s="191">
        <v>3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11</v>
      </c>
      <c r="D213" s="331">
        <v>0</v>
      </c>
      <c r="E213" s="193">
        <v>10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14</v>
      </c>
      <c r="R213" s="331">
        <v>0</v>
      </c>
      <c r="S213" s="193">
        <v>10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1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25</v>
      </c>
      <c r="AF213" s="191">
        <v>0</v>
      </c>
      <c r="AG213" s="191">
        <v>20</v>
      </c>
      <c r="AH213" s="191">
        <v>0</v>
      </c>
      <c r="AI213" s="191">
        <v>4</v>
      </c>
      <c r="AJ213" s="191">
        <v>0</v>
      </c>
      <c r="AK213" s="191">
        <v>0</v>
      </c>
      <c r="AL213" s="191">
        <v>0</v>
      </c>
      <c r="AM213" s="191">
        <v>1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17</v>
      </c>
      <c r="D214" s="331">
        <v>2</v>
      </c>
      <c r="E214" s="193">
        <v>12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1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21</v>
      </c>
      <c r="R214" s="331">
        <v>1</v>
      </c>
      <c r="S214" s="193">
        <v>18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38</v>
      </c>
      <c r="AF214" s="191">
        <v>3</v>
      </c>
      <c r="AG214" s="191">
        <v>30</v>
      </c>
      <c r="AH214" s="191">
        <v>0</v>
      </c>
      <c r="AI214" s="191">
        <v>4</v>
      </c>
      <c r="AJ214" s="191">
        <v>0</v>
      </c>
      <c r="AK214" s="191">
        <v>0</v>
      </c>
      <c r="AL214" s="191">
        <v>0</v>
      </c>
      <c r="AM214" s="191">
        <v>1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18</v>
      </c>
      <c r="D215" s="331">
        <v>0</v>
      </c>
      <c r="E215" s="193">
        <v>17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27</v>
      </c>
      <c r="R215" s="331">
        <v>1</v>
      </c>
      <c r="S215" s="193">
        <v>22</v>
      </c>
      <c r="T215" s="193">
        <v>0</v>
      </c>
      <c r="U215" s="193">
        <v>3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45</v>
      </c>
      <c r="AF215" s="191">
        <v>1</v>
      </c>
      <c r="AG215" s="191">
        <v>39</v>
      </c>
      <c r="AH215" s="191">
        <v>0</v>
      </c>
      <c r="AI215" s="191">
        <v>4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11</v>
      </c>
      <c r="D216" s="331">
        <v>0</v>
      </c>
      <c r="E216" s="193">
        <v>11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22</v>
      </c>
      <c r="R216" s="331">
        <v>0</v>
      </c>
      <c r="S216" s="193">
        <v>21</v>
      </c>
      <c r="T216" s="193">
        <v>0</v>
      </c>
      <c r="U216" s="193">
        <v>0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33</v>
      </c>
      <c r="AF216" s="191">
        <v>0</v>
      </c>
      <c r="AG216" s="191">
        <v>32</v>
      </c>
      <c r="AH216" s="191">
        <v>0</v>
      </c>
      <c r="AI216" s="191">
        <v>0</v>
      </c>
      <c r="AJ216" s="191">
        <v>1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18</v>
      </c>
      <c r="D217" s="331">
        <v>0</v>
      </c>
      <c r="E217" s="193">
        <v>17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19</v>
      </c>
      <c r="R217" s="331">
        <v>0</v>
      </c>
      <c r="S217" s="193">
        <v>19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37</v>
      </c>
      <c r="AF217" s="191">
        <v>0</v>
      </c>
      <c r="AG217" s="191">
        <v>36</v>
      </c>
      <c r="AH217" s="191">
        <v>0</v>
      </c>
      <c r="AI217" s="191">
        <v>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13</v>
      </c>
      <c r="D218" s="331">
        <v>0</v>
      </c>
      <c r="E218" s="193">
        <v>13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22</v>
      </c>
      <c r="R218" s="331">
        <v>0</v>
      </c>
      <c r="S218" s="193">
        <v>21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35</v>
      </c>
      <c r="AF218" s="191">
        <v>0</v>
      </c>
      <c r="AG218" s="191">
        <v>34</v>
      </c>
      <c r="AH218" s="191">
        <v>0</v>
      </c>
      <c r="AI218" s="191">
        <v>1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15</v>
      </c>
      <c r="D219" s="331">
        <v>3</v>
      </c>
      <c r="E219" s="193">
        <v>12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27</v>
      </c>
      <c r="R219" s="331">
        <v>1</v>
      </c>
      <c r="S219" s="193">
        <v>25</v>
      </c>
      <c r="T219" s="193">
        <v>0</v>
      </c>
      <c r="U219" s="193">
        <v>0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42</v>
      </c>
      <c r="AF219" s="191">
        <v>4</v>
      </c>
      <c r="AG219" s="191">
        <v>37</v>
      </c>
      <c r="AH219" s="191">
        <v>0</v>
      </c>
      <c r="AI219" s="191">
        <v>0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8</v>
      </c>
      <c r="D220" s="331">
        <v>0</v>
      </c>
      <c r="E220" s="193">
        <v>8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14</v>
      </c>
      <c r="R220" s="331">
        <v>1</v>
      </c>
      <c r="S220" s="193">
        <v>13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22</v>
      </c>
      <c r="AF220" s="191">
        <v>1</v>
      </c>
      <c r="AG220" s="191">
        <v>21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10</v>
      </c>
      <c r="D221" s="331">
        <v>0</v>
      </c>
      <c r="E221" s="193">
        <v>10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18</v>
      </c>
      <c r="R221" s="331">
        <v>0</v>
      </c>
      <c r="S221" s="193">
        <v>18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28</v>
      </c>
      <c r="AF221" s="193">
        <v>0</v>
      </c>
      <c r="AG221" s="191">
        <v>28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11</v>
      </c>
      <c r="D222" s="331">
        <v>0</v>
      </c>
      <c r="E222" s="193">
        <v>11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8</v>
      </c>
      <c r="R222" s="331">
        <v>0</v>
      </c>
      <c r="S222" s="193">
        <v>7</v>
      </c>
      <c r="T222" s="193">
        <v>0</v>
      </c>
      <c r="U222" s="193">
        <v>0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19</v>
      </c>
      <c r="AF222" s="191">
        <v>0</v>
      </c>
      <c r="AG222" s="191">
        <v>18</v>
      </c>
      <c r="AH222" s="191">
        <v>0</v>
      </c>
      <c r="AI222" s="191">
        <v>0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11</v>
      </c>
      <c r="D223" s="331">
        <v>0</v>
      </c>
      <c r="E223" s="193">
        <v>11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10</v>
      </c>
      <c r="R223" s="331">
        <v>2</v>
      </c>
      <c r="S223" s="193">
        <v>8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21</v>
      </c>
      <c r="AF223" s="191">
        <v>2</v>
      </c>
      <c r="AG223" s="191">
        <v>19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11</v>
      </c>
      <c r="D224" s="331">
        <v>2</v>
      </c>
      <c r="E224" s="193">
        <v>9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7</v>
      </c>
      <c r="R224" s="331">
        <v>1</v>
      </c>
      <c r="S224" s="193">
        <v>6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18</v>
      </c>
      <c r="AF224" s="191">
        <v>3</v>
      </c>
      <c r="AG224" s="191">
        <v>15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11</v>
      </c>
      <c r="D225" s="331">
        <v>1</v>
      </c>
      <c r="E225" s="193">
        <v>9</v>
      </c>
      <c r="F225" s="193">
        <v>0</v>
      </c>
      <c r="G225" s="193">
        <v>0</v>
      </c>
      <c r="H225" s="193">
        <v>1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8</v>
      </c>
      <c r="R225" s="331">
        <v>1</v>
      </c>
      <c r="S225" s="193">
        <v>7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19</v>
      </c>
      <c r="AF225" s="191">
        <v>2</v>
      </c>
      <c r="AG225" s="191">
        <v>16</v>
      </c>
      <c r="AH225" s="191">
        <v>0</v>
      </c>
      <c r="AI225" s="191">
        <v>0</v>
      </c>
      <c r="AJ225" s="191">
        <v>1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</v>
      </c>
      <c r="D226" s="331">
        <v>0</v>
      </c>
      <c r="E226" s="193">
        <v>1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6</v>
      </c>
      <c r="R226" s="331">
        <v>1</v>
      </c>
      <c r="S226" s="193">
        <v>5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</v>
      </c>
      <c r="AF226" s="191">
        <v>1</v>
      </c>
      <c r="AG226" s="191">
        <v>6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7</v>
      </c>
      <c r="D227" s="331">
        <v>0</v>
      </c>
      <c r="E227" s="193">
        <v>6</v>
      </c>
      <c r="F227" s="193">
        <v>0</v>
      </c>
      <c r="G227" s="193">
        <v>0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12</v>
      </c>
      <c r="R227" s="331">
        <v>0</v>
      </c>
      <c r="S227" s="193">
        <v>12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19</v>
      </c>
      <c r="AF227" s="191">
        <v>0</v>
      </c>
      <c r="AG227" s="191">
        <v>18</v>
      </c>
      <c r="AH227" s="191">
        <v>0</v>
      </c>
      <c r="AI227" s="191">
        <v>0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8</v>
      </c>
      <c r="D228" s="331">
        <v>1</v>
      </c>
      <c r="E228" s="193">
        <v>7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8</v>
      </c>
      <c r="R228" s="331">
        <v>0</v>
      </c>
      <c r="S228" s="193">
        <v>7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16</v>
      </c>
      <c r="AF228" s="191">
        <v>1</v>
      </c>
      <c r="AG228" s="191">
        <v>14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11</v>
      </c>
      <c r="D229" s="331">
        <v>0</v>
      </c>
      <c r="E229" s="193">
        <v>11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6</v>
      </c>
      <c r="R229" s="331">
        <v>1</v>
      </c>
      <c r="S229" s="193">
        <v>5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17</v>
      </c>
      <c r="AF229" s="191">
        <v>1</v>
      </c>
      <c r="AG229" s="191">
        <v>16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4</v>
      </c>
      <c r="D230" s="331">
        <v>1</v>
      </c>
      <c r="E230" s="193">
        <v>3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7</v>
      </c>
      <c r="R230" s="331">
        <v>0</v>
      </c>
      <c r="S230" s="193">
        <v>7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11</v>
      </c>
      <c r="AF230" s="191">
        <v>1</v>
      </c>
      <c r="AG230" s="191">
        <v>10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</v>
      </c>
      <c r="D231" s="331">
        <v>0</v>
      </c>
      <c r="E231" s="193">
        <v>3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3</v>
      </c>
      <c r="R231" s="331">
        <v>0</v>
      </c>
      <c r="S231" s="193">
        <v>3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</v>
      </c>
      <c r="AF231" s="191">
        <v>0</v>
      </c>
      <c r="AG231" s="191">
        <v>6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</v>
      </c>
      <c r="D232" s="331">
        <v>0</v>
      </c>
      <c r="E232" s="193">
        <v>3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7</v>
      </c>
      <c r="R232" s="331">
        <v>1</v>
      </c>
      <c r="S232" s="193">
        <v>6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10</v>
      </c>
      <c r="AF232" s="191">
        <v>1</v>
      </c>
      <c r="AG232" s="191">
        <v>9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6</v>
      </c>
      <c r="D233" s="331">
        <v>0</v>
      </c>
      <c r="E233" s="193">
        <v>6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6</v>
      </c>
      <c r="R233" s="331">
        <v>0</v>
      </c>
      <c r="S233" s="193">
        <v>5</v>
      </c>
      <c r="T233" s="193">
        <v>0</v>
      </c>
      <c r="U233" s="193">
        <v>0</v>
      </c>
      <c r="V233" s="193">
        <v>1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12</v>
      </c>
      <c r="AF233" s="191">
        <v>0</v>
      </c>
      <c r="AG233" s="191">
        <v>11</v>
      </c>
      <c r="AH233" s="191">
        <v>0</v>
      </c>
      <c r="AI233" s="191">
        <v>0</v>
      </c>
      <c r="AJ233" s="191">
        <v>1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6</v>
      </c>
      <c r="D234" s="331">
        <v>0</v>
      </c>
      <c r="E234" s="193">
        <v>6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6</v>
      </c>
      <c r="R234" s="331">
        <v>0</v>
      </c>
      <c r="S234" s="193">
        <v>5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12</v>
      </c>
      <c r="AF234" s="191">
        <v>0</v>
      </c>
      <c r="AG234" s="191">
        <v>11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</v>
      </c>
      <c r="D235" s="331">
        <v>0</v>
      </c>
      <c r="E235" s="193">
        <v>5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9</v>
      </c>
      <c r="R235" s="331">
        <v>1</v>
      </c>
      <c r="S235" s="193">
        <v>8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14</v>
      </c>
      <c r="AF235" s="191">
        <v>1</v>
      </c>
      <c r="AG235" s="191">
        <v>13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</v>
      </c>
      <c r="D236" s="331">
        <v>0</v>
      </c>
      <c r="E236" s="193">
        <v>3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7</v>
      </c>
      <c r="R236" s="331">
        <v>0</v>
      </c>
      <c r="S236" s="193">
        <v>7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10</v>
      </c>
      <c r="AF236" s="191">
        <v>0</v>
      </c>
      <c r="AG236" s="191">
        <v>10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</v>
      </c>
      <c r="D237" s="331">
        <v>0</v>
      </c>
      <c r="E237" s="193">
        <v>3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7</v>
      </c>
      <c r="R237" s="331">
        <v>0</v>
      </c>
      <c r="S237" s="193">
        <v>7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10</v>
      </c>
      <c r="AF237" s="191">
        <v>0</v>
      </c>
      <c r="AG237" s="191">
        <v>10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</v>
      </c>
      <c r="R238" s="331">
        <v>1</v>
      </c>
      <c r="S238" s="193">
        <v>1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</v>
      </c>
      <c r="AF238" s="191">
        <v>1</v>
      </c>
      <c r="AG238" s="191">
        <v>1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</v>
      </c>
      <c r="D239" s="331">
        <v>0</v>
      </c>
      <c r="E239" s="193">
        <v>1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</v>
      </c>
      <c r="R239" s="331">
        <v>0</v>
      </c>
      <c r="S239" s="193">
        <v>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</v>
      </c>
      <c r="AF239" s="191">
        <v>0</v>
      </c>
      <c r="AG239" s="191">
        <v>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5</v>
      </c>
      <c r="R240" s="331">
        <v>0</v>
      </c>
      <c r="S240" s="193">
        <v>5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7</v>
      </c>
      <c r="AF240" s="191">
        <v>0</v>
      </c>
      <c r="AG240" s="191">
        <v>7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5</v>
      </c>
      <c r="R241" s="331">
        <v>1</v>
      </c>
      <c r="S241" s="193">
        <v>4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</v>
      </c>
      <c r="AF241" s="191">
        <v>1</v>
      </c>
      <c r="AG241" s="191">
        <v>4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</v>
      </c>
      <c r="D242" s="331">
        <v>0</v>
      </c>
      <c r="E242" s="193">
        <v>2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</v>
      </c>
      <c r="AF242" s="191">
        <v>0</v>
      </c>
      <c r="AG242" s="191">
        <v>2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</v>
      </c>
      <c r="AF243" s="191">
        <v>0</v>
      </c>
      <c r="AG243" s="191">
        <v>2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</v>
      </c>
      <c r="AF244" s="195">
        <v>0</v>
      </c>
      <c r="AG244" s="195">
        <v>4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 t="s">
        <v>107</v>
      </c>
      <c r="D245" s="424" t="s">
        <v>149</v>
      </c>
      <c r="E245" s="424" t="s">
        <v>150</v>
      </c>
      <c r="F245" s="424" t="s">
        <v>151</v>
      </c>
      <c r="G245" s="424" t="s">
        <v>152</v>
      </c>
      <c r="H245" s="424" t="s">
        <v>153</v>
      </c>
      <c r="I245" s="424" t="s">
        <v>154</v>
      </c>
      <c r="J245" s="424" t="s">
        <v>154</v>
      </c>
      <c r="K245" s="424" t="s">
        <v>155</v>
      </c>
      <c r="L245" s="424" t="s">
        <v>154</v>
      </c>
      <c r="M245" s="424" t="s">
        <v>154</v>
      </c>
      <c r="N245" s="424" t="s">
        <v>154</v>
      </c>
      <c r="O245" s="425" t="s">
        <v>154</v>
      </c>
      <c r="P245" s="185"/>
      <c r="Q245" s="426" t="s">
        <v>110</v>
      </c>
      <c r="R245" s="424" t="s">
        <v>147</v>
      </c>
      <c r="S245" s="424" t="s">
        <v>156</v>
      </c>
      <c r="T245" s="424" t="s">
        <v>154</v>
      </c>
      <c r="U245" s="424" t="s">
        <v>157</v>
      </c>
      <c r="V245" s="424" t="s">
        <v>147</v>
      </c>
      <c r="W245" s="424" t="s">
        <v>158</v>
      </c>
      <c r="X245" s="424" t="s">
        <v>154</v>
      </c>
      <c r="Y245" s="424" t="s">
        <v>151</v>
      </c>
      <c r="Z245" s="424" t="s">
        <v>154</v>
      </c>
      <c r="AA245" s="424" t="s">
        <v>154</v>
      </c>
      <c r="AB245" s="424" t="s">
        <v>154</v>
      </c>
      <c r="AC245" s="425" t="s">
        <v>154</v>
      </c>
      <c r="AD245" s="185"/>
      <c r="AE245" s="426" t="s">
        <v>113</v>
      </c>
      <c r="AF245" s="424" t="s">
        <v>144</v>
      </c>
      <c r="AG245" s="424" t="s">
        <v>159</v>
      </c>
      <c r="AH245" s="424" t="s">
        <v>151</v>
      </c>
      <c r="AI245" s="424" t="s">
        <v>160</v>
      </c>
      <c r="AJ245" s="424" t="s">
        <v>161</v>
      </c>
      <c r="AK245" s="424" t="s">
        <v>158</v>
      </c>
      <c r="AL245" s="424" t="s">
        <v>154</v>
      </c>
      <c r="AM245" s="424" t="s">
        <v>153</v>
      </c>
      <c r="AN245" s="424" t="s">
        <v>154</v>
      </c>
      <c r="AO245" s="424" t="s">
        <v>154</v>
      </c>
      <c r="AP245" s="424" t="s">
        <v>154</v>
      </c>
      <c r="AQ245" s="425" t="s">
        <v>154</v>
      </c>
      <c r="AR245" s="11"/>
    </row>
    <row r="246" spans="1:44" x14ac:dyDescent="0.25">
      <c r="A246" s="240">
        <v>1</v>
      </c>
      <c r="B246" s="427" t="s">
        <v>36</v>
      </c>
      <c r="C246" s="428" t="s">
        <v>116</v>
      </c>
      <c r="D246" s="429" t="s">
        <v>152</v>
      </c>
      <c r="E246" s="429" t="s">
        <v>162</v>
      </c>
      <c r="F246" s="429" t="s">
        <v>151</v>
      </c>
      <c r="G246" s="429" t="s">
        <v>152</v>
      </c>
      <c r="H246" s="429" t="s">
        <v>163</v>
      </c>
      <c r="I246" s="429" t="s">
        <v>154</v>
      </c>
      <c r="J246" s="429" t="s">
        <v>154</v>
      </c>
      <c r="K246" s="429" t="s">
        <v>155</v>
      </c>
      <c r="L246" s="429" t="s">
        <v>154</v>
      </c>
      <c r="M246" s="429" t="s">
        <v>154</v>
      </c>
      <c r="N246" s="429" t="s">
        <v>154</v>
      </c>
      <c r="O246" s="430" t="s">
        <v>154</v>
      </c>
      <c r="P246" s="185"/>
      <c r="Q246" s="431" t="s">
        <v>119</v>
      </c>
      <c r="R246" s="429" t="s">
        <v>149</v>
      </c>
      <c r="S246" s="429" t="s">
        <v>164</v>
      </c>
      <c r="T246" s="429" t="s">
        <v>154</v>
      </c>
      <c r="U246" s="429" t="s">
        <v>165</v>
      </c>
      <c r="V246" s="429" t="s">
        <v>166</v>
      </c>
      <c r="W246" s="429" t="s">
        <v>158</v>
      </c>
      <c r="X246" s="429" t="s">
        <v>154</v>
      </c>
      <c r="Y246" s="429" t="s">
        <v>151</v>
      </c>
      <c r="Z246" s="429" t="s">
        <v>154</v>
      </c>
      <c r="AA246" s="429" t="s">
        <v>154</v>
      </c>
      <c r="AB246" s="429" t="s">
        <v>154</v>
      </c>
      <c r="AC246" s="430" t="s">
        <v>154</v>
      </c>
      <c r="AD246" s="185"/>
      <c r="AE246" s="431" t="s">
        <v>122</v>
      </c>
      <c r="AF246" s="429" t="s">
        <v>167</v>
      </c>
      <c r="AG246" s="429" t="s">
        <v>168</v>
      </c>
      <c r="AH246" s="429" t="s">
        <v>151</v>
      </c>
      <c r="AI246" s="429" t="s">
        <v>169</v>
      </c>
      <c r="AJ246" s="429" t="s">
        <v>148</v>
      </c>
      <c r="AK246" s="429" t="s">
        <v>158</v>
      </c>
      <c r="AL246" s="429" t="s">
        <v>154</v>
      </c>
      <c r="AM246" s="429" t="s">
        <v>153</v>
      </c>
      <c r="AN246" s="429" t="s">
        <v>154</v>
      </c>
      <c r="AO246" s="429" t="s">
        <v>154</v>
      </c>
      <c r="AP246" s="429" t="s">
        <v>154</v>
      </c>
      <c r="AQ246" s="430" t="s">
        <v>154</v>
      </c>
      <c r="AR246" s="11"/>
    </row>
    <row r="247" spans="1:44" x14ac:dyDescent="0.25">
      <c r="A247" s="240">
        <v>1</v>
      </c>
      <c r="B247" s="432" t="s">
        <v>37</v>
      </c>
      <c r="C247" s="433" t="s">
        <v>125</v>
      </c>
      <c r="D247" s="434" t="s">
        <v>152</v>
      </c>
      <c r="E247" s="434" t="s">
        <v>170</v>
      </c>
      <c r="F247" s="434" t="s">
        <v>151</v>
      </c>
      <c r="G247" s="434" t="s">
        <v>152</v>
      </c>
      <c r="H247" s="434" t="s">
        <v>163</v>
      </c>
      <c r="I247" s="434" t="s">
        <v>154</v>
      </c>
      <c r="J247" s="434" t="s">
        <v>154</v>
      </c>
      <c r="K247" s="434" t="s">
        <v>155</v>
      </c>
      <c r="L247" s="434" t="s">
        <v>154</v>
      </c>
      <c r="M247" s="434" t="s">
        <v>154</v>
      </c>
      <c r="N247" s="434" t="s">
        <v>154</v>
      </c>
      <c r="O247" s="435" t="s">
        <v>154</v>
      </c>
      <c r="P247" s="185"/>
      <c r="Q247" s="436" t="s">
        <v>127</v>
      </c>
      <c r="R247" s="434" t="s">
        <v>171</v>
      </c>
      <c r="S247" s="434" t="s">
        <v>172</v>
      </c>
      <c r="T247" s="434" t="s">
        <v>154</v>
      </c>
      <c r="U247" s="434" t="s">
        <v>165</v>
      </c>
      <c r="V247" s="434" t="s">
        <v>166</v>
      </c>
      <c r="W247" s="434" t="s">
        <v>158</v>
      </c>
      <c r="X247" s="434" t="s">
        <v>154</v>
      </c>
      <c r="Y247" s="434" t="s">
        <v>151</v>
      </c>
      <c r="Z247" s="434" t="s">
        <v>154</v>
      </c>
      <c r="AA247" s="434" t="s">
        <v>154</v>
      </c>
      <c r="AB247" s="434" t="s">
        <v>154</v>
      </c>
      <c r="AC247" s="435" t="s">
        <v>154</v>
      </c>
      <c r="AD247" s="185"/>
      <c r="AE247" s="436" t="s">
        <v>129</v>
      </c>
      <c r="AF247" s="434" t="s">
        <v>173</v>
      </c>
      <c r="AG247" s="434" t="s">
        <v>174</v>
      </c>
      <c r="AH247" s="434" t="s">
        <v>151</v>
      </c>
      <c r="AI247" s="434" t="s">
        <v>169</v>
      </c>
      <c r="AJ247" s="434" t="s">
        <v>148</v>
      </c>
      <c r="AK247" s="434" t="s">
        <v>158</v>
      </c>
      <c r="AL247" s="434" t="s">
        <v>154</v>
      </c>
      <c r="AM247" s="434" t="s">
        <v>153</v>
      </c>
      <c r="AN247" s="434" t="s">
        <v>154</v>
      </c>
      <c r="AO247" s="434" t="s">
        <v>154</v>
      </c>
      <c r="AP247" s="434" t="s">
        <v>154</v>
      </c>
      <c r="AQ247" s="435" t="s">
        <v>154</v>
      </c>
      <c r="AR247" s="11"/>
    </row>
    <row r="248" spans="1:44" x14ac:dyDescent="0.25">
      <c r="A248" s="240">
        <v>1</v>
      </c>
      <c r="B248" s="437" t="s">
        <v>38</v>
      </c>
      <c r="C248" s="438" t="s">
        <v>131</v>
      </c>
      <c r="D248" s="439" t="s">
        <v>175</v>
      </c>
      <c r="E248" s="439" t="s">
        <v>176</v>
      </c>
      <c r="F248" s="439" t="s">
        <v>151</v>
      </c>
      <c r="G248" s="439" t="s">
        <v>177</v>
      </c>
      <c r="H248" s="439" t="s">
        <v>163</v>
      </c>
      <c r="I248" s="439" t="s">
        <v>154</v>
      </c>
      <c r="J248" s="439" t="s">
        <v>154</v>
      </c>
      <c r="K248" s="439" t="s">
        <v>155</v>
      </c>
      <c r="L248" s="439" t="s">
        <v>154</v>
      </c>
      <c r="M248" s="439" t="s">
        <v>154</v>
      </c>
      <c r="N248" s="439" t="s">
        <v>154</v>
      </c>
      <c r="O248" s="440" t="s">
        <v>154</v>
      </c>
      <c r="P248" s="185"/>
      <c r="Q248" s="441" t="s">
        <v>133</v>
      </c>
      <c r="R248" s="439" t="s">
        <v>171</v>
      </c>
      <c r="S248" s="439" t="s">
        <v>178</v>
      </c>
      <c r="T248" s="439" t="s">
        <v>154</v>
      </c>
      <c r="U248" s="439" t="s">
        <v>165</v>
      </c>
      <c r="V248" s="439" t="s">
        <v>166</v>
      </c>
      <c r="W248" s="439" t="s">
        <v>158</v>
      </c>
      <c r="X248" s="439" t="s">
        <v>154</v>
      </c>
      <c r="Y248" s="439" t="s">
        <v>151</v>
      </c>
      <c r="Z248" s="439" t="s">
        <v>154</v>
      </c>
      <c r="AA248" s="439" t="s">
        <v>154</v>
      </c>
      <c r="AB248" s="439" t="s">
        <v>154</v>
      </c>
      <c r="AC248" s="440" t="s">
        <v>154</v>
      </c>
      <c r="AD248" s="185"/>
      <c r="AE248" s="441" t="s">
        <v>135</v>
      </c>
      <c r="AF248" s="439" t="s">
        <v>179</v>
      </c>
      <c r="AG248" s="439" t="s">
        <v>180</v>
      </c>
      <c r="AH248" s="439" t="s">
        <v>151</v>
      </c>
      <c r="AI248" s="439" t="s">
        <v>181</v>
      </c>
      <c r="AJ248" s="439" t="s">
        <v>148</v>
      </c>
      <c r="AK248" s="439" t="s">
        <v>158</v>
      </c>
      <c r="AL248" s="439" t="s">
        <v>154</v>
      </c>
      <c r="AM248" s="439" t="s">
        <v>153</v>
      </c>
      <c r="AN248" s="439" t="s">
        <v>154</v>
      </c>
      <c r="AO248" s="439" t="s">
        <v>154</v>
      </c>
      <c r="AP248" s="439" t="s">
        <v>154</v>
      </c>
      <c r="AQ248" s="440" t="s">
        <v>154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5</v>
      </c>
      <c r="D251" s="329">
        <v>1</v>
      </c>
      <c r="E251" s="187">
        <v>4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3</v>
      </c>
      <c r="R251" s="329">
        <v>1</v>
      </c>
      <c r="S251" s="187">
        <v>2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8</v>
      </c>
      <c r="AF251" s="187">
        <v>2</v>
      </c>
      <c r="AG251" s="188">
        <v>6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2</v>
      </c>
      <c r="T252" s="193">
        <v>0</v>
      </c>
      <c r="U252" s="193">
        <v>0</v>
      </c>
      <c r="V252" s="193">
        <v>1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2</v>
      </c>
      <c r="AH252" s="191">
        <v>0</v>
      </c>
      <c r="AI252" s="191">
        <v>0</v>
      </c>
      <c r="AJ252" s="191">
        <v>1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0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0</v>
      </c>
      <c r="AH253" s="191">
        <v>0</v>
      </c>
      <c r="AI253" s="191">
        <v>1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0</v>
      </c>
      <c r="F260" s="193">
        <v>0</v>
      </c>
      <c r="G260" s="193">
        <v>0</v>
      </c>
      <c r="H260" s="193">
        <v>1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0</v>
      </c>
      <c r="AH260" s="191">
        <v>0</v>
      </c>
      <c r="AI260" s="191">
        <v>0</v>
      </c>
      <c r="AJ260" s="191">
        <v>1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2</v>
      </c>
      <c r="R261" s="331">
        <v>0</v>
      </c>
      <c r="S261" s="193">
        <v>2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2</v>
      </c>
      <c r="D264" s="331">
        <v>0</v>
      </c>
      <c r="E264" s="193">
        <v>1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1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</v>
      </c>
      <c r="AF266" s="191">
        <v>0</v>
      </c>
      <c r="AG266" s="191">
        <v>2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1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</v>
      </c>
      <c r="AF267" s="191">
        <v>1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</v>
      </c>
      <c r="AF270" s="191">
        <v>0</v>
      </c>
      <c r="AG270" s="191">
        <v>2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</v>
      </c>
      <c r="AF272" s="191">
        <v>0</v>
      </c>
      <c r="AG272" s="191">
        <v>4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</v>
      </c>
      <c r="R274" s="331">
        <v>0</v>
      </c>
      <c r="S274" s="193">
        <v>1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4</v>
      </c>
      <c r="AF274" s="191">
        <v>0</v>
      </c>
      <c r="AG274" s="191">
        <v>3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</v>
      </c>
      <c r="D275" s="331">
        <v>0</v>
      </c>
      <c r="E275" s="193">
        <v>1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</v>
      </c>
      <c r="AF275" s="193">
        <v>0</v>
      </c>
      <c r="AG275" s="191">
        <v>1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</v>
      </c>
      <c r="D276" s="331">
        <v>0</v>
      </c>
      <c r="E276" s="193">
        <v>3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</v>
      </c>
      <c r="R276" s="331">
        <v>0</v>
      </c>
      <c r="S276" s="193">
        <v>1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4</v>
      </c>
      <c r="AF276" s="191">
        <v>0</v>
      </c>
      <c r="AG276" s="191">
        <v>4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</v>
      </c>
      <c r="D277" s="331">
        <v>0</v>
      </c>
      <c r="E277" s="193">
        <v>1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</v>
      </c>
      <c r="R277" s="331">
        <v>0</v>
      </c>
      <c r="S277" s="193">
        <v>1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</v>
      </c>
      <c r="AF277" s="191">
        <v>0</v>
      </c>
      <c r="AG277" s="191">
        <v>2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9</v>
      </c>
      <c r="D278" s="331">
        <v>1</v>
      </c>
      <c r="E278" s="193">
        <v>6</v>
      </c>
      <c r="F278" s="193">
        <v>0</v>
      </c>
      <c r="G278" s="193">
        <v>2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</v>
      </c>
      <c r="R278" s="331">
        <v>0</v>
      </c>
      <c r="S278" s="193">
        <v>2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11</v>
      </c>
      <c r="AF278" s="191">
        <v>1</v>
      </c>
      <c r="AG278" s="191">
        <v>8</v>
      </c>
      <c r="AH278" s="191">
        <v>0</v>
      </c>
      <c r="AI278" s="191">
        <v>2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16</v>
      </c>
      <c r="D279" s="331">
        <v>1</v>
      </c>
      <c r="E279" s="193">
        <v>14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</v>
      </c>
      <c r="R279" s="331">
        <v>1</v>
      </c>
      <c r="S279" s="193">
        <v>1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18</v>
      </c>
      <c r="AF279" s="191">
        <v>2</v>
      </c>
      <c r="AG279" s="191">
        <v>15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13</v>
      </c>
      <c r="D280" s="331">
        <v>1</v>
      </c>
      <c r="E280" s="193">
        <v>11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5</v>
      </c>
      <c r="R280" s="331">
        <v>0</v>
      </c>
      <c r="S280" s="193">
        <v>5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18</v>
      </c>
      <c r="AF280" s="191">
        <v>1</v>
      </c>
      <c r="AG280" s="191">
        <v>16</v>
      </c>
      <c r="AH280" s="191">
        <v>0</v>
      </c>
      <c r="AI280" s="191">
        <v>1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12</v>
      </c>
      <c r="D281" s="331">
        <v>1</v>
      </c>
      <c r="E281" s="193">
        <v>10</v>
      </c>
      <c r="F281" s="193">
        <v>0</v>
      </c>
      <c r="G281" s="193">
        <v>0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7</v>
      </c>
      <c r="R281" s="331">
        <v>0</v>
      </c>
      <c r="S281" s="193">
        <v>7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19</v>
      </c>
      <c r="AF281" s="191">
        <v>1</v>
      </c>
      <c r="AG281" s="191">
        <v>17</v>
      </c>
      <c r="AH281" s="191">
        <v>0</v>
      </c>
      <c r="AI281" s="191">
        <v>0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22</v>
      </c>
      <c r="D282" s="331">
        <v>1</v>
      </c>
      <c r="E282" s="193">
        <v>21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5</v>
      </c>
      <c r="R282" s="331">
        <v>0</v>
      </c>
      <c r="S282" s="193">
        <v>4</v>
      </c>
      <c r="T282" s="193">
        <v>0</v>
      </c>
      <c r="U282" s="193">
        <v>0</v>
      </c>
      <c r="V282" s="193">
        <v>0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27</v>
      </c>
      <c r="AF282" s="191">
        <v>1</v>
      </c>
      <c r="AG282" s="191">
        <v>25</v>
      </c>
      <c r="AH282" s="191">
        <v>0</v>
      </c>
      <c r="AI282" s="191">
        <v>0</v>
      </c>
      <c r="AJ282" s="191">
        <v>0</v>
      </c>
      <c r="AK282" s="191">
        <v>1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44</v>
      </c>
      <c r="D283" s="331">
        <v>2</v>
      </c>
      <c r="E283" s="193">
        <v>39</v>
      </c>
      <c r="F283" s="193">
        <v>0</v>
      </c>
      <c r="G283" s="193">
        <v>1</v>
      </c>
      <c r="H283" s="193">
        <v>1</v>
      </c>
      <c r="I283" s="193">
        <v>1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11</v>
      </c>
      <c r="R283" s="331">
        <v>0</v>
      </c>
      <c r="S283" s="193">
        <v>9</v>
      </c>
      <c r="T283" s="193">
        <v>0</v>
      </c>
      <c r="U283" s="193">
        <v>1</v>
      </c>
      <c r="V283" s="193">
        <v>0</v>
      </c>
      <c r="W283" s="193">
        <v>1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55</v>
      </c>
      <c r="AF283" s="191">
        <v>2</v>
      </c>
      <c r="AG283" s="191">
        <v>48</v>
      </c>
      <c r="AH283" s="191">
        <v>0</v>
      </c>
      <c r="AI283" s="191">
        <v>2</v>
      </c>
      <c r="AJ283" s="191">
        <v>1</v>
      </c>
      <c r="AK283" s="191">
        <v>2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37</v>
      </c>
      <c r="D284" s="331">
        <v>1</v>
      </c>
      <c r="E284" s="193">
        <v>33</v>
      </c>
      <c r="F284" s="193">
        <v>0</v>
      </c>
      <c r="G284" s="193">
        <v>3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9</v>
      </c>
      <c r="R284" s="331">
        <v>0</v>
      </c>
      <c r="S284" s="193">
        <v>9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46</v>
      </c>
      <c r="AF284" s="191">
        <v>1</v>
      </c>
      <c r="AG284" s="191">
        <v>42</v>
      </c>
      <c r="AH284" s="191">
        <v>0</v>
      </c>
      <c r="AI284" s="191">
        <v>3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42</v>
      </c>
      <c r="D285" s="331">
        <v>2</v>
      </c>
      <c r="E285" s="193">
        <v>37</v>
      </c>
      <c r="F285" s="193">
        <v>0</v>
      </c>
      <c r="G285" s="193">
        <v>3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10</v>
      </c>
      <c r="R285" s="331">
        <v>0</v>
      </c>
      <c r="S285" s="193">
        <v>10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52</v>
      </c>
      <c r="AF285" s="191">
        <v>2</v>
      </c>
      <c r="AG285" s="191">
        <v>47</v>
      </c>
      <c r="AH285" s="191">
        <v>0</v>
      </c>
      <c r="AI285" s="191">
        <v>3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26</v>
      </c>
      <c r="D286" s="331">
        <v>0</v>
      </c>
      <c r="E286" s="193">
        <v>24</v>
      </c>
      <c r="F286" s="193">
        <v>0</v>
      </c>
      <c r="G286" s="193">
        <v>0</v>
      </c>
      <c r="H286" s="193">
        <v>2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12</v>
      </c>
      <c r="R286" s="331">
        <v>0</v>
      </c>
      <c r="S286" s="193">
        <v>12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38</v>
      </c>
      <c r="AF286" s="191">
        <v>0</v>
      </c>
      <c r="AG286" s="191">
        <v>36</v>
      </c>
      <c r="AH286" s="191">
        <v>0</v>
      </c>
      <c r="AI286" s="191">
        <v>0</v>
      </c>
      <c r="AJ286" s="191">
        <v>2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13</v>
      </c>
      <c r="D287" s="331">
        <v>0</v>
      </c>
      <c r="E287" s="193">
        <v>12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13</v>
      </c>
      <c r="R287" s="331">
        <v>0</v>
      </c>
      <c r="S287" s="193">
        <v>12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26</v>
      </c>
      <c r="AF287" s="191">
        <v>0</v>
      </c>
      <c r="AG287" s="191">
        <v>24</v>
      </c>
      <c r="AH287" s="191">
        <v>0</v>
      </c>
      <c r="AI287" s="191">
        <v>2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11</v>
      </c>
      <c r="D288" s="331">
        <v>0</v>
      </c>
      <c r="E288" s="193">
        <v>10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8</v>
      </c>
      <c r="R288" s="331">
        <v>0</v>
      </c>
      <c r="S288" s="193">
        <v>6</v>
      </c>
      <c r="T288" s="193">
        <v>0</v>
      </c>
      <c r="U288" s="193">
        <v>0</v>
      </c>
      <c r="V288" s="193">
        <v>2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19</v>
      </c>
      <c r="AF288" s="191">
        <v>0</v>
      </c>
      <c r="AG288" s="191">
        <v>16</v>
      </c>
      <c r="AH288" s="191">
        <v>0</v>
      </c>
      <c r="AI288" s="191">
        <v>1</v>
      </c>
      <c r="AJ288" s="191">
        <v>2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9</v>
      </c>
      <c r="D289" s="331">
        <v>0</v>
      </c>
      <c r="E289" s="193">
        <v>9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</v>
      </c>
      <c r="R289" s="331">
        <v>0</v>
      </c>
      <c r="S289" s="193">
        <v>4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13</v>
      </c>
      <c r="AF289" s="191">
        <v>0</v>
      </c>
      <c r="AG289" s="191">
        <v>13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8</v>
      </c>
      <c r="D290" s="331">
        <v>0</v>
      </c>
      <c r="E290" s="193">
        <v>8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8</v>
      </c>
      <c r="R290" s="331">
        <v>0</v>
      </c>
      <c r="S290" s="193">
        <v>7</v>
      </c>
      <c r="T290" s="193">
        <v>0</v>
      </c>
      <c r="U290" s="193">
        <v>1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16</v>
      </c>
      <c r="AF290" s="191">
        <v>0</v>
      </c>
      <c r="AG290" s="191">
        <v>15</v>
      </c>
      <c r="AH290" s="191">
        <v>0</v>
      </c>
      <c r="AI290" s="191">
        <v>1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</v>
      </c>
      <c r="D291" s="331">
        <v>0</v>
      </c>
      <c r="E291" s="193">
        <v>7</v>
      </c>
      <c r="F291" s="193">
        <v>0</v>
      </c>
      <c r="G291" s="193">
        <v>0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8</v>
      </c>
      <c r="R291" s="331">
        <v>0</v>
      </c>
      <c r="S291" s="193">
        <v>6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16</v>
      </c>
      <c r="AF291" s="191">
        <v>0</v>
      </c>
      <c r="AG291" s="191">
        <v>13</v>
      </c>
      <c r="AH291" s="191">
        <v>0</v>
      </c>
      <c r="AI291" s="191">
        <v>2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10</v>
      </c>
      <c r="D292" s="331">
        <v>2</v>
      </c>
      <c r="E292" s="193">
        <v>8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</v>
      </c>
      <c r="R292" s="331">
        <v>0</v>
      </c>
      <c r="S292" s="193">
        <v>4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14</v>
      </c>
      <c r="AF292" s="191">
        <v>2</v>
      </c>
      <c r="AG292" s="191">
        <v>12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8</v>
      </c>
      <c r="D293" s="331">
        <v>1</v>
      </c>
      <c r="E293" s="193">
        <v>6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8</v>
      </c>
      <c r="R293" s="331">
        <v>0</v>
      </c>
      <c r="S293" s="193">
        <v>7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16</v>
      </c>
      <c r="AF293" s="191">
        <v>1</v>
      </c>
      <c r="AG293" s="191">
        <v>13</v>
      </c>
      <c r="AH293" s="191">
        <v>0</v>
      </c>
      <c r="AI293" s="191">
        <v>2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11</v>
      </c>
      <c r="D294" s="331">
        <v>2</v>
      </c>
      <c r="E294" s="193">
        <v>9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8</v>
      </c>
      <c r="R294" s="331">
        <v>0</v>
      </c>
      <c r="S294" s="193">
        <v>7</v>
      </c>
      <c r="T294" s="193">
        <v>0</v>
      </c>
      <c r="U294" s="193">
        <v>0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19</v>
      </c>
      <c r="AF294" s="191">
        <v>2</v>
      </c>
      <c r="AG294" s="191">
        <v>16</v>
      </c>
      <c r="AH294" s="191">
        <v>0</v>
      </c>
      <c r="AI294" s="191">
        <v>0</v>
      </c>
      <c r="AJ294" s="191">
        <v>1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12</v>
      </c>
      <c r="D295" s="331">
        <v>1</v>
      </c>
      <c r="E295" s="193">
        <v>11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11</v>
      </c>
      <c r="R295" s="331">
        <v>2</v>
      </c>
      <c r="S295" s="193">
        <v>7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23</v>
      </c>
      <c r="AF295" s="191">
        <v>3</v>
      </c>
      <c r="AG295" s="191">
        <v>18</v>
      </c>
      <c r="AH295" s="191">
        <v>0</v>
      </c>
      <c r="AI295" s="191">
        <v>2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6</v>
      </c>
      <c r="D296" s="331">
        <v>0</v>
      </c>
      <c r="E296" s="193">
        <v>6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9</v>
      </c>
      <c r="R296" s="331">
        <v>1</v>
      </c>
      <c r="S296" s="193">
        <v>7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15</v>
      </c>
      <c r="AF296" s="191">
        <v>1</v>
      </c>
      <c r="AG296" s="191">
        <v>13</v>
      </c>
      <c r="AH296" s="191">
        <v>0</v>
      </c>
      <c r="AI296" s="191">
        <v>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10</v>
      </c>
      <c r="D297" s="331">
        <v>0</v>
      </c>
      <c r="E297" s="193">
        <v>10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10</v>
      </c>
      <c r="R297" s="331">
        <v>0</v>
      </c>
      <c r="S297" s="193">
        <v>9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20</v>
      </c>
      <c r="AF297" s="191">
        <v>0</v>
      </c>
      <c r="AG297" s="191">
        <v>19</v>
      </c>
      <c r="AH297" s="191">
        <v>0</v>
      </c>
      <c r="AI297" s="191">
        <v>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9</v>
      </c>
      <c r="D298" s="331">
        <v>0</v>
      </c>
      <c r="E298" s="193">
        <v>8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10</v>
      </c>
      <c r="R298" s="331">
        <v>0</v>
      </c>
      <c r="S298" s="193">
        <v>10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19</v>
      </c>
      <c r="AF298" s="191">
        <v>0</v>
      </c>
      <c r="AG298" s="191">
        <v>18</v>
      </c>
      <c r="AH298" s="191">
        <v>0</v>
      </c>
      <c r="AI298" s="191">
        <v>1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11</v>
      </c>
      <c r="D299" s="331">
        <v>0</v>
      </c>
      <c r="E299" s="193">
        <v>9</v>
      </c>
      <c r="F299" s="193">
        <v>1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17</v>
      </c>
      <c r="R299" s="331">
        <v>0</v>
      </c>
      <c r="S299" s="193">
        <v>15</v>
      </c>
      <c r="T299" s="193">
        <v>0</v>
      </c>
      <c r="U299" s="193">
        <v>2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28</v>
      </c>
      <c r="AF299" s="193">
        <v>0</v>
      </c>
      <c r="AG299" s="191">
        <v>24</v>
      </c>
      <c r="AH299" s="191">
        <v>1</v>
      </c>
      <c r="AI299" s="191">
        <v>3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11</v>
      </c>
      <c r="D300" s="331">
        <v>0</v>
      </c>
      <c r="E300" s="193">
        <v>10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9</v>
      </c>
      <c r="R300" s="331">
        <v>0</v>
      </c>
      <c r="S300" s="193">
        <v>8</v>
      </c>
      <c r="T300" s="193">
        <v>0</v>
      </c>
      <c r="U300" s="193">
        <v>1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20</v>
      </c>
      <c r="AF300" s="191">
        <v>0</v>
      </c>
      <c r="AG300" s="191">
        <v>18</v>
      </c>
      <c r="AH300" s="191">
        <v>0</v>
      </c>
      <c r="AI300" s="191">
        <v>2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13</v>
      </c>
      <c r="D301" s="331">
        <v>0</v>
      </c>
      <c r="E301" s="193">
        <v>11</v>
      </c>
      <c r="F301" s="193">
        <v>0</v>
      </c>
      <c r="G301" s="193">
        <v>1</v>
      </c>
      <c r="H301" s="193">
        <v>0</v>
      </c>
      <c r="I301" s="193">
        <v>0</v>
      </c>
      <c r="J301" s="193">
        <v>1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11</v>
      </c>
      <c r="R301" s="331">
        <v>1</v>
      </c>
      <c r="S301" s="193">
        <v>9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24</v>
      </c>
      <c r="AF301" s="191">
        <v>1</v>
      </c>
      <c r="AG301" s="191">
        <v>20</v>
      </c>
      <c r="AH301" s="191">
        <v>0</v>
      </c>
      <c r="AI301" s="191">
        <v>2</v>
      </c>
      <c r="AJ301" s="191">
        <v>0</v>
      </c>
      <c r="AK301" s="191">
        <v>0</v>
      </c>
      <c r="AL301" s="191">
        <v>1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11</v>
      </c>
      <c r="D302" s="331">
        <v>0</v>
      </c>
      <c r="E302" s="193">
        <v>10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8</v>
      </c>
      <c r="R302" s="331">
        <v>0</v>
      </c>
      <c r="S302" s="193">
        <v>7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19</v>
      </c>
      <c r="AF302" s="191">
        <v>0</v>
      </c>
      <c r="AG302" s="191">
        <v>17</v>
      </c>
      <c r="AH302" s="191">
        <v>0</v>
      </c>
      <c r="AI302" s="191">
        <v>2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11</v>
      </c>
      <c r="D303" s="331">
        <v>0</v>
      </c>
      <c r="E303" s="193">
        <v>9</v>
      </c>
      <c r="F303" s="193">
        <v>0</v>
      </c>
      <c r="G303" s="193">
        <v>2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11</v>
      </c>
      <c r="R303" s="331">
        <v>0</v>
      </c>
      <c r="S303" s="193">
        <v>10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22</v>
      </c>
      <c r="AF303" s="191">
        <v>0</v>
      </c>
      <c r="AG303" s="191">
        <v>19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13</v>
      </c>
      <c r="D304" s="331">
        <v>0</v>
      </c>
      <c r="E304" s="193">
        <v>10</v>
      </c>
      <c r="F304" s="193">
        <v>0</v>
      </c>
      <c r="G304" s="193">
        <v>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7</v>
      </c>
      <c r="R304" s="331">
        <v>0</v>
      </c>
      <c r="S304" s="193">
        <v>7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20</v>
      </c>
      <c r="AF304" s="191">
        <v>0</v>
      </c>
      <c r="AG304" s="191">
        <v>17</v>
      </c>
      <c r="AH304" s="191">
        <v>0</v>
      </c>
      <c r="AI304" s="191">
        <v>3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12</v>
      </c>
      <c r="D305" s="331">
        <v>0</v>
      </c>
      <c r="E305" s="193">
        <v>12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10</v>
      </c>
      <c r="R305" s="331">
        <v>0</v>
      </c>
      <c r="S305" s="193">
        <v>10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22</v>
      </c>
      <c r="AF305" s="191">
        <v>0</v>
      </c>
      <c r="AG305" s="191">
        <v>22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14</v>
      </c>
      <c r="D306" s="331">
        <v>0</v>
      </c>
      <c r="E306" s="193">
        <v>14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19</v>
      </c>
      <c r="R306" s="331">
        <v>1</v>
      </c>
      <c r="S306" s="193">
        <v>15</v>
      </c>
      <c r="T306" s="193">
        <v>0</v>
      </c>
      <c r="U306" s="193">
        <v>2</v>
      </c>
      <c r="V306" s="193">
        <v>0</v>
      </c>
      <c r="W306" s="193">
        <v>0</v>
      </c>
      <c r="X306" s="193">
        <v>1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33</v>
      </c>
      <c r="AF306" s="191">
        <v>1</v>
      </c>
      <c r="AG306" s="191">
        <v>29</v>
      </c>
      <c r="AH306" s="191">
        <v>0</v>
      </c>
      <c r="AI306" s="191">
        <v>2</v>
      </c>
      <c r="AJ306" s="191">
        <v>0</v>
      </c>
      <c r="AK306" s="191">
        <v>0</v>
      </c>
      <c r="AL306" s="191">
        <v>1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17</v>
      </c>
      <c r="D307" s="331">
        <v>0</v>
      </c>
      <c r="E307" s="193">
        <v>15</v>
      </c>
      <c r="F307" s="193">
        <v>0</v>
      </c>
      <c r="G307" s="193">
        <v>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14</v>
      </c>
      <c r="R307" s="331">
        <v>0</v>
      </c>
      <c r="S307" s="193">
        <v>14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31</v>
      </c>
      <c r="AF307" s="191">
        <v>0</v>
      </c>
      <c r="AG307" s="191">
        <v>29</v>
      </c>
      <c r="AH307" s="191">
        <v>0</v>
      </c>
      <c r="AI307" s="191">
        <v>2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18</v>
      </c>
      <c r="D308" s="331">
        <v>0</v>
      </c>
      <c r="E308" s="193">
        <v>18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15</v>
      </c>
      <c r="R308" s="331">
        <v>1</v>
      </c>
      <c r="S308" s="193">
        <v>14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33</v>
      </c>
      <c r="AF308" s="191">
        <v>1</v>
      </c>
      <c r="AG308" s="191">
        <v>32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14</v>
      </c>
      <c r="D309" s="331">
        <v>1</v>
      </c>
      <c r="E309" s="193">
        <v>11</v>
      </c>
      <c r="F309" s="193">
        <v>0</v>
      </c>
      <c r="G309" s="193">
        <v>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9</v>
      </c>
      <c r="R309" s="331">
        <v>0</v>
      </c>
      <c r="S309" s="193">
        <v>9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23</v>
      </c>
      <c r="AF309" s="191">
        <v>1</v>
      </c>
      <c r="AG309" s="191">
        <v>20</v>
      </c>
      <c r="AH309" s="191">
        <v>0</v>
      </c>
      <c r="AI309" s="191">
        <v>2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10</v>
      </c>
      <c r="D310" s="331">
        <v>0</v>
      </c>
      <c r="E310" s="193">
        <v>9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12</v>
      </c>
      <c r="R310" s="331">
        <v>0</v>
      </c>
      <c r="S310" s="193">
        <v>11</v>
      </c>
      <c r="T310" s="193">
        <v>0</v>
      </c>
      <c r="U310" s="193">
        <v>1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22</v>
      </c>
      <c r="AF310" s="191">
        <v>0</v>
      </c>
      <c r="AG310" s="191">
        <v>20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15</v>
      </c>
      <c r="D311" s="331">
        <v>0</v>
      </c>
      <c r="E311" s="193">
        <v>15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16</v>
      </c>
      <c r="R311" s="331">
        <v>1</v>
      </c>
      <c r="S311" s="193">
        <v>14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31</v>
      </c>
      <c r="AF311" s="191">
        <v>1</v>
      </c>
      <c r="AG311" s="191">
        <v>29</v>
      </c>
      <c r="AH311" s="191">
        <v>0</v>
      </c>
      <c r="AI311" s="191">
        <v>1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16</v>
      </c>
      <c r="D312" s="331">
        <v>0</v>
      </c>
      <c r="E312" s="193">
        <v>14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34</v>
      </c>
      <c r="R312" s="331">
        <v>0</v>
      </c>
      <c r="S312" s="193">
        <v>31</v>
      </c>
      <c r="T312" s="193">
        <v>0</v>
      </c>
      <c r="U312" s="193">
        <v>3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50</v>
      </c>
      <c r="AF312" s="191">
        <v>0</v>
      </c>
      <c r="AG312" s="191">
        <v>45</v>
      </c>
      <c r="AH312" s="191">
        <v>0</v>
      </c>
      <c r="AI312" s="191">
        <v>5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</v>
      </c>
      <c r="D313" s="331">
        <v>0</v>
      </c>
      <c r="E313" s="193">
        <v>6</v>
      </c>
      <c r="F313" s="193">
        <v>0</v>
      </c>
      <c r="G313" s="193">
        <v>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26</v>
      </c>
      <c r="R313" s="331">
        <v>0</v>
      </c>
      <c r="S313" s="193">
        <v>25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34</v>
      </c>
      <c r="AF313" s="191">
        <v>0</v>
      </c>
      <c r="AG313" s="191">
        <v>31</v>
      </c>
      <c r="AH313" s="191">
        <v>0</v>
      </c>
      <c r="AI313" s="191">
        <v>3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9</v>
      </c>
      <c r="D314" s="331">
        <v>0</v>
      </c>
      <c r="E314" s="193">
        <v>8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15</v>
      </c>
      <c r="R314" s="331">
        <v>0</v>
      </c>
      <c r="S314" s="193">
        <v>14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24</v>
      </c>
      <c r="AF314" s="191">
        <v>0</v>
      </c>
      <c r="AG314" s="191">
        <v>22</v>
      </c>
      <c r="AH314" s="191">
        <v>0</v>
      </c>
      <c r="AI314" s="191">
        <v>2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10</v>
      </c>
      <c r="D315" s="331">
        <v>0</v>
      </c>
      <c r="E315" s="193">
        <v>9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15</v>
      </c>
      <c r="R315" s="331">
        <v>0</v>
      </c>
      <c r="S315" s="193">
        <v>15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25</v>
      </c>
      <c r="AF315" s="191">
        <v>0</v>
      </c>
      <c r="AG315" s="191">
        <v>24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7</v>
      </c>
      <c r="D316" s="331">
        <v>0</v>
      </c>
      <c r="E316" s="193">
        <v>6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20</v>
      </c>
      <c r="R316" s="331">
        <v>2</v>
      </c>
      <c r="S316" s="193">
        <v>17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27</v>
      </c>
      <c r="AF316" s="191">
        <v>2</v>
      </c>
      <c r="AG316" s="191">
        <v>23</v>
      </c>
      <c r="AH316" s="191">
        <v>0</v>
      </c>
      <c r="AI316" s="191">
        <v>2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17</v>
      </c>
      <c r="D317" s="331">
        <v>0</v>
      </c>
      <c r="E317" s="193">
        <v>17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21</v>
      </c>
      <c r="R317" s="331">
        <v>1</v>
      </c>
      <c r="S317" s="193">
        <v>20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38</v>
      </c>
      <c r="AF317" s="191">
        <v>1</v>
      </c>
      <c r="AG317" s="191">
        <v>37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14</v>
      </c>
      <c r="D318" s="331">
        <v>0</v>
      </c>
      <c r="E318" s="193">
        <v>13</v>
      </c>
      <c r="F318" s="193">
        <v>0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22</v>
      </c>
      <c r="R318" s="331">
        <v>0</v>
      </c>
      <c r="S318" s="193">
        <v>22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36</v>
      </c>
      <c r="AF318" s="191">
        <v>0</v>
      </c>
      <c r="AG318" s="191">
        <v>35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</v>
      </c>
      <c r="D319" s="331">
        <v>0</v>
      </c>
      <c r="E319" s="193">
        <v>8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14</v>
      </c>
      <c r="R319" s="331">
        <v>0</v>
      </c>
      <c r="S319" s="193">
        <v>13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22</v>
      </c>
      <c r="AF319" s="191">
        <v>0</v>
      </c>
      <c r="AG319" s="191">
        <v>21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 t="s">
        <v>106</v>
      </c>
      <c r="D320" s="331" t="s">
        <v>106</v>
      </c>
      <c r="E320" s="193" t="s">
        <v>106</v>
      </c>
      <c r="F320" s="193" t="s">
        <v>106</v>
      </c>
      <c r="G320" s="193" t="s">
        <v>106</v>
      </c>
      <c r="H320" s="193" t="s">
        <v>106</v>
      </c>
      <c r="I320" s="193" t="s">
        <v>106</v>
      </c>
      <c r="J320" s="193" t="s">
        <v>106</v>
      </c>
      <c r="K320" s="193" t="s">
        <v>106</v>
      </c>
      <c r="L320" s="193" t="s">
        <v>106</v>
      </c>
      <c r="M320" s="193" t="s">
        <v>106</v>
      </c>
      <c r="N320" s="193" t="s">
        <v>106</v>
      </c>
      <c r="O320" s="332" t="s">
        <v>106</v>
      </c>
      <c r="P320" s="180"/>
      <c r="Q320" s="190" t="s">
        <v>106</v>
      </c>
      <c r="R320" s="331" t="s">
        <v>106</v>
      </c>
      <c r="S320" s="193" t="s">
        <v>106</v>
      </c>
      <c r="T320" s="193" t="s">
        <v>106</v>
      </c>
      <c r="U320" s="193" t="s">
        <v>106</v>
      </c>
      <c r="V320" s="193" t="s">
        <v>106</v>
      </c>
      <c r="W320" s="193" t="s">
        <v>106</v>
      </c>
      <c r="X320" s="193" t="s">
        <v>106</v>
      </c>
      <c r="Y320" s="193" t="s">
        <v>106</v>
      </c>
      <c r="Z320" s="193" t="s">
        <v>106</v>
      </c>
      <c r="AA320" s="193" t="s">
        <v>106</v>
      </c>
      <c r="AB320" s="193" t="s">
        <v>106</v>
      </c>
      <c r="AC320" s="332" t="s">
        <v>106</v>
      </c>
      <c r="AD320" s="180"/>
      <c r="AE320" s="190" t="s">
        <v>106</v>
      </c>
      <c r="AF320" s="191" t="s">
        <v>106</v>
      </c>
      <c r="AG320" s="191" t="s">
        <v>106</v>
      </c>
      <c r="AH320" s="191" t="s">
        <v>106</v>
      </c>
      <c r="AI320" s="191" t="s">
        <v>106</v>
      </c>
      <c r="AJ320" s="191" t="s">
        <v>106</v>
      </c>
      <c r="AK320" s="191" t="s">
        <v>106</v>
      </c>
      <c r="AL320" s="191" t="s">
        <v>106</v>
      </c>
      <c r="AM320" s="191" t="s">
        <v>106</v>
      </c>
      <c r="AN320" s="191" t="s">
        <v>106</v>
      </c>
      <c r="AO320" s="191" t="s">
        <v>106</v>
      </c>
      <c r="AP320" s="191" t="s">
        <v>106</v>
      </c>
      <c r="AQ320" s="192" t="s">
        <v>106</v>
      </c>
      <c r="AR320" s="11"/>
    </row>
    <row r="321" spans="1:44" x14ac:dyDescent="0.25">
      <c r="A321" s="240">
        <v>2</v>
      </c>
      <c r="B321" s="311">
        <v>0.72916700000000001</v>
      </c>
      <c r="C321" s="190" t="s">
        <v>106</v>
      </c>
      <c r="D321" s="331" t="s">
        <v>106</v>
      </c>
      <c r="E321" s="193" t="s">
        <v>106</v>
      </c>
      <c r="F321" s="193" t="s">
        <v>106</v>
      </c>
      <c r="G321" s="193" t="s">
        <v>106</v>
      </c>
      <c r="H321" s="193" t="s">
        <v>106</v>
      </c>
      <c r="I321" s="193" t="s">
        <v>106</v>
      </c>
      <c r="J321" s="193" t="s">
        <v>106</v>
      </c>
      <c r="K321" s="193" t="s">
        <v>106</v>
      </c>
      <c r="L321" s="193" t="s">
        <v>106</v>
      </c>
      <c r="M321" s="193" t="s">
        <v>106</v>
      </c>
      <c r="N321" s="193" t="s">
        <v>106</v>
      </c>
      <c r="O321" s="332" t="s">
        <v>106</v>
      </c>
      <c r="P321" s="180"/>
      <c r="Q321" s="190" t="s">
        <v>106</v>
      </c>
      <c r="R321" s="331" t="s">
        <v>106</v>
      </c>
      <c r="S321" s="193" t="s">
        <v>106</v>
      </c>
      <c r="T321" s="193" t="s">
        <v>106</v>
      </c>
      <c r="U321" s="193" t="s">
        <v>106</v>
      </c>
      <c r="V321" s="193" t="s">
        <v>106</v>
      </c>
      <c r="W321" s="193" t="s">
        <v>106</v>
      </c>
      <c r="X321" s="193" t="s">
        <v>106</v>
      </c>
      <c r="Y321" s="193" t="s">
        <v>106</v>
      </c>
      <c r="Z321" s="193" t="s">
        <v>106</v>
      </c>
      <c r="AA321" s="193" t="s">
        <v>106</v>
      </c>
      <c r="AB321" s="193" t="s">
        <v>106</v>
      </c>
      <c r="AC321" s="332" t="s">
        <v>106</v>
      </c>
      <c r="AD321" s="180"/>
      <c r="AE321" s="190" t="s">
        <v>106</v>
      </c>
      <c r="AF321" s="191" t="s">
        <v>106</v>
      </c>
      <c r="AG321" s="191" t="s">
        <v>106</v>
      </c>
      <c r="AH321" s="191" t="s">
        <v>106</v>
      </c>
      <c r="AI321" s="191" t="s">
        <v>106</v>
      </c>
      <c r="AJ321" s="191" t="s">
        <v>106</v>
      </c>
      <c r="AK321" s="191" t="s">
        <v>106</v>
      </c>
      <c r="AL321" s="191" t="s">
        <v>106</v>
      </c>
      <c r="AM321" s="191" t="s">
        <v>106</v>
      </c>
      <c r="AN321" s="191" t="s">
        <v>106</v>
      </c>
      <c r="AO321" s="191" t="s">
        <v>106</v>
      </c>
      <c r="AP321" s="191" t="s">
        <v>106</v>
      </c>
      <c r="AQ321" s="192" t="s">
        <v>106</v>
      </c>
      <c r="AR321" s="11"/>
    </row>
    <row r="322" spans="1:44" x14ac:dyDescent="0.25">
      <c r="A322" s="240">
        <v>2</v>
      </c>
      <c r="B322" s="311">
        <v>0.73958299999999999</v>
      </c>
      <c r="C322" s="190" t="s">
        <v>106</v>
      </c>
      <c r="D322" s="331" t="s">
        <v>106</v>
      </c>
      <c r="E322" s="193" t="s">
        <v>106</v>
      </c>
      <c r="F322" s="193" t="s">
        <v>106</v>
      </c>
      <c r="G322" s="193" t="s">
        <v>106</v>
      </c>
      <c r="H322" s="193" t="s">
        <v>106</v>
      </c>
      <c r="I322" s="193" t="s">
        <v>106</v>
      </c>
      <c r="J322" s="193" t="s">
        <v>106</v>
      </c>
      <c r="K322" s="193" t="s">
        <v>106</v>
      </c>
      <c r="L322" s="193" t="s">
        <v>106</v>
      </c>
      <c r="M322" s="193" t="s">
        <v>106</v>
      </c>
      <c r="N322" s="193" t="s">
        <v>106</v>
      </c>
      <c r="O322" s="332" t="s">
        <v>106</v>
      </c>
      <c r="P322" s="134"/>
      <c r="Q322" s="190" t="s">
        <v>106</v>
      </c>
      <c r="R322" s="331" t="s">
        <v>106</v>
      </c>
      <c r="S322" s="193" t="s">
        <v>106</v>
      </c>
      <c r="T322" s="193" t="s">
        <v>106</v>
      </c>
      <c r="U322" s="193" t="s">
        <v>106</v>
      </c>
      <c r="V322" s="193" t="s">
        <v>106</v>
      </c>
      <c r="W322" s="193" t="s">
        <v>106</v>
      </c>
      <c r="X322" s="193" t="s">
        <v>106</v>
      </c>
      <c r="Y322" s="193" t="s">
        <v>106</v>
      </c>
      <c r="Z322" s="193" t="s">
        <v>106</v>
      </c>
      <c r="AA322" s="193" t="s">
        <v>106</v>
      </c>
      <c r="AB322" s="193" t="s">
        <v>106</v>
      </c>
      <c r="AC322" s="332" t="s">
        <v>106</v>
      </c>
      <c r="AD322" s="134"/>
      <c r="AE322" s="190" t="s">
        <v>106</v>
      </c>
      <c r="AF322" s="191" t="s">
        <v>106</v>
      </c>
      <c r="AG322" s="191" t="s">
        <v>106</v>
      </c>
      <c r="AH322" s="191" t="s">
        <v>106</v>
      </c>
      <c r="AI322" s="191" t="s">
        <v>106</v>
      </c>
      <c r="AJ322" s="191" t="s">
        <v>106</v>
      </c>
      <c r="AK322" s="191" t="s">
        <v>106</v>
      </c>
      <c r="AL322" s="191" t="s">
        <v>106</v>
      </c>
      <c r="AM322" s="191" t="s">
        <v>106</v>
      </c>
      <c r="AN322" s="191" t="s">
        <v>106</v>
      </c>
      <c r="AO322" s="191" t="s">
        <v>106</v>
      </c>
      <c r="AP322" s="191" t="s">
        <v>106</v>
      </c>
      <c r="AQ322" s="192" t="s">
        <v>106</v>
      </c>
      <c r="AR322" s="11"/>
    </row>
    <row r="323" spans="1:44" x14ac:dyDescent="0.25">
      <c r="A323" s="240">
        <v>2</v>
      </c>
      <c r="B323" s="311">
        <v>0.75</v>
      </c>
      <c r="C323" s="190" t="s">
        <v>106</v>
      </c>
      <c r="D323" s="331" t="s">
        <v>106</v>
      </c>
      <c r="E323" s="193" t="s">
        <v>106</v>
      </c>
      <c r="F323" s="193" t="s">
        <v>106</v>
      </c>
      <c r="G323" s="193" t="s">
        <v>106</v>
      </c>
      <c r="H323" s="193" t="s">
        <v>106</v>
      </c>
      <c r="I323" s="193" t="s">
        <v>106</v>
      </c>
      <c r="J323" s="193" t="s">
        <v>106</v>
      </c>
      <c r="K323" s="193" t="s">
        <v>106</v>
      </c>
      <c r="L323" s="193" t="s">
        <v>106</v>
      </c>
      <c r="M323" s="193" t="s">
        <v>106</v>
      </c>
      <c r="N323" s="193" t="s">
        <v>106</v>
      </c>
      <c r="O323" s="332" t="s">
        <v>106</v>
      </c>
      <c r="P323" s="180"/>
      <c r="Q323" s="190" t="s">
        <v>106</v>
      </c>
      <c r="R323" s="331" t="s">
        <v>106</v>
      </c>
      <c r="S323" s="193" t="s">
        <v>106</v>
      </c>
      <c r="T323" s="193" t="s">
        <v>106</v>
      </c>
      <c r="U323" s="193" t="s">
        <v>106</v>
      </c>
      <c r="V323" s="193" t="s">
        <v>106</v>
      </c>
      <c r="W323" s="193" t="s">
        <v>106</v>
      </c>
      <c r="X323" s="193" t="s">
        <v>106</v>
      </c>
      <c r="Y323" s="193" t="s">
        <v>106</v>
      </c>
      <c r="Z323" s="193" t="s">
        <v>106</v>
      </c>
      <c r="AA323" s="193" t="s">
        <v>106</v>
      </c>
      <c r="AB323" s="193" t="s">
        <v>106</v>
      </c>
      <c r="AC323" s="332" t="s">
        <v>106</v>
      </c>
      <c r="AD323" s="180"/>
      <c r="AE323" s="190" t="s">
        <v>106</v>
      </c>
      <c r="AF323" s="193" t="s">
        <v>106</v>
      </c>
      <c r="AG323" s="191" t="s">
        <v>106</v>
      </c>
      <c r="AH323" s="191" t="s">
        <v>106</v>
      </c>
      <c r="AI323" s="191" t="s">
        <v>106</v>
      </c>
      <c r="AJ323" s="191" t="s">
        <v>106</v>
      </c>
      <c r="AK323" s="191" t="s">
        <v>106</v>
      </c>
      <c r="AL323" s="191" t="s">
        <v>106</v>
      </c>
      <c r="AM323" s="191" t="s">
        <v>106</v>
      </c>
      <c r="AN323" s="191" t="s">
        <v>106</v>
      </c>
      <c r="AO323" s="191" t="s">
        <v>106</v>
      </c>
      <c r="AP323" s="191" t="s">
        <v>106</v>
      </c>
      <c r="AQ323" s="192" t="s">
        <v>106</v>
      </c>
      <c r="AR323" s="11"/>
    </row>
    <row r="324" spans="1:44" x14ac:dyDescent="0.25">
      <c r="A324" s="240">
        <v>2</v>
      </c>
      <c r="B324" s="311">
        <v>0.76041700000000001</v>
      </c>
      <c r="C324" s="190" t="s">
        <v>106</v>
      </c>
      <c r="D324" s="331" t="s">
        <v>106</v>
      </c>
      <c r="E324" s="193" t="s">
        <v>106</v>
      </c>
      <c r="F324" s="193" t="s">
        <v>106</v>
      </c>
      <c r="G324" s="193" t="s">
        <v>106</v>
      </c>
      <c r="H324" s="193" t="s">
        <v>106</v>
      </c>
      <c r="I324" s="193" t="s">
        <v>106</v>
      </c>
      <c r="J324" s="193" t="s">
        <v>106</v>
      </c>
      <c r="K324" s="193" t="s">
        <v>106</v>
      </c>
      <c r="L324" s="193" t="s">
        <v>106</v>
      </c>
      <c r="M324" s="193" t="s">
        <v>106</v>
      </c>
      <c r="N324" s="193" t="s">
        <v>106</v>
      </c>
      <c r="O324" s="332" t="s">
        <v>106</v>
      </c>
      <c r="P324" s="180"/>
      <c r="Q324" s="190" t="s">
        <v>106</v>
      </c>
      <c r="R324" s="331" t="s">
        <v>106</v>
      </c>
      <c r="S324" s="193" t="s">
        <v>106</v>
      </c>
      <c r="T324" s="193" t="s">
        <v>106</v>
      </c>
      <c r="U324" s="193" t="s">
        <v>106</v>
      </c>
      <c r="V324" s="193" t="s">
        <v>106</v>
      </c>
      <c r="W324" s="193" t="s">
        <v>106</v>
      </c>
      <c r="X324" s="193" t="s">
        <v>106</v>
      </c>
      <c r="Y324" s="193" t="s">
        <v>106</v>
      </c>
      <c r="Z324" s="193" t="s">
        <v>106</v>
      </c>
      <c r="AA324" s="193" t="s">
        <v>106</v>
      </c>
      <c r="AB324" s="193" t="s">
        <v>106</v>
      </c>
      <c r="AC324" s="332" t="s">
        <v>106</v>
      </c>
      <c r="AD324" s="180"/>
      <c r="AE324" s="190" t="s">
        <v>106</v>
      </c>
      <c r="AF324" s="191" t="s">
        <v>106</v>
      </c>
      <c r="AG324" s="191" t="s">
        <v>106</v>
      </c>
      <c r="AH324" s="191" t="s">
        <v>106</v>
      </c>
      <c r="AI324" s="191" t="s">
        <v>106</v>
      </c>
      <c r="AJ324" s="191" t="s">
        <v>106</v>
      </c>
      <c r="AK324" s="191" t="s">
        <v>106</v>
      </c>
      <c r="AL324" s="191" t="s">
        <v>106</v>
      </c>
      <c r="AM324" s="191" t="s">
        <v>106</v>
      </c>
      <c r="AN324" s="191" t="s">
        <v>106</v>
      </c>
      <c r="AO324" s="191" t="s">
        <v>106</v>
      </c>
      <c r="AP324" s="191" t="s">
        <v>106</v>
      </c>
      <c r="AQ324" s="192" t="s">
        <v>106</v>
      </c>
      <c r="AR324" s="11"/>
    </row>
    <row r="325" spans="1:44" x14ac:dyDescent="0.25">
      <c r="A325" s="240">
        <v>2</v>
      </c>
      <c r="B325" s="311">
        <v>0.77083299999999999</v>
      </c>
      <c r="C325" s="190" t="s">
        <v>106</v>
      </c>
      <c r="D325" s="331" t="s">
        <v>106</v>
      </c>
      <c r="E325" s="193" t="s">
        <v>106</v>
      </c>
      <c r="F325" s="193" t="s">
        <v>106</v>
      </c>
      <c r="G325" s="193" t="s">
        <v>106</v>
      </c>
      <c r="H325" s="193" t="s">
        <v>106</v>
      </c>
      <c r="I325" s="193" t="s">
        <v>106</v>
      </c>
      <c r="J325" s="193" t="s">
        <v>106</v>
      </c>
      <c r="K325" s="193" t="s">
        <v>106</v>
      </c>
      <c r="L325" s="193" t="s">
        <v>106</v>
      </c>
      <c r="M325" s="193" t="s">
        <v>106</v>
      </c>
      <c r="N325" s="193" t="s">
        <v>106</v>
      </c>
      <c r="O325" s="332" t="s">
        <v>106</v>
      </c>
      <c r="P325" s="180"/>
      <c r="Q325" s="190" t="s">
        <v>106</v>
      </c>
      <c r="R325" s="331" t="s">
        <v>106</v>
      </c>
      <c r="S325" s="193" t="s">
        <v>106</v>
      </c>
      <c r="T325" s="193" t="s">
        <v>106</v>
      </c>
      <c r="U325" s="193" t="s">
        <v>106</v>
      </c>
      <c r="V325" s="193" t="s">
        <v>106</v>
      </c>
      <c r="W325" s="193" t="s">
        <v>106</v>
      </c>
      <c r="X325" s="193" t="s">
        <v>106</v>
      </c>
      <c r="Y325" s="193" t="s">
        <v>106</v>
      </c>
      <c r="Z325" s="193" t="s">
        <v>106</v>
      </c>
      <c r="AA325" s="193" t="s">
        <v>106</v>
      </c>
      <c r="AB325" s="193" t="s">
        <v>106</v>
      </c>
      <c r="AC325" s="332" t="s">
        <v>106</v>
      </c>
      <c r="AD325" s="180"/>
      <c r="AE325" s="190" t="s">
        <v>106</v>
      </c>
      <c r="AF325" s="191" t="s">
        <v>106</v>
      </c>
      <c r="AG325" s="191" t="s">
        <v>106</v>
      </c>
      <c r="AH325" s="191" t="s">
        <v>106</v>
      </c>
      <c r="AI325" s="191" t="s">
        <v>106</v>
      </c>
      <c r="AJ325" s="191" t="s">
        <v>106</v>
      </c>
      <c r="AK325" s="191" t="s">
        <v>106</v>
      </c>
      <c r="AL325" s="191" t="s">
        <v>106</v>
      </c>
      <c r="AM325" s="191" t="s">
        <v>106</v>
      </c>
      <c r="AN325" s="191" t="s">
        <v>106</v>
      </c>
      <c r="AO325" s="191" t="s">
        <v>106</v>
      </c>
      <c r="AP325" s="191" t="s">
        <v>106</v>
      </c>
      <c r="AQ325" s="192" t="s">
        <v>106</v>
      </c>
      <c r="AR325" s="11"/>
    </row>
    <row r="326" spans="1:44" x14ac:dyDescent="0.25">
      <c r="A326" s="240">
        <v>2</v>
      </c>
      <c r="B326" s="311">
        <v>0.78125</v>
      </c>
      <c r="C326" s="190" t="s">
        <v>106</v>
      </c>
      <c r="D326" s="331" t="s">
        <v>106</v>
      </c>
      <c r="E326" s="193" t="s">
        <v>106</v>
      </c>
      <c r="F326" s="193" t="s">
        <v>106</v>
      </c>
      <c r="G326" s="193" t="s">
        <v>106</v>
      </c>
      <c r="H326" s="193" t="s">
        <v>106</v>
      </c>
      <c r="I326" s="193" t="s">
        <v>106</v>
      </c>
      <c r="J326" s="193" t="s">
        <v>106</v>
      </c>
      <c r="K326" s="193" t="s">
        <v>106</v>
      </c>
      <c r="L326" s="193" t="s">
        <v>106</v>
      </c>
      <c r="M326" s="193" t="s">
        <v>106</v>
      </c>
      <c r="N326" s="193" t="s">
        <v>106</v>
      </c>
      <c r="O326" s="332" t="s">
        <v>106</v>
      </c>
      <c r="P326" s="180"/>
      <c r="Q326" s="190" t="s">
        <v>106</v>
      </c>
      <c r="R326" s="331" t="s">
        <v>106</v>
      </c>
      <c r="S326" s="193" t="s">
        <v>106</v>
      </c>
      <c r="T326" s="193" t="s">
        <v>106</v>
      </c>
      <c r="U326" s="193" t="s">
        <v>106</v>
      </c>
      <c r="V326" s="193" t="s">
        <v>106</v>
      </c>
      <c r="W326" s="193" t="s">
        <v>106</v>
      </c>
      <c r="X326" s="193" t="s">
        <v>106</v>
      </c>
      <c r="Y326" s="193" t="s">
        <v>106</v>
      </c>
      <c r="Z326" s="193" t="s">
        <v>106</v>
      </c>
      <c r="AA326" s="193" t="s">
        <v>106</v>
      </c>
      <c r="AB326" s="193" t="s">
        <v>106</v>
      </c>
      <c r="AC326" s="332" t="s">
        <v>106</v>
      </c>
      <c r="AD326" s="180"/>
      <c r="AE326" s="190" t="s">
        <v>106</v>
      </c>
      <c r="AF326" s="191" t="s">
        <v>106</v>
      </c>
      <c r="AG326" s="191" t="s">
        <v>106</v>
      </c>
      <c r="AH326" s="191" t="s">
        <v>106</v>
      </c>
      <c r="AI326" s="191" t="s">
        <v>106</v>
      </c>
      <c r="AJ326" s="191" t="s">
        <v>106</v>
      </c>
      <c r="AK326" s="191" t="s">
        <v>106</v>
      </c>
      <c r="AL326" s="191" t="s">
        <v>106</v>
      </c>
      <c r="AM326" s="191" t="s">
        <v>106</v>
      </c>
      <c r="AN326" s="191" t="s">
        <v>106</v>
      </c>
      <c r="AO326" s="191" t="s">
        <v>106</v>
      </c>
      <c r="AP326" s="191" t="s">
        <v>106</v>
      </c>
      <c r="AQ326" s="192" t="s">
        <v>106</v>
      </c>
      <c r="AR326" s="11"/>
    </row>
    <row r="327" spans="1:44" x14ac:dyDescent="0.25">
      <c r="A327" s="240">
        <v>2</v>
      </c>
      <c r="B327" s="311">
        <v>0.79166700000000001</v>
      </c>
      <c r="C327" s="190" t="s">
        <v>106</v>
      </c>
      <c r="D327" s="331" t="s">
        <v>106</v>
      </c>
      <c r="E327" s="193" t="s">
        <v>106</v>
      </c>
      <c r="F327" s="193" t="s">
        <v>106</v>
      </c>
      <c r="G327" s="193" t="s">
        <v>106</v>
      </c>
      <c r="H327" s="193" t="s">
        <v>106</v>
      </c>
      <c r="I327" s="193" t="s">
        <v>106</v>
      </c>
      <c r="J327" s="193" t="s">
        <v>106</v>
      </c>
      <c r="K327" s="193" t="s">
        <v>106</v>
      </c>
      <c r="L327" s="193" t="s">
        <v>106</v>
      </c>
      <c r="M327" s="193" t="s">
        <v>106</v>
      </c>
      <c r="N327" s="193" t="s">
        <v>106</v>
      </c>
      <c r="O327" s="332" t="s">
        <v>106</v>
      </c>
      <c r="P327" s="180"/>
      <c r="Q327" s="190" t="s">
        <v>106</v>
      </c>
      <c r="R327" s="331" t="s">
        <v>106</v>
      </c>
      <c r="S327" s="193" t="s">
        <v>106</v>
      </c>
      <c r="T327" s="193" t="s">
        <v>106</v>
      </c>
      <c r="U327" s="193" t="s">
        <v>106</v>
      </c>
      <c r="V327" s="193" t="s">
        <v>106</v>
      </c>
      <c r="W327" s="193" t="s">
        <v>106</v>
      </c>
      <c r="X327" s="193" t="s">
        <v>106</v>
      </c>
      <c r="Y327" s="193" t="s">
        <v>106</v>
      </c>
      <c r="Z327" s="193" t="s">
        <v>106</v>
      </c>
      <c r="AA327" s="193" t="s">
        <v>106</v>
      </c>
      <c r="AB327" s="193" t="s">
        <v>106</v>
      </c>
      <c r="AC327" s="332" t="s">
        <v>106</v>
      </c>
      <c r="AD327" s="180"/>
      <c r="AE327" s="190" t="s">
        <v>106</v>
      </c>
      <c r="AF327" s="191" t="s">
        <v>106</v>
      </c>
      <c r="AG327" s="191" t="s">
        <v>106</v>
      </c>
      <c r="AH327" s="191" t="s">
        <v>106</v>
      </c>
      <c r="AI327" s="191" t="s">
        <v>106</v>
      </c>
      <c r="AJ327" s="191" t="s">
        <v>106</v>
      </c>
      <c r="AK327" s="191" t="s">
        <v>106</v>
      </c>
      <c r="AL327" s="191" t="s">
        <v>106</v>
      </c>
      <c r="AM327" s="191" t="s">
        <v>106</v>
      </c>
      <c r="AN327" s="191" t="s">
        <v>106</v>
      </c>
      <c r="AO327" s="191" t="s">
        <v>106</v>
      </c>
      <c r="AP327" s="191" t="s">
        <v>106</v>
      </c>
      <c r="AQ327" s="192" t="s">
        <v>106</v>
      </c>
      <c r="AR327" s="11"/>
    </row>
    <row r="328" spans="1:44" x14ac:dyDescent="0.25">
      <c r="A328" s="240">
        <v>2</v>
      </c>
      <c r="B328" s="311">
        <v>0.80208299999999999</v>
      </c>
      <c r="C328" s="190" t="s">
        <v>106</v>
      </c>
      <c r="D328" s="331" t="s">
        <v>106</v>
      </c>
      <c r="E328" s="193" t="s">
        <v>106</v>
      </c>
      <c r="F328" s="193" t="s">
        <v>106</v>
      </c>
      <c r="G328" s="193" t="s">
        <v>106</v>
      </c>
      <c r="H328" s="193" t="s">
        <v>106</v>
      </c>
      <c r="I328" s="193" t="s">
        <v>106</v>
      </c>
      <c r="J328" s="193" t="s">
        <v>106</v>
      </c>
      <c r="K328" s="193" t="s">
        <v>106</v>
      </c>
      <c r="L328" s="193" t="s">
        <v>106</v>
      </c>
      <c r="M328" s="193" t="s">
        <v>106</v>
      </c>
      <c r="N328" s="193" t="s">
        <v>106</v>
      </c>
      <c r="O328" s="332" t="s">
        <v>106</v>
      </c>
      <c r="P328" s="180"/>
      <c r="Q328" s="190" t="s">
        <v>106</v>
      </c>
      <c r="R328" s="331" t="s">
        <v>106</v>
      </c>
      <c r="S328" s="193" t="s">
        <v>106</v>
      </c>
      <c r="T328" s="193" t="s">
        <v>106</v>
      </c>
      <c r="U328" s="193" t="s">
        <v>106</v>
      </c>
      <c r="V328" s="193" t="s">
        <v>106</v>
      </c>
      <c r="W328" s="193" t="s">
        <v>106</v>
      </c>
      <c r="X328" s="193" t="s">
        <v>106</v>
      </c>
      <c r="Y328" s="193" t="s">
        <v>106</v>
      </c>
      <c r="Z328" s="193" t="s">
        <v>106</v>
      </c>
      <c r="AA328" s="193" t="s">
        <v>106</v>
      </c>
      <c r="AB328" s="193" t="s">
        <v>106</v>
      </c>
      <c r="AC328" s="332" t="s">
        <v>106</v>
      </c>
      <c r="AD328" s="180"/>
      <c r="AE328" s="190" t="s">
        <v>106</v>
      </c>
      <c r="AF328" s="191" t="s">
        <v>106</v>
      </c>
      <c r="AG328" s="191" t="s">
        <v>106</v>
      </c>
      <c r="AH328" s="191" t="s">
        <v>106</v>
      </c>
      <c r="AI328" s="191" t="s">
        <v>106</v>
      </c>
      <c r="AJ328" s="191" t="s">
        <v>106</v>
      </c>
      <c r="AK328" s="191" t="s">
        <v>106</v>
      </c>
      <c r="AL328" s="191" t="s">
        <v>106</v>
      </c>
      <c r="AM328" s="191" t="s">
        <v>106</v>
      </c>
      <c r="AN328" s="191" t="s">
        <v>106</v>
      </c>
      <c r="AO328" s="191" t="s">
        <v>106</v>
      </c>
      <c r="AP328" s="191" t="s">
        <v>106</v>
      </c>
      <c r="AQ328" s="192" t="s">
        <v>106</v>
      </c>
      <c r="AR328" s="11"/>
    </row>
    <row r="329" spans="1:44" x14ac:dyDescent="0.25">
      <c r="A329" s="240">
        <v>2</v>
      </c>
      <c r="B329" s="311">
        <v>0.8125</v>
      </c>
      <c r="C329" s="190" t="s">
        <v>106</v>
      </c>
      <c r="D329" s="331" t="s">
        <v>106</v>
      </c>
      <c r="E329" s="193" t="s">
        <v>106</v>
      </c>
      <c r="F329" s="193" t="s">
        <v>106</v>
      </c>
      <c r="G329" s="193" t="s">
        <v>106</v>
      </c>
      <c r="H329" s="193" t="s">
        <v>106</v>
      </c>
      <c r="I329" s="193" t="s">
        <v>106</v>
      </c>
      <c r="J329" s="193" t="s">
        <v>106</v>
      </c>
      <c r="K329" s="193" t="s">
        <v>106</v>
      </c>
      <c r="L329" s="193" t="s">
        <v>106</v>
      </c>
      <c r="M329" s="193" t="s">
        <v>106</v>
      </c>
      <c r="N329" s="193" t="s">
        <v>106</v>
      </c>
      <c r="O329" s="332" t="s">
        <v>106</v>
      </c>
      <c r="P329" s="180"/>
      <c r="Q329" s="190" t="s">
        <v>106</v>
      </c>
      <c r="R329" s="331" t="s">
        <v>106</v>
      </c>
      <c r="S329" s="193" t="s">
        <v>106</v>
      </c>
      <c r="T329" s="193" t="s">
        <v>106</v>
      </c>
      <c r="U329" s="193" t="s">
        <v>106</v>
      </c>
      <c r="V329" s="193" t="s">
        <v>106</v>
      </c>
      <c r="W329" s="193" t="s">
        <v>106</v>
      </c>
      <c r="X329" s="193" t="s">
        <v>106</v>
      </c>
      <c r="Y329" s="193" t="s">
        <v>106</v>
      </c>
      <c r="Z329" s="193" t="s">
        <v>106</v>
      </c>
      <c r="AA329" s="193" t="s">
        <v>106</v>
      </c>
      <c r="AB329" s="193" t="s">
        <v>106</v>
      </c>
      <c r="AC329" s="332" t="s">
        <v>106</v>
      </c>
      <c r="AD329" s="180"/>
      <c r="AE329" s="190" t="s">
        <v>106</v>
      </c>
      <c r="AF329" s="191" t="s">
        <v>106</v>
      </c>
      <c r="AG329" s="191" t="s">
        <v>106</v>
      </c>
      <c r="AH329" s="191" t="s">
        <v>106</v>
      </c>
      <c r="AI329" s="191" t="s">
        <v>106</v>
      </c>
      <c r="AJ329" s="191" t="s">
        <v>106</v>
      </c>
      <c r="AK329" s="191" t="s">
        <v>106</v>
      </c>
      <c r="AL329" s="191" t="s">
        <v>106</v>
      </c>
      <c r="AM329" s="191" t="s">
        <v>106</v>
      </c>
      <c r="AN329" s="191" t="s">
        <v>106</v>
      </c>
      <c r="AO329" s="191" t="s">
        <v>106</v>
      </c>
      <c r="AP329" s="191" t="s">
        <v>106</v>
      </c>
      <c r="AQ329" s="192" t="s">
        <v>106</v>
      </c>
      <c r="AR329" s="11"/>
    </row>
    <row r="330" spans="1:44" x14ac:dyDescent="0.25">
      <c r="A330" s="240">
        <v>2</v>
      </c>
      <c r="B330" s="311">
        <v>0.82291700000000001</v>
      </c>
      <c r="C330" s="190" t="s">
        <v>106</v>
      </c>
      <c r="D330" s="331" t="s">
        <v>106</v>
      </c>
      <c r="E330" s="193" t="s">
        <v>106</v>
      </c>
      <c r="F330" s="193" t="s">
        <v>106</v>
      </c>
      <c r="G330" s="193" t="s">
        <v>106</v>
      </c>
      <c r="H330" s="193" t="s">
        <v>106</v>
      </c>
      <c r="I330" s="193" t="s">
        <v>106</v>
      </c>
      <c r="J330" s="193" t="s">
        <v>106</v>
      </c>
      <c r="K330" s="193" t="s">
        <v>106</v>
      </c>
      <c r="L330" s="193" t="s">
        <v>106</v>
      </c>
      <c r="M330" s="193" t="s">
        <v>106</v>
      </c>
      <c r="N330" s="193" t="s">
        <v>106</v>
      </c>
      <c r="O330" s="332" t="s">
        <v>106</v>
      </c>
      <c r="P330" s="180"/>
      <c r="Q330" s="190" t="s">
        <v>106</v>
      </c>
      <c r="R330" s="331" t="s">
        <v>106</v>
      </c>
      <c r="S330" s="193" t="s">
        <v>106</v>
      </c>
      <c r="T330" s="193" t="s">
        <v>106</v>
      </c>
      <c r="U330" s="193" t="s">
        <v>106</v>
      </c>
      <c r="V330" s="193" t="s">
        <v>106</v>
      </c>
      <c r="W330" s="193" t="s">
        <v>106</v>
      </c>
      <c r="X330" s="193" t="s">
        <v>106</v>
      </c>
      <c r="Y330" s="193" t="s">
        <v>106</v>
      </c>
      <c r="Z330" s="193" t="s">
        <v>106</v>
      </c>
      <c r="AA330" s="193" t="s">
        <v>106</v>
      </c>
      <c r="AB330" s="193" t="s">
        <v>106</v>
      </c>
      <c r="AC330" s="332" t="s">
        <v>106</v>
      </c>
      <c r="AD330" s="180"/>
      <c r="AE330" s="190" t="s">
        <v>106</v>
      </c>
      <c r="AF330" s="191" t="s">
        <v>106</v>
      </c>
      <c r="AG330" s="191" t="s">
        <v>106</v>
      </c>
      <c r="AH330" s="191" t="s">
        <v>106</v>
      </c>
      <c r="AI330" s="191" t="s">
        <v>106</v>
      </c>
      <c r="AJ330" s="191" t="s">
        <v>106</v>
      </c>
      <c r="AK330" s="191" t="s">
        <v>106</v>
      </c>
      <c r="AL330" s="191" t="s">
        <v>106</v>
      </c>
      <c r="AM330" s="191" t="s">
        <v>106</v>
      </c>
      <c r="AN330" s="191" t="s">
        <v>106</v>
      </c>
      <c r="AO330" s="191" t="s">
        <v>106</v>
      </c>
      <c r="AP330" s="191" t="s">
        <v>106</v>
      </c>
      <c r="AQ330" s="192" t="s">
        <v>106</v>
      </c>
      <c r="AR330" s="11"/>
    </row>
    <row r="331" spans="1:44" x14ac:dyDescent="0.25">
      <c r="A331" s="240">
        <v>2</v>
      </c>
      <c r="B331" s="311">
        <v>0.83333299999999999</v>
      </c>
      <c r="C331" s="190" t="s">
        <v>106</v>
      </c>
      <c r="D331" s="331" t="s">
        <v>106</v>
      </c>
      <c r="E331" s="193" t="s">
        <v>106</v>
      </c>
      <c r="F331" s="193" t="s">
        <v>106</v>
      </c>
      <c r="G331" s="193" t="s">
        <v>106</v>
      </c>
      <c r="H331" s="193" t="s">
        <v>106</v>
      </c>
      <c r="I331" s="193" t="s">
        <v>106</v>
      </c>
      <c r="J331" s="193" t="s">
        <v>106</v>
      </c>
      <c r="K331" s="193" t="s">
        <v>106</v>
      </c>
      <c r="L331" s="193" t="s">
        <v>106</v>
      </c>
      <c r="M331" s="193" t="s">
        <v>106</v>
      </c>
      <c r="N331" s="193" t="s">
        <v>106</v>
      </c>
      <c r="O331" s="332" t="s">
        <v>106</v>
      </c>
      <c r="P331" s="180"/>
      <c r="Q331" s="190" t="s">
        <v>106</v>
      </c>
      <c r="R331" s="331" t="s">
        <v>106</v>
      </c>
      <c r="S331" s="193" t="s">
        <v>106</v>
      </c>
      <c r="T331" s="193" t="s">
        <v>106</v>
      </c>
      <c r="U331" s="193" t="s">
        <v>106</v>
      </c>
      <c r="V331" s="193" t="s">
        <v>106</v>
      </c>
      <c r="W331" s="193" t="s">
        <v>106</v>
      </c>
      <c r="X331" s="193" t="s">
        <v>106</v>
      </c>
      <c r="Y331" s="193" t="s">
        <v>106</v>
      </c>
      <c r="Z331" s="193" t="s">
        <v>106</v>
      </c>
      <c r="AA331" s="193" t="s">
        <v>106</v>
      </c>
      <c r="AB331" s="193" t="s">
        <v>106</v>
      </c>
      <c r="AC331" s="332" t="s">
        <v>106</v>
      </c>
      <c r="AD331" s="180"/>
      <c r="AE331" s="190" t="s">
        <v>106</v>
      </c>
      <c r="AF331" s="191" t="s">
        <v>106</v>
      </c>
      <c r="AG331" s="191" t="s">
        <v>106</v>
      </c>
      <c r="AH331" s="191" t="s">
        <v>106</v>
      </c>
      <c r="AI331" s="191" t="s">
        <v>106</v>
      </c>
      <c r="AJ331" s="191" t="s">
        <v>106</v>
      </c>
      <c r="AK331" s="191" t="s">
        <v>106</v>
      </c>
      <c r="AL331" s="191" t="s">
        <v>106</v>
      </c>
      <c r="AM331" s="191" t="s">
        <v>106</v>
      </c>
      <c r="AN331" s="191" t="s">
        <v>106</v>
      </c>
      <c r="AO331" s="191" t="s">
        <v>106</v>
      </c>
      <c r="AP331" s="191" t="s">
        <v>106</v>
      </c>
      <c r="AQ331" s="192" t="s">
        <v>106</v>
      </c>
      <c r="AR331" s="11"/>
    </row>
    <row r="332" spans="1:44" x14ac:dyDescent="0.25">
      <c r="A332" s="240">
        <v>2</v>
      </c>
      <c r="B332" s="311">
        <v>0.84375</v>
      </c>
      <c r="C332" s="190" t="s">
        <v>106</v>
      </c>
      <c r="D332" s="331" t="s">
        <v>106</v>
      </c>
      <c r="E332" s="193" t="s">
        <v>106</v>
      </c>
      <c r="F332" s="193" t="s">
        <v>106</v>
      </c>
      <c r="G332" s="193" t="s">
        <v>106</v>
      </c>
      <c r="H332" s="193" t="s">
        <v>106</v>
      </c>
      <c r="I332" s="193" t="s">
        <v>106</v>
      </c>
      <c r="J332" s="193" t="s">
        <v>106</v>
      </c>
      <c r="K332" s="193" t="s">
        <v>106</v>
      </c>
      <c r="L332" s="193" t="s">
        <v>106</v>
      </c>
      <c r="M332" s="193" t="s">
        <v>106</v>
      </c>
      <c r="N332" s="193" t="s">
        <v>106</v>
      </c>
      <c r="O332" s="332" t="s">
        <v>106</v>
      </c>
      <c r="P332" s="180"/>
      <c r="Q332" s="190" t="s">
        <v>106</v>
      </c>
      <c r="R332" s="331" t="s">
        <v>106</v>
      </c>
      <c r="S332" s="193" t="s">
        <v>106</v>
      </c>
      <c r="T332" s="193" t="s">
        <v>106</v>
      </c>
      <c r="U332" s="193" t="s">
        <v>106</v>
      </c>
      <c r="V332" s="193" t="s">
        <v>106</v>
      </c>
      <c r="W332" s="193" t="s">
        <v>106</v>
      </c>
      <c r="X332" s="193" t="s">
        <v>106</v>
      </c>
      <c r="Y332" s="193" t="s">
        <v>106</v>
      </c>
      <c r="Z332" s="193" t="s">
        <v>106</v>
      </c>
      <c r="AA332" s="193" t="s">
        <v>106</v>
      </c>
      <c r="AB332" s="193" t="s">
        <v>106</v>
      </c>
      <c r="AC332" s="332" t="s">
        <v>106</v>
      </c>
      <c r="AD332" s="180"/>
      <c r="AE332" s="190" t="s">
        <v>106</v>
      </c>
      <c r="AF332" s="191" t="s">
        <v>106</v>
      </c>
      <c r="AG332" s="191" t="s">
        <v>106</v>
      </c>
      <c r="AH332" s="191" t="s">
        <v>106</v>
      </c>
      <c r="AI332" s="191" t="s">
        <v>106</v>
      </c>
      <c r="AJ332" s="191" t="s">
        <v>106</v>
      </c>
      <c r="AK332" s="191" t="s">
        <v>106</v>
      </c>
      <c r="AL332" s="191" t="s">
        <v>106</v>
      </c>
      <c r="AM332" s="191" t="s">
        <v>106</v>
      </c>
      <c r="AN332" s="191" t="s">
        <v>106</v>
      </c>
      <c r="AO332" s="191" t="s">
        <v>106</v>
      </c>
      <c r="AP332" s="191" t="s">
        <v>106</v>
      </c>
      <c r="AQ332" s="192" t="s">
        <v>106</v>
      </c>
      <c r="AR332" s="11"/>
    </row>
    <row r="333" spans="1:44" x14ac:dyDescent="0.25">
      <c r="A333" s="240">
        <v>2</v>
      </c>
      <c r="B333" s="311">
        <v>0.85416700000000001</v>
      </c>
      <c r="C333" s="190" t="s">
        <v>106</v>
      </c>
      <c r="D333" s="331" t="s">
        <v>106</v>
      </c>
      <c r="E333" s="193" t="s">
        <v>106</v>
      </c>
      <c r="F333" s="193" t="s">
        <v>106</v>
      </c>
      <c r="G333" s="193" t="s">
        <v>106</v>
      </c>
      <c r="H333" s="193" t="s">
        <v>106</v>
      </c>
      <c r="I333" s="193" t="s">
        <v>106</v>
      </c>
      <c r="J333" s="193" t="s">
        <v>106</v>
      </c>
      <c r="K333" s="193" t="s">
        <v>106</v>
      </c>
      <c r="L333" s="193" t="s">
        <v>106</v>
      </c>
      <c r="M333" s="193" t="s">
        <v>106</v>
      </c>
      <c r="N333" s="193" t="s">
        <v>106</v>
      </c>
      <c r="O333" s="332" t="s">
        <v>106</v>
      </c>
      <c r="P333" s="180"/>
      <c r="Q333" s="190" t="s">
        <v>106</v>
      </c>
      <c r="R333" s="331" t="s">
        <v>106</v>
      </c>
      <c r="S333" s="193" t="s">
        <v>106</v>
      </c>
      <c r="T333" s="193" t="s">
        <v>106</v>
      </c>
      <c r="U333" s="193" t="s">
        <v>106</v>
      </c>
      <c r="V333" s="193" t="s">
        <v>106</v>
      </c>
      <c r="W333" s="193" t="s">
        <v>106</v>
      </c>
      <c r="X333" s="193" t="s">
        <v>106</v>
      </c>
      <c r="Y333" s="193" t="s">
        <v>106</v>
      </c>
      <c r="Z333" s="193" t="s">
        <v>106</v>
      </c>
      <c r="AA333" s="193" t="s">
        <v>106</v>
      </c>
      <c r="AB333" s="193" t="s">
        <v>106</v>
      </c>
      <c r="AC333" s="332" t="s">
        <v>106</v>
      </c>
      <c r="AD333" s="180"/>
      <c r="AE333" s="190" t="s">
        <v>106</v>
      </c>
      <c r="AF333" s="191" t="s">
        <v>106</v>
      </c>
      <c r="AG333" s="191" t="s">
        <v>106</v>
      </c>
      <c r="AH333" s="191" t="s">
        <v>106</v>
      </c>
      <c r="AI333" s="191" t="s">
        <v>106</v>
      </c>
      <c r="AJ333" s="191" t="s">
        <v>106</v>
      </c>
      <c r="AK333" s="191" t="s">
        <v>106</v>
      </c>
      <c r="AL333" s="191" t="s">
        <v>106</v>
      </c>
      <c r="AM333" s="191" t="s">
        <v>106</v>
      </c>
      <c r="AN333" s="191" t="s">
        <v>106</v>
      </c>
      <c r="AO333" s="191" t="s">
        <v>106</v>
      </c>
      <c r="AP333" s="191" t="s">
        <v>106</v>
      </c>
      <c r="AQ333" s="192" t="s">
        <v>106</v>
      </c>
      <c r="AR333" s="11"/>
    </row>
    <row r="334" spans="1:44" x14ac:dyDescent="0.25">
      <c r="A334" s="240">
        <v>2</v>
      </c>
      <c r="B334" s="311">
        <v>0.86458299999999999</v>
      </c>
      <c r="C334" s="190" t="s">
        <v>106</v>
      </c>
      <c r="D334" s="331" t="s">
        <v>106</v>
      </c>
      <c r="E334" s="193" t="s">
        <v>106</v>
      </c>
      <c r="F334" s="193" t="s">
        <v>106</v>
      </c>
      <c r="G334" s="193" t="s">
        <v>106</v>
      </c>
      <c r="H334" s="193" t="s">
        <v>106</v>
      </c>
      <c r="I334" s="193" t="s">
        <v>106</v>
      </c>
      <c r="J334" s="193" t="s">
        <v>106</v>
      </c>
      <c r="K334" s="193" t="s">
        <v>106</v>
      </c>
      <c r="L334" s="193" t="s">
        <v>106</v>
      </c>
      <c r="M334" s="193" t="s">
        <v>106</v>
      </c>
      <c r="N334" s="193" t="s">
        <v>106</v>
      </c>
      <c r="O334" s="332" t="s">
        <v>106</v>
      </c>
      <c r="P334" s="180"/>
      <c r="Q334" s="190" t="s">
        <v>106</v>
      </c>
      <c r="R334" s="331" t="s">
        <v>106</v>
      </c>
      <c r="S334" s="193" t="s">
        <v>106</v>
      </c>
      <c r="T334" s="193" t="s">
        <v>106</v>
      </c>
      <c r="U334" s="193" t="s">
        <v>106</v>
      </c>
      <c r="V334" s="193" t="s">
        <v>106</v>
      </c>
      <c r="W334" s="193" t="s">
        <v>106</v>
      </c>
      <c r="X334" s="193" t="s">
        <v>106</v>
      </c>
      <c r="Y334" s="193" t="s">
        <v>106</v>
      </c>
      <c r="Z334" s="193" t="s">
        <v>106</v>
      </c>
      <c r="AA334" s="193" t="s">
        <v>106</v>
      </c>
      <c r="AB334" s="193" t="s">
        <v>106</v>
      </c>
      <c r="AC334" s="332" t="s">
        <v>106</v>
      </c>
      <c r="AD334" s="180"/>
      <c r="AE334" s="190" t="s">
        <v>106</v>
      </c>
      <c r="AF334" s="191" t="s">
        <v>106</v>
      </c>
      <c r="AG334" s="191" t="s">
        <v>106</v>
      </c>
      <c r="AH334" s="191" t="s">
        <v>106</v>
      </c>
      <c r="AI334" s="191" t="s">
        <v>106</v>
      </c>
      <c r="AJ334" s="191" t="s">
        <v>106</v>
      </c>
      <c r="AK334" s="191" t="s">
        <v>106</v>
      </c>
      <c r="AL334" s="191" t="s">
        <v>106</v>
      </c>
      <c r="AM334" s="191" t="s">
        <v>106</v>
      </c>
      <c r="AN334" s="191" t="s">
        <v>106</v>
      </c>
      <c r="AO334" s="191" t="s">
        <v>106</v>
      </c>
      <c r="AP334" s="191" t="s">
        <v>106</v>
      </c>
      <c r="AQ334" s="192" t="s">
        <v>106</v>
      </c>
      <c r="AR334" s="11"/>
    </row>
    <row r="335" spans="1:44" x14ac:dyDescent="0.25">
      <c r="A335" s="240">
        <v>2</v>
      </c>
      <c r="B335" s="311">
        <v>0.875</v>
      </c>
      <c r="C335" s="190" t="s">
        <v>106</v>
      </c>
      <c r="D335" s="331" t="s">
        <v>106</v>
      </c>
      <c r="E335" s="193" t="s">
        <v>106</v>
      </c>
      <c r="F335" s="193" t="s">
        <v>106</v>
      </c>
      <c r="G335" s="193" t="s">
        <v>106</v>
      </c>
      <c r="H335" s="193" t="s">
        <v>106</v>
      </c>
      <c r="I335" s="193" t="s">
        <v>106</v>
      </c>
      <c r="J335" s="193" t="s">
        <v>106</v>
      </c>
      <c r="K335" s="193" t="s">
        <v>106</v>
      </c>
      <c r="L335" s="193" t="s">
        <v>106</v>
      </c>
      <c r="M335" s="193" t="s">
        <v>106</v>
      </c>
      <c r="N335" s="193" t="s">
        <v>106</v>
      </c>
      <c r="O335" s="332" t="s">
        <v>106</v>
      </c>
      <c r="P335" s="180"/>
      <c r="Q335" s="190" t="s">
        <v>106</v>
      </c>
      <c r="R335" s="331" t="s">
        <v>106</v>
      </c>
      <c r="S335" s="193" t="s">
        <v>106</v>
      </c>
      <c r="T335" s="193" t="s">
        <v>106</v>
      </c>
      <c r="U335" s="193" t="s">
        <v>106</v>
      </c>
      <c r="V335" s="193" t="s">
        <v>106</v>
      </c>
      <c r="W335" s="193" t="s">
        <v>106</v>
      </c>
      <c r="X335" s="193" t="s">
        <v>106</v>
      </c>
      <c r="Y335" s="193" t="s">
        <v>106</v>
      </c>
      <c r="Z335" s="193" t="s">
        <v>106</v>
      </c>
      <c r="AA335" s="193" t="s">
        <v>106</v>
      </c>
      <c r="AB335" s="193" t="s">
        <v>106</v>
      </c>
      <c r="AC335" s="332" t="s">
        <v>106</v>
      </c>
      <c r="AD335" s="180"/>
      <c r="AE335" s="190" t="s">
        <v>106</v>
      </c>
      <c r="AF335" s="191" t="s">
        <v>106</v>
      </c>
      <c r="AG335" s="191" t="s">
        <v>106</v>
      </c>
      <c r="AH335" s="191" t="s">
        <v>106</v>
      </c>
      <c r="AI335" s="191" t="s">
        <v>106</v>
      </c>
      <c r="AJ335" s="191" t="s">
        <v>106</v>
      </c>
      <c r="AK335" s="191" t="s">
        <v>106</v>
      </c>
      <c r="AL335" s="191" t="s">
        <v>106</v>
      </c>
      <c r="AM335" s="191" t="s">
        <v>106</v>
      </c>
      <c r="AN335" s="191" t="s">
        <v>106</v>
      </c>
      <c r="AO335" s="191" t="s">
        <v>106</v>
      </c>
      <c r="AP335" s="191" t="s">
        <v>106</v>
      </c>
      <c r="AQ335" s="192" t="s">
        <v>106</v>
      </c>
      <c r="AR335" s="11"/>
    </row>
    <row r="336" spans="1:44" x14ac:dyDescent="0.25">
      <c r="A336" s="240">
        <v>2</v>
      </c>
      <c r="B336" s="311">
        <v>0.88541700000000001</v>
      </c>
      <c r="C336" s="190" t="s">
        <v>106</v>
      </c>
      <c r="D336" s="331" t="s">
        <v>106</v>
      </c>
      <c r="E336" s="193" t="s">
        <v>106</v>
      </c>
      <c r="F336" s="193" t="s">
        <v>106</v>
      </c>
      <c r="G336" s="193" t="s">
        <v>106</v>
      </c>
      <c r="H336" s="193" t="s">
        <v>106</v>
      </c>
      <c r="I336" s="193" t="s">
        <v>106</v>
      </c>
      <c r="J336" s="193" t="s">
        <v>106</v>
      </c>
      <c r="K336" s="193" t="s">
        <v>106</v>
      </c>
      <c r="L336" s="193" t="s">
        <v>106</v>
      </c>
      <c r="M336" s="193" t="s">
        <v>106</v>
      </c>
      <c r="N336" s="193" t="s">
        <v>106</v>
      </c>
      <c r="O336" s="332" t="s">
        <v>106</v>
      </c>
      <c r="P336" s="180"/>
      <c r="Q336" s="190" t="s">
        <v>106</v>
      </c>
      <c r="R336" s="331" t="s">
        <v>106</v>
      </c>
      <c r="S336" s="193" t="s">
        <v>106</v>
      </c>
      <c r="T336" s="193" t="s">
        <v>106</v>
      </c>
      <c r="U336" s="193" t="s">
        <v>106</v>
      </c>
      <c r="V336" s="193" t="s">
        <v>106</v>
      </c>
      <c r="W336" s="193" t="s">
        <v>106</v>
      </c>
      <c r="X336" s="193" t="s">
        <v>106</v>
      </c>
      <c r="Y336" s="193" t="s">
        <v>106</v>
      </c>
      <c r="Z336" s="193" t="s">
        <v>106</v>
      </c>
      <c r="AA336" s="193" t="s">
        <v>106</v>
      </c>
      <c r="AB336" s="193" t="s">
        <v>106</v>
      </c>
      <c r="AC336" s="332" t="s">
        <v>106</v>
      </c>
      <c r="AD336" s="180"/>
      <c r="AE336" s="190" t="s">
        <v>106</v>
      </c>
      <c r="AF336" s="191" t="s">
        <v>106</v>
      </c>
      <c r="AG336" s="191" t="s">
        <v>106</v>
      </c>
      <c r="AH336" s="191" t="s">
        <v>106</v>
      </c>
      <c r="AI336" s="191" t="s">
        <v>106</v>
      </c>
      <c r="AJ336" s="191" t="s">
        <v>106</v>
      </c>
      <c r="AK336" s="191" t="s">
        <v>106</v>
      </c>
      <c r="AL336" s="191" t="s">
        <v>106</v>
      </c>
      <c r="AM336" s="191" t="s">
        <v>106</v>
      </c>
      <c r="AN336" s="191" t="s">
        <v>106</v>
      </c>
      <c r="AO336" s="191" t="s">
        <v>106</v>
      </c>
      <c r="AP336" s="191" t="s">
        <v>106</v>
      </c>
      <c r="AQ336" s="192" t="s">
        <v>106</v>
      </c>
      <c r="AR336" s="11"/>
    </row>
    <row r="337" spans="1:44" x14ac:dyDescent="0.25">
      <c r="A337" s="240">
        <v>2</v>
      </c>
      <c r="B337" s="311">
        <v>0.89583299999999999</v>
      </c>
      <c r="C337" s="190" t="s">
        <v>106</v>
      </c>
      <c r="D337" s="331" t="s">
        <v>106</v>
      </c>
      <c r="E337" s="193" t="s">
        <v>106</v>
      </c>
      <c r="F337" s="193" t="s">
        <v>106</v>
      </c>
      <c r="G337" s="193" t="s">
        <v>106</v>
      </c>
      <c r="H337" s="193" t="s">
        <v>106</v>
      </c>
      <c r="I337" s="193" t="s">
        <v>106</v>
      </c>
      <c r="J337" s="193" t="s">
        <v>106</v>
      </c>
      <c r="K337" s="193" t="s">
        <v>106</v>
      </c>
      <c r="L337" s="193" t="s">
        <v>106</v>
      </c>
      <c r="M337" s="193" t="s">
        <v>106</v>
      </c>
      <c r="N337" s="193" t="s">
        <v>106</v>
      </c>
      <c r="O337" s="332" t="s">
        <v>106</v>
      </c>
      <c r="P337" s="180"/>
      <c r="Q337" s="190" t="s">
        <v>106</v>
      </c>
      <c r="R337" s="331" t="s">
        <v>106</v>
      </c>
      <c r="S337" s="193" t="s">
        <v>106</v>
      </c>
      <c r="T337" s="193" t="s">
        <v>106</v>
      </c>
      <c r="U337" s="193" t="s">
        <v>106</v>
      </c>
      <c r="V337" s="193" t="s">
        <v>106</v>
      </c>
      <c r="W337" s="193" t="s">
        <v>106</v>
      </c>
      <c r="X337" s="193" t="s">
        <v>106</v>
      </c>
      <c r="Y337" s="193" t="s">
        <v>106</v>
      </c>
      <c r="Z337" s="193" t="s">
        <v>106</v>
      </c>
      <c r="AA337" s="193" t="s">
        <v>106</v>
      </c>
      <c r="AB337" s="193" t="s">
        <v>106</v>
      </c>
      <c r="AC337" s="332" t="s">
        <v>106</v>
      </c>
      <c r="AD337" s="180"/>
      <c r="AE337" s="190" t="s">
        <v>106</v>
      </c>
      <c r="AF337" s="191" t="s">
        <v>106</v>
      </c>
      <c r="AG337" s="191" t="s">
        <v>106</v>
      </c>
      <c r="AH337" s="191" t="s">
        <v>106</v>
      </c>
      <c r="AI337" s="191" t="s">
        <v>106</v>
      </c>
      <c r="AJ337" s="191" t="s">
        <v>106</v>
      </c>
      <c r="AK337" s="191" t="s">
        <v>106</v>
      </c>
      <c r="AL337" s="191" t="s">
        <v>106</v>
      </c>
      <c r="AM337" s="191" t="s">
        <v>106</v>
      </c>
      <c r="AN337" s="191" t="s">
        <v>106</v>
      </c>
      <c r="AO337" s="191" t="s">
        <v>106</v>
      </c>
      <c r="AP337" s="191" t="s">
        <v>106</v>
      </c>
      <c r="AQ337" s="192" t="s">
        <v>106</v>
      </c>
      <c r="AR337" s="11"/>
    </row>
    <row r="338" spans="1:44" x14ac:dyDescent="0.25">
      <c r="A338" s="240">
        <v>2</v>
      </c>
      <c r="B338" s="311">
        <v>0.90625</v>
      </c>
      <c r="C338" s="190" t="s">
        <v>106</v>
      </c>
      <c r="D338" s="331" t="s">
        <v>106</v>
      </c>
      <c r="E338" s="193" t="s">
        <v>106</v>
      </c>
      <c r="F338" s="193" t="s">
        <v>106</v>
      </c>
      <c r="G338" s="193" t="s">
        <v>106</v>
      </c>
      <c r="H338" s="193" t="s">
        <v>106</v>
      </c>
      <c r="I338" s="193" t="s">
        <v>106</v>
      </c>
      <c r="J338" s="193" t="s">
        <v>106</v>
      </c>
      <c r="K338" s="193" t="s">
        <v>106</v>
      </c>
      <c r="L338" s="193" t="s">
        <v>106</v>
      </c>
      <c r="M338" s="193" t="s">
        <v>106</v>
      </c>
      <c r="N338" s="193" t="s">
        <v>106</v>
      </c>
      <c r="O338" s="332" t="s">
        <v>106</v>
      </c>
      <c r="P338" s="180"/>
      <c r="Q338" s="190" t="s">
        <v>106</v>
      </c>
      <c r="R338" s="331" t="s">
        <v>106</v>
      </c>
      <c r="S338" s="193" t="s">
        <v>106</v>
      </c>
      <c r="T338" s="193" t="s">
        <v>106</v>
      </c>
      <c r="U338" s="193" t="s">
        <v>106</v>
      </c>
      <c r="V338" s="193" t="s">
        <v>106</v>
      </c>
      <c r="W338" s="193" t="s">
        <v>106</v>
      </c>
      <c r="X338" s="193" t="s">
        <v>106</v>
      </c>
      <c r="Y338" s="193" t="s">
        <v>106</v>
      </c>
      <c r="Z338" s="193" t="s">
        <v>106</v>
      </c>
      <c r="AA338" s="193" t="s">
        <v>106</v>
      </c>
      <c r="AB338" s="193" t="s">
        <v>106</v>
      </c>
      <c r="AC338" s="332" t="s">
        <v>106</v>
      </c>
      <c r="AD338" s="180"/>
      <c r="AE338" s="190" t="s">
        <v>106</v>
      </c>
      <c r="AF338" s="191" t="s">
        <v>106</v>
      </c>
      <c r="AG338" s="191" t="s">
        <v>106</v>
      </c>
      <c r="AH338" s="191" t="s">
        <v>106</v>
      </c>
      <c r="AI338" s="191" t="s">
        <v>106</v>
      </c>
      <c r="AJ338" s="191" t="s">
        <v>106</v>
      </c>
      <c r="AK338" s="191" t="s">
        <v>106</v>
      </c>
      <c r="AL338" s="191" t="s">
        <v>106</v>
      </c>
      <c r="AM338" s="191" t="s">
        <v>106</v>
      </c>
      <c r="AN338" s="191" t="s">
        <v>106</v>
      </c>
      <c r="AO338" s="191" t="s">
        <v>106</v>
      </c>
      <c r="AP338" s="191" t="s">
        <v>106</v>
      </c>
      <c r="AQ338" s="192" t="s">
        <v>106</v>
      </c>
      <c r="AR338" s="11"/>
    </row>
    <row r="339" spans="1:44" x14ac:dyDescent="0.25">
      <c r="A339" s="240">
        <v>2</v>
      </c>
      <c r="B339" s="311">
        <v>0.91666700000000001</v>
      </c>
      <c r="C339" s="190" t="s">
        <v>106</v>
      </c>
      <c r="D339" s="331" t="s">
        <v>106</v>
      </c>
      <c r="E339" s="193" t="s">
        <v>106</v>
      </c>
      <c r="F339" s="193" t="s">
        <v>106</v>
      </c>
      <c r="G339" s="193" t="s">
        <v>106</v>
      </c>
      <c r="H339" s="193" t="s">
        <v>106</v>
      </c>
      <c r="I339" s="193" t="s">
        <v>106</v>
      </c>
      <c r="J339" s="193" t="s">
        <v>106</v>
      </c>
      <c r="K339" s="193" t="s">
        <v>106</v>
      </c>
      <c r="L339" s="193" t="s">
        <v>106</v>
      </c>
      <c r="M339" s="193" t="s">
        <v>106</v>
      </c>
      <c r="N339" s="193" t="s">
        <v>106</v>
      </c>
      <c r="O339" s="332" t="s">
        <v>106</v>
      </c>
      <c r="P339" s="180"/>
      <c r="Q339" s="190" t="s">
        <v>106</v>
      </c>
      <c r="R339" s="331" t="s">
        <v>106</v>
      </c>
      <c r="S339" s="193" t="s">
        <v>106</v>
      </c>
      <c r="T339" s="193" t="s">
        <v>106</v>
      </c>
      <c r="U339" s="193" t="s">
        <v>106</v>
      </c>
      <c r="V339" s="193" t="s">
        <v>106</v>
      </c>
      <c r="W339" s="193" t="s">
        <v>106</v>
      </c>
      <c r="X339" s="193" t="s">
        <v>106</v>
      </c>
      <c r="Y339" s="193" t="s">
        <v>106</v>
      </c>
      <c r="Z339" s="193" t="s">
        <v>106</v>
      </c>
      <c r="AA339" s="193" t="s">
        <v>106</v>
      </c>
      <c r="AB339" s="193" t="s">
        <v>106</v>
      </c>
      <c r="AC339" s="332" t="s">
        <v>106</v>
      </c>
      <c r="AD339" s="180"/>
      <c r="AE339" s="190" t="s">
        <v>106</v>
      </c>
      <c r="AF339" s="191" t="s">
        <v>106</v>
      </c>
      <c r="AG339" s="191" t="s">
        <v>106</v>
      </c>
      <c r="AH339" s="191" t="s">
        <v>106</v>
      </c>
      <c r="AI339" s="191" t="s">
        <v>106</v>
      </c>
      <c r="AJ339" s="191" t="s">
        <v>106</v>
      </c>
      <c r="AK339" s="191" t="s">
        <v>106</v>
      </c>
      <c r="AL339" s="191" t="s">
        <v>106</v>
      </c>
      <c r="AM339" s="191" t="s">
        <v>106</v>
      </c>
      <c r="AN339" s="191" t="s">
        <v>106</v>
      </c>
      <c r="AO339" s="191" t="s">
        <v>106</v>
      </c>
      <c r="AP339" s="191" t="s">
        <v>106</v>
      </c>
      <c r="AQ339" s="192" t="s">
        <v>106</v>
      </c>
      <c r="AR339" s="11"/>
    </row>
    <row r="340" spans="1:44" x14ac:dyDescent="0.25">
      <c r="A340" s="240">
        <v>2</v>
      </c>
      <c r="B340" s="311">
        <v>0.92708299999999999</v>
      </c>
      <c r="C340" s="190" t="s">
        <v>106</v>
      </c>
      <c r="D340" s="331" t="s">
        <v>106</v>
      </c>
      <c r="E340" s="193" t="s">
        <v>106</v>
      </c>
      <c r="F340" s="193" t="s">
        <v>106</v>
      </c>
      <c r="G340" s="193" t="s">
        <v>106</v>
      </c>
      <c r="H340" s="193" t="s">
        <v>106</v>
      </c>
      <c r="I340" s="193" t="s">
        <v>106</v>
      </c>
      <c r="J340" s="193" t="s">
        <v>106</v>
      </c>
      <c r="K340" s="193" t="s">
        <v>106</v>
      </c>
      <c r="L340" s="193" t="s">
        <v>106</v>
      </c>
      <c r="M340" s="193" t="s">
        <v>106</v>
      </c>
      <c r="N340" s="193" t="s">
        <v>106</v>
      </c>
      <c r="O340" s="332" t="s">
        <v>106</v>
      </c>
      <c r="P340" s="180"/>
      <c r="Q340" s="190" t="s">
        <v>106</v>
      </c>
      <c r="R340" s="331" t="s">
        <v>106</v>
      </c>
      <c r="S340" s="193" t="s">
        <v>106</v>
      </c>
      <c r="T340" s="193" t="s">
        <v>106</v>
      </c>
      <c r="U340" s="193" t="s">
        <v>106</v>
      </c>
      <c r="V340" s="193" t="s">
        <v>106</v>
      </c>
      <c r="W340" s="193" t="s">
        <v>106</v>
      </c>
      <c r="X340" s="193" t="s">
        <v>106</v>
      </c>
      <c r="Y340" s="193" t="s">
        <v>106</v>
      </c>
      <c r="Z340" s="193" t="s">
        <v>106</v>
      </c>
      <c r="AA340" s="193" t="s">
        <v>106</v>
      </c>
      <c r="AB340" s="193" t="s">
        <v>106</v>
      </c>
      <c r="AC340" s="332" t="s">
        <v>106</v>
      </c>
      <c r="AD340" s="180"/>
      <c r="AE340" s="190" t="s">
        <v>106</v>
      </c>
      <c r="AF340" s="191" t="s">
        <v>106</v>
      </c>
      <c r="AG340" s="191" t="s">
        <v>106</v>
      </c>
      <c r="AH340" s="191" t="s">
        <v>106</v>
      </c>
      <c r="AI340" s="191" t="s">
        <v>106</v>
      </c>
      <c r="AJ340" s="191" t="s">
        <v>106</v>
      </c>
      <c r="AK340" s="191" t="s">
        <v>106</v>
      </c>
      <c r="AL340" s="191" t="s">
        <v>106</v>
      </c>
      <c r="AM340" s="191" t="s">
        <v>106</v>
      </c>
      <c r="AN340" s="191" t="s">
        <v>106</v>
      </c>
      <c r="AO340" s="191" t="s">
        <v>106</v>
      </c>
      <c r="AP340" s="191" t="s">
        <v>106</v>
      </c>
      <c r="AQ340" s="192" t="s">
        <v>106</v>
      </c>
      <c r="AR340" s="11"/>
    </row>
    <row r="341" spans="1:44" x14ac:dyDescent="0.25">
      <c r="A341" s="240">
        <v>2</v>
      </c>
      <c r="B341" s="311">
        <v>0.9375</v>
      </c>
      <c r="C341" s="190" t="s">
        <v>106</v>
      </c>
      <c r="D341" s="331" t="s">
        <v>106</v>
      </c>
      <c r="E341" s="193" t="s">
        <v>106</v>
      </c>
      <c r="F341" s="193" t="s">
        <v>106</v>
      </c>
      <c r="G341" s="193" t="s">
        <v>106</v>
      </c>
      <c r="H341" s="193" t="s">
        <v>106</v>
      </c>
      <c r="I341" s="193" t="s">
        <v>106</v>
      </c>
      <c r="J341" s="193" t="s">
        <v>106</v>
      </c>
      <c r="K341" s="193" t="s">
        <v>106</v>
      </c>
      <c r="L341" s="193" t="s">
        <v>106</v>
      </c>
      <c r="M341" s="193" t="s">
        <v>106</v>
      </c>
      <c r="N341" s="193" t="s">
        <v>106</v>
      </c>
      <c r="O341" s="332" t="s">
        <v>106</v>
      </c>
      <c r="P341" s="180"/>
      <c r="Q341" s="190" t="s">
        <v>106</v>
      </c>
      <c r="R341" s="331" t="s">
        <v>106</v>
      </c>
      <c r="S341" s="193" t="s">
        <v>106</v>
      </c>
      <c r="T341" s="193" t="s">
        <v>106</v>
      </c>
      <c r="U341" s="193" t="s">
        <v>106</v>
      </c>
      <c r="V341" s="193" t="s">
        <v>106</v>
      </c>
      <c r="W341" s="193" t="s">
        <v>106</v>
      </c>
      <c r="X341" s="193" t="s">
        <v>106</v>
      </c>
      <c r="Y341" s="193" t="s">
        <v>106</v>
      </c>
      <c r="Z341" s="193" t="s">
        <v>106</v>
      </c>
      <c r="AA341" s="193" t="s">
        <v>106</v>
      </c>
      <c r="AB341" s="193" t="s">
        <v>106</v>
      </c>
      <c r="AC341" s="332" t="s">
        <v>106</v>
      </c>
      <c r="AD341" s="180"/>
      <c r="AE341" s="190" t="s">
        <v>106</v>
      </c>
      <c r="AF341" s="191" t="s">
        <v>106</v>
      </c>
      <c r="AG341" s="191" t="s">
        <v>106</v>
      </c>
      <c r="AH341" s="191" t="s">
        <v>106</v>
      </c>
      <c r="AI341" s="191" t="s">
        <v>106</v>
      </c>
      <c r="AJ341" s="191" t="s">
        <v>106</v>
      </c>
      <c r="AK341" s="191" t="s">
        <v>106</v>
      </c>
      <c r="AL341" s="191" t="s">
        <v>106</v>
      </c>
      <c r="AM341" s="191" t="s">
        <v>106</v>
      </c>
      <c r="AN341" s="191" t="s">
        <v>106</v>
      </c>
      <c r="AO341" s="191" t="s">
        <v>106</v>
      </c>
      <c r="AP341" s="191" t="s">
        <v>106</v>
      </c>
      <c r="AQ341" s="192" t="s">
        <v>106</v>
      </c>
      <c r="AR341" s="11"/>
    </row>
    <row r="342" spans="1:44" x14ac:dyDescent="0.25">
      <c r="A342" s="240">
        <v>2</v>
      </c>
      <c r="B342" s="311">
        <v>0.94791700000000001</v>
      </c>
      <c r="C342" s="190" t="s">
        <v>106</v>
      </c>
      <c r="D342" s="331" t="s">
        <v>106</v>
      </c>
      <c r="E342" s="193" t="s">
        <v>106</v>
      </c>
      <c r="F342" s="193" t="s">
        <v>106</v>
      </c>
      <c r="G342" s="193" t="s">
        <v>106</v>
      </c>
      <c r="H342" s="193" t="s">
        <v>106</v>
      </c>
      <c r="I342" s="193" t="s">
        <v>106</v>
      </c>
      <c r="J342" s="193" t="s">
        <v>106</v>
      </c>
      <c r="K342" s="193" t="s">
        <v>106</v>
      </c>
      <c r="L342" s="193" t="s">
        <v>106</v>
      </c>
      <c r="M342" s="193" t="s">
        <v>106</v>
      </c>
      <c r="N342" s="193" t="s">
        <v>106</v>
      </c>
      <c r="O342" s="332" t="s">
        <v>106</v>
      </c>
      <c r="P342" s="180"/>
      <c r="Q342" s="190" t="s">
        <v>106</v>
      </c>
      <c r="R342" s="331" t="s">
        <v>106</v>
      </c>
      <c r="S342" s="193" t="s">
        <v>106</v>
      </c>
      <c r="T342" s="193" t="s">
        <v>106</v>
      </c>
      <c r="U342" s="193" t="s">
        <v>106</v>
      </c>
      <c r="V342" s="193" t="s">
        <v>106</v>
      </c>
      <c r="W342" s="193" t="s">
        <v>106</v>
      </c>
      <c r="X342" s="193" t="s">
        <v>106</v>
      </c>
      <c r="Y342" s="193" t="s">
        <v>106</v>
      </c>
      <c r="Z342" s="193" t="s">
        <v>106</v>
      </c>
      <c r="AA342" s="193" t="s">
        <v>106</v>
      </c>
      <c r="AB342" s="193" t="s">
        <v>106</v>
      </c>
      <c r="AC342" s="332" t="s">
        <v>106</v>
      </c>
      <c r="AD342" s="180"/>
      <c r="AE342" s="190" t="s">
        <v>106</v>
      </c>
      <c r="AF342" s="191" t="s">
        <v>106</v>
      </c>
      <c r="AG342" s="191" t="s">
        <v>106</v>
      </c>
      <c r="AH342" s="191" t="s">
        <v>106</v>
      </c>
      <c r="AI342" s="191" t="s">
        <v>106</v>
      </c>
      <c r="AJ342" s="191" t="s">
        <v>106</v>
      </c>
      <c r="AK342" s="191" t="s">
        <v>106</v>
      </c>
      <c r="AL342" s="191" t="s">
        <v>106</v>
      </c>
      <c r="AM342" s="191" t="s">
        <v>106</v>
      </c>
      <c r="AN342" s="191" t="s">
        <v>106</v>
      </c>
      <c r="AO342" s="191" t="s">
        <v>106</v>
      </c>
      <c r="AP342" s="191" t="s">
        <v>106</v>
      </c>
      <c r="AQ342" s="192" t="s">
        <v>106</v>
      </c>
      <c r="AR342" s="11"/>
    </row>
    <row r="343" spans="1:44" x14ac:dyDescent="0.25">
      <c r="A343" s="240">
        <v>2</v>
      </c>
      <c r="B343" s="311">
        <v>0.95833299999999999</v>
      </c>
      <c r="C343" s="190" t="s">
        <v>106</v>
      </c>
      <c r="D343" s="331" t="s">
        <v>106</v>
      </c>
      <c r="E343" s="193" t="s">
        <v>106</v>
      </c>
      <c r="F343" s="193" t="s">
        <v>106</v>
      </c>
      <c r="G343" s="193" t="s">
        <v>106</v>
      </c>
      <c r="H343" s="193" t="s">
        <v>106</v>
      </c>
      <c r="I343" s="193" t="s">
        <v>106</v>
      </c>
      <c r="J343" s="193" t="s">
        <v>106</v>
      </c>
      <c r="K343" s="193" t="s">
        <v>106</v>
      </c>
      <c r="L343" s="193" t="s">
        <v>106</v>
      </c>
      <c r="M343" s="193" t="s">
        <v>106</v>
      </c>
      <c r="N343" s="193" t="s">
        <v>106</v>
      </c>
      <c r="O343" s="332" t="s">
        <v>106</v>
      </c>
      <c r="P343" s="180"/>
      <c r="Q343" s="190" t="s">
        <v>106</v>
      </c>
      <c r="R343" s="331" t="s">
        <v>106</v>
      </c>
      <c r="S343" s="193" t="s">
        <v>106</v>
      </c>
      <c r="T343" s="193" t="s">
        <v>106</v>
      </c>
      <c r="U343" s="193" t="s">
        <v>106</v>
      </c>
      <c r="V343" s="193" t="s">
        <v>106</v>
      </c>
      <c r="W343" s="193" t="s">
        <v>106</v>
      </c>
      <c r="X343" s="193" t="s">
        <v>106</v>
      </c>
      <c r="Y343" s="193" t="s">
        <v>106</v>
      </c>
      <c r="Z343" s="193" t="s">
        <v>106</v>
      </c>
      <c r="AA343" s="193" t="s">
        <v>106</v>
      </c>
      <c r="AB343" s="193" t="s">
        <v>106</v>
      </c>
      <c r="AC343" s="332" t="s">
        <v>106</v>
      </c>
      <c r="AD343" s="180"/>
      <c r="AE343" s="190" t="s">
        <v>106</v>
      </c>
      <c r="AF343" s="191" t="s">
        <v>106</v>
      </c>
      <c r="AG343" s="191" t="s">
        <v>106</v>
      </c>
      <c r="AH343" s="191" t="s">
        <v>106</v>
      </c>
      <c r="AI343" s="191" t="s">
        <v>106</v>
      </c>
      <c r="AJ343" s="191" t="s">
        <v>106</v>
      </c>
      <c r="AK343" s="191" t="s">
        <v>106</v>
      </c>
      <c r="AL343" s="191" t="s">
        <v>106</v>
      </c>
      <c r="AM343" s="191" t="s">
        <v>106</v>
      </c>
      <c r="AN343" s="191" t="s">
        <v>106</v>
      </c>
      <c r="AO343" s="191" t="s">
        <v>106</v>
      </c>
      <c r="AP343" s="191" t="s">
        <v>106</v>
      </c>
      <c r="AQ343" s="192" t="s">
        <v>106</v>
      </c>
      <c r="AR343" s="11"/>
    </row>
    <row r="344" spans="1:44" x14ac:dyDescent="0.25">
      <c r="A344" s="240">
        <v>2</v>
      </c>
      <c r="B344" s="311">
        <v>0.96875</v>
      </c>
      <c r="C344" s="190" t="s">
        <v>106</v>
      </c>
      <c r="D344" s="331" t="s">
        <v>106</v>
      </c>
      <c r="E344" s="193" t="s">
        <v>106</v>
      </c>
      <c r="F344" s="193" t="s">
        <v>106</v>
      </c>
      <c r="G344" s="193" t="s">
        <v>106</v>
      </c>
      <c r="H344" s="193" t="s">
        <v>106</v>
      </c>
      <c r="I344" s="193" t="s">
        <v>106</v>
      </c>
      <c r="J344" s="193" t="s">
        <v>106</v>
      </c>
      <c r="K344" s="193" t="s">
        <v>106</v>
      </c>
      <c r="L344" s="193" t="s">
        <v>106</v>
      </c>
      <c r="M344" s="193" t="s">
        <v>106</v>
      </c>
      <c r="N344" s="193" t="s">
        <v>106</v>
      </c>
      <c r="O344" s="332" t="s">
        <v>106</v>
      </c>
      <c r="P344" s="180"/>
      <c r="Q344" s="190" t="s">
        <v>106</v>
      </c>
      <c r="R344" s="331" t="s">
        <v>106</v>
      </c>
      <c r="S344" s="193" t="s">
        <v>106</v>
      </c>
      <c r="T344" s="193" t="s">
        <v>106</v>
      </c>
      <c r="U344" s="193" t="s">
        <v>106</v>
      </c>
      <c r="V344" s="193" t="s">
        <v>106</v>
      </c>
      <c r="W344" s="193" t="s">
        <v>106</v>
      </c>
      <c r="X344" s="193" t="s">
        <v>106</v>
      </c>
      <c r="Y344" s="193" t="s">
        <v>106</v>
      </c>
      <c r="Z344" s="193" t="s">
        <v>106</v>
      </c>
      <c r="AA344" s="193" t="s">
        <v>106</v>
      </c>
      <c r="AB344" s="193" t="s">
        <v>106</v>
      </c>
      <c r="AC344" s="332" t="s">
        <v>106</v>
      </c>
      <c r="AD344" s="180"/>
      <c r="AE344" s="190" t="s">
        <v>106</v>
      </c>
      <c r="AF344" s="191" t="s">
        <v>106</v>
      </c>
      <c r="AG344" s="191" t="s">
        <v>106</v>
      </c>
      <c r="AH344" s="191" t="s">
        <v>106</v>
      </c>
      <c r="AI344" s="191" t="s">
        <v>106</v>
      </c>
      <c r="AJ344" s="191" t="s">
        <v>106</v>
      </c>
      <c r="AK344" s="191" t="s">
        <v>106</v>
      </c>
      <c r="AL344" s="191" t="s">
        <v>106</v>
      </c>
      <c r="AM344" s="191" t="s">
        <v>106</v>
      </c>
      <c r="AN344" s="191" t="s">
        <v>106</v>
      </c>
      <c r="AO344" s="191" t="s">
        <v>106</v>
      </c>
      <c r="AP344" s="191" t="s">
        <v>106</v>
      </c>
      <c r="AQ344" s="192" t="s">
        <v>106</v>
      </c>
      <c r="AR344" s="11"/>
    </row>
    <row r="345" spans="1:44" x14ac:dyDescent="0.25">
      <c r="A345" s="240">
        <v>2</v>
      </c>
      <c r="B345" s="311">
        <v>0.97916700000000001</v>
      </c>
      <c r="C345" s="190" t="s">
        <v>106</v>
      </c>
      <c r="D345" s="331" t="s">
        <v>106</v>
      </c>
      <c r="E345" s="193" t="s">
        <v>106</v>
      </c>
      <c r="F345" s="193" t="s">
        <v>106</v>
      </c>
      <c r="G345" s="193" t="s">
        <v>106</v>
      </c>
      <c r="H345" s="193" t="s">
        <v>106</v>
      </c>
      <c r="I345" s="193" t="s">
        <v>106</v>
      </c>
      <c r="J345" s="193" t="s">
        <v>106</v>
      </c>
      <c r="K345" s="193" t="s">
        <v>106</v>
      </c>
      <c r="L345" s="193" t="s">
        <v>106</v>
      </c>
      <c r="M345" s="193" t="s">
        <v>106</v>
      </c>
      <c r="N345" s="193" t="s">
        <v>106</v>
      </c>
      <c r="O345" s="332" t="s">
        <v>106</v>
      </c>
      <c r="P345" s="180"/>
      <c r="Q345" s="190" t="s">
        <v>106</v>
      </c>
      <c r="R345" s="331" t="s">
        <v>106</v>
      </c>
      <c r="S345" s="193" t="s">
        <v>106</v>
      </c>
      <c r="T345" s="193" t="s">
        <v>106</v>
      </c>
      <c r="U345" s="193" t="s">
        <v>106</v>
      </c>
      <c r="V345" s="193" t="s">
        <v>106</v>
      </c>
      <c r="W345" s="193" t="s">
        <v>106</v>
      </c>
      <c r="X345" s="193" t="s">
        <v>106</v>
      </c>
      <c r="Y345" s="193" t="s">
        <v>106</v>
      </c>
      <c r="Z345" s="193" t="s">
        <v>106</v>
      </c>
      <c r="AA345" s="193" t="s">
        <v>106</v>
      </c>
      <c r="AB345" s="193" t="s">
        <v>106</v>
      </c>
      <c r="AC345" s="332" t="s">
        <v>106</v>
      </c>
      <c r="AD345" s="180"/>
      <c r="AE345" s="190" t="s">
        <v>106</v>
      </c>
      <c r="AF345" s="191" t="s">
        <v>106</v>
      </c>
      <c r="AG345" s="191" t="s">
        <v>106</v>
      </c>
      <c r="AH345" s="191" t="s">
        <v>106</v>
      </c>
      <c r="AI345" s="191" t="s">
        <v>106</v>
      </c>
      <c r="AJ345" s="191" t="s">
        <v>106</v>
      </c>
      <c r="AK345" s="191" t="s">
        <v>106</v>
      </c>
      <c r="AL345" s="191" t="s">
        <v>106</v>
      </c>
      <c r="AM345" s="191" t="s">
        <v>106</v>
      </c>
      <c r="AN345" s="191" t="s">
        <v>106</v>
      </c>
      <c r="AO345" s="191" t="s">
        <v>106</v>
      </c>
      <c r="AP345" s="191" t="s">
        <v>106</v>
      </c>
      <c r="AQ345" s="192" t="s">
        <v>106</v>
      </c>
      <c r="AR345" s="11"/>
    </row>
    <row r="346" spans="1:44" x14ac:dyDescent="0.25">
      <c r="A346" s="240">
        <v>2</v>
      </c>
      <c r="B346" s="311">
        <v>0.98958299999999999</v>
      </c>
      <c r="C346" s="194" t="s">
        <v>106</v>
      </c>
      <c r="D346" s="333" t="s">
        <v>106</v>
      </c>
      <c r="E346" s="334" t="s">
        <v>106</v>
      </c>
      <c r="F346" s="334" t="s">
        <v>106</v>
      </c>
      <c r="G346" s="334" t="s">
        <v>106</v>
      </c>
      <c r="H346" s="334" t="s">
        <v>106</v>
      </c>
      <c r="I346" s="334" t="s">
        <v>106</v>
      </c>
      <c r="J346" s="334" t="s">
        <v>106</v>
      </c>
      <c r="K346" s="334" t="s">
        <v>106</v>
      </c>
      <c r="L346" s="334" t="s">
        <v>106</v>
      </c>
      <c r="M346" s="334" t="s">
        <v>106</v>
      </c>
      <c r="N346" s="334" t="s">
        <v>106</v>
      </c>
      <c r="O346" s="335" t="s">
        <v>106</v>
      </c>
      <c r="P346" s="180"/>
      <c r="Q346" s="194" t="s">
        <v>106</v>
      </c>
      <c r="R346" s="333" t="s">
        <v>106</v>
      </c>
      <c r="S346" s="334" t="s">
        <v>106</v>
      </c>
      <c r="T346" s="334" t="s">
        <v>106</v>
      </c>
      <c r="U346" s="334" t="s">
        <v>106</v>
      </c>
      <c r="V346" s="334" t="s">
        <v>106</v>
      </c>
      <c r="W346" s="334" t="s">
        <v>106</v>
      </c>
      <c r="X346" s="334" t="s">
        <v>106</v>
      </c>
      <c r="Y346" s="334" t="s">
        <v>106</v>
      </c>
      <c r="Z346" s="334" t="s">
        <v>106</v>
      </c>
      <c r="AA346" s="334" t="s">
        <v>106</v>
      </c>
      <c r="AB346" s="334" t="s">
        <v>106</v>
      </c>
      <c r="AC346" s="335" t="s">
        <v>106</v>
      </c>
      <c r="AD346" s="180"/>
      <c r="AE346" s="194" t="s">
        <v>106</v>
      </c>
      <c r="AF346" s="195" t="s">
        <v>106</v>
      </c>
      <c r="AG346" s="195" t="s">
        <v>106</v>
      </c>
      <c r="AH346" s="195" t="s">
        <v>106</v>
      </c>
      <c r="AI346" s="195" t="s">
        <v>106</v>
      </c>
      <c r="AJ346" s="195" t="s">
        <v>106</v>
      </c>
      <c r="AK346" s="195" t="s">
        <v>106</v>
      </c>
      <c r="AL346" s="195" t="s">
        <v>106</v>
      </c>
      <c r="AM346" s="195" t="s">
        <v>106</v>
      </c>
      <c r="AN346" s="195" t="s">
        <v>106</v>
      </c>
      <c r="AO346" s="195" t="s">
        <v>106</v>
      </c>
      <c r="AP346" s="195" t="s">
        <v>106</v>
      </c>
      <c r="AQ346" s="196" t="s">
        <v>106</v>
      </c>
      <c r="AR346" s="11"/>
    </row>
    <row r="347" spans="1:44" x14ac:dyDescent="0.25">
      <c r="A347" s="240">
        <v>2</v>
      </c>
      <c r="B347" s="422" t="s">
        <v>35</v>
      </c>
      <c r="C347" s="423" t="s">
        <v>108</v>
      </c>
      <c r="D347" s="424" t="s">
        <v>166</v>
      </c>
      <c r="E347" s="424" t="s">
        <v>156</v>
      </c>
      <c r="F347" s="424" t="s">
        <v>151</v>
      </c>
      <c r="G347" s="424" t="s">
        <v>182</v>
      </c>
      <c r="H347" s="424" t="s">
        <v>183</v>
      </c>
      <c r="I347" s="424" t="s">
        <v>151</v>
      </c>
      <c r="J347" s="424" t="s">
        <v>151</v>
      </c>
      <c r="K347" s="424" t="s">
        <v>154</v>
      </c>
      <c r="L347" s="424" t="s">
        <v>154</v>
      </c>
      <c r="M347" s="424" t="s">
        <v>154</v>
      </c>
      <c r="N347" s="424" t="s">
        <v>154</v>
      </c>
      <c r="O347" s="425" t="s">
        <v>154</v>
      </c>
      <c r="P347" s="185"/>
      <c r="Q347" s="426" t="s">
        <v>111</v>
      </c>
      <c r="R347" s="424" t="s">
        <v>184</v>
      </c>
      <c r="S347" s="424" t="s">
        <v>185</v>
      </c>
      <c r="T347" s="424" t="s">
        <v>154</v>
      </c>
      <c r="U347" s="424" t="s">
        <v>175</v>
      </c>
      <c r="V347" s="424" t="s">
        <v>155</v>
      </c>
      <c r="W347" s="424" t="s">
        <v>158</v>
      </c>
      <c r="X347" s="424" t="s">
        <v>151</v>
      </c>
      <c r="Y347" s="424" t="s">
        <v>154</v>
      </c>
      <c r="Z347" s="424" t="s">
        <v>154</v>
      </c>
      <c r="AA347" s="424" t="s">
        <v>154</v>
      </c>
      <c r="AB347" s="424" t="s">
        <v>154</v>
      </c>
      <c r="AC347" s="425" t="s">
        <v>154</v>
      </c>
      <c r="AD347" s="185"/>
      <c r="AE347" s="426" t="s">
        <v>114</v>
      </c>
      <c r="AF347" s="424" t="s">
        <v>175</v>
      </c>
      <c r="AG347" s="424" t="s">
        <v>186</v>
      </c>
      <c r="AH347" s="424" t="s">
        <v>151</v>
      </c>
      <c r="AI347" s="424" t="s">
        <v>187</v>
      </c>
      <c r="AJ347" s="424" t="s">
        <v>146</v>
      </c>
      <c r="AK347" s="424" t="s">
        <v>155</v>
      </c>
      <c r="AL347" s="424" t="s">
        <v>158</v>
      </c>
      <c r="AM347" s="424" t="s">
        <v>154</v>
      </c>
      <c r="AN347" s="424" t="s">
        <v>154</v>
      </c>
      <c r="AO347" s="424" t="s">
        <v>154</v>
      </c>
      <c r="AP347" s="424" t="s">
        <v>154</v>
      </c>
      <c r="AQ347" s="425" t="s">
        <v>154</v>
      </c>
      <c r="AR347" s="11"/>
    </row>
    <row r="348" spans="1:44" x14ac:dyDescent="0.25">
      <c r="A348" s="240">
        <v>2</v>
      </c>
      <c r="B348" s="427" t="s">
        <v>36</v>
      </c>
      <c r="C348" s="428" t="s">
        <v>117</v>
      </c>
      <c r="D348" s="429" t="s">
        <v>188</v>
      </c>
      <c r="E348" s="429" t="s">
        <v>189</v>
      </c>
      <c r="F348" s="429" t="s">
        <v>151</v>
      </c>
      <c r="G348" s="429" t="s">
        <v>190</v>
      </c>
      <c r="H348" s="429" t="s">
        <v>183</v>
      </c>
      <c r="I348" s="429" t="s">
        <v>151</v>
      </c>
      <c r="J348" s="429" t="s">
        <v>151</v>
      </c>
      <c r="K348" s="429" t="s">
        <v>154</v>
      </c>
      <c r="L348" s="429" t="s">
        <v>154</v>
      </c>
      <c r="M348" s="429" t="s">
        <v>154</v>
      </c>
      <c r="N348" s="429" t="s">
        <v>154</v>
      </c>
      <c r="O348" s="430" t="s">
        <v>154</v>
      </c>
      <c r="P348" s="185"/>
      <c r="Q348" s="431" t="s">
        <v>120</v>
      </c>
      <c r="R348" s="429" t="s">
        <v>184</v>
      </c>
      <c r="S348" s="429" t="s">
        <v>191</v>
      </c>
      <c r="T348" s="429" t="s">
        <v>154</v>
      </c>
      <c r="U348" s="429" t="s">
        <v>175</v>
      </c>
      <c r="V348" s="429" t="s">
        <v>155</v>
      </c>
      <c r="W348" s="429" t="s">
        <v>158</v>
      </c>
      <c r="X348" s="429" t="s">
        <v>151</v>
      </c>
      <c r="Y348" s="429" t="s">
        <v>154</v>
      </c>
      <c r="Z348" s="429" t="s">
        <v>154</v>
      </c>
      <c r="AA348" s="429" t="s">
        <v>154</v>
      </c>
      <c r="AB348" s="429" t="s">
        <v>154</v>
      </c>
      <c r="AC348" s="430" t="s">
        <v>154</v>
      </c>
      <c r="AD348" s="185"/>
      <c r="AE348" s="431" t="s">
        <v>123</v>
      </c>
      <c r="AF348" s="429" t="s">
        <v>192</v>
      </c>
      <c r="AG348" s="429" t="s">
        <v>193</v>
      </c>
      <c r="AH348" s="429" t="s">
        <v>151</v>
      </c>
      <c r="AI348" s="429" t="s">
        <v>194</v>
      </c>
      <c r="AJ348" s="429" t="s">
        <v>146</v>
      </c>
      <c r="AK348" s="429" t="s">
        <v>155</v>
      </c>
      <c r="AL348" s="429" t="s">
        <v>158</v>
      </c>
      <c r="AM348" s="429" t="s">
        <v>154</v>
      </c>
      <c r="AN348" s="429" t="s">
        <v>154</v>
      </c>
      <c r="AO348" s="429" t="s">
        <v>154</v>
      </c>
      <c r="AP348" s="429" t="s">
        <v>154</v>
      </c>
      <c r="AQ348" s="430" t="s">
        <v>154</v>
      </c>
      <c r="AR348" s="11"/>
    </row>
    <row r="349" spans="1:44" x14ac:dyDescent="0.25">
      <c r="A349" s="240">
        <v>2</v>
      </c>
      <c r="B349" s="432" t="s">
        <v>37</v>
      </c>
      <c r="C349" s="433" t="s">
        <v>117</v>
      </c>
      <c r="D349" s="434" t="s">
        <v>188</v>
      </c>
      <c r="E349" s="434" t="s">
        <v>189</v>
      </c>
      <c r="F349" s="434" t="s">
        <v>151</v>
      </c>
      <c r="G349" s="434" t="s">
        <v>190</v>
      </c>
      <c r="H349" s="434" t="s">
        <v>183</v>
      </c>
      <c r="I349" s="434" t="s">
        <v>151</v>
      </c>
      <c r="J349" s="434" t="s">
        <v>151</v>
      </c>
      <c r="K349" s="434" t="s">
        <v>154</v>
      </c>
      <c r="L349" s="434" t="s">
        <v>154</v>
      </c>
      <c r="M349" s="434" t="s">
        <v>154</v>
      </c>
      <c r="N349" s="434" t="s">
        <v>154</v>
      </c>
      <c r="O349" s="435" t="s">
        <v>154</v>
      </c>
      <c r="P349" s="185"/>
      <c r="Q349" s="436" t="s">
        <v>120</v>
      </c>
      <c r="R349" s="434" t="s">
        <v>184</v>
      </c>
      <c r="S349" s="434" t="s">
        <v>191</v>
      </c>
      <c r="T349" s="434" t="s">
        <v>154</v>
      </c>
      <c r="U349" s="434" t="s">
        <v>175</v>
      </c>
      <c r="V349" s="434" t="s">
        <v>155</v>
      </c>
      <c r="W349" s="434" t="s">
        <v>158</v>
      </c>
      <c r="X349" s="434" t="s">
        <v>151</v>
      </c>
      <c r="Y349" s="434" t="s">
        <v>154</v>
      </c>
      <c r="Z349" s="434" t="s">
        <v>154</v>
      </c>
      <c r="AA349" s="434" t="s">
        <v>154</v>
      </c>
      <c r="AB349" s="434" t="s">
        <v>154</v>
      </c>
      <c r="AC349" s="435" t="s">
        <v>154</v>
      </c>
      <c r="AD349" s="185"/>
      <c r="AE349" s="436" t="s">
        <v>123</v>
      </c>
      <c r="AF349" s="434" t="s">
        <v>192</v>
      </c>
      <c r="AG349" s="434" t="s">
        <v>193</v>
      </c>
      <c r="AH349" s="434" t="s">
        <v>151</v>
      </c>
      <c r="AI349" s="434" t="s">
        <v>194</v>
      </c>
      <c r="AJ349" s="434" t="s">
        <v>146</v>
      </c>
      <c r="AK349" s="434" t="s">
        <v>155</v>
      </c>
      <c r="AL349" s="434" t="s">
        <v>158</v>
      </c>
      <c r="AM349" s="434" t="s">
        <v>154</v>
      </c>
      <c r="AN349" s="434" t="s">
        <v>154</v>
      </c>
      <c r="AO349" s="434" t="s">
        <v>154</v>
      </c>
      <c r="AP349" s="434" t="s">
        <v>154</v>
      </c>
      <c r="AQ349" s="435" t="s">
        <v>154</v>
      </c>
      <c r="AR349" s="11"/>
    </row>
    <row r="350" spans="1:44" x14ac:dyDescent="0.25">
      <c r="A350" s="240">
        <v>2</v>
      </c>
      <c r="B350" s="437" t="s">
        <v>38</v>
      </c>
      <c r="C350" s="438" t="s">
        <v>132</v>
      </c>
      <c r="D350" s="439" t="s">
        <v>149</v>
      </c>
      <c r="E350" s="439" t="s">
        <v>195</v>
      </c>
      <c r="F350" s="439" t="s">
        <v>151</v>
      </c>
      <c r="G350" s="439" t="s">
        <v>143</v>
      </c>
      <c r="H350" s="439" t="s">
        <v>163</v>
      </c>
      <c r="I350" s="439" t="s">
        <v>151</v>
      </c>
      <c r="J350" s="439" t="s">
        <v>151</v>
      </c>
      <c r="K350" s="439" t="s">
        <v>154</v>
      </c>
      <c r="L350" s="439" t="s">
        <v>154</v>
      </c>
      <c r="M350" s="439" t="s">
        <v>154</v>
      </c>
      <c r="N350" s="439" t="s">
        <v>154</v>
      </c>
      <c r="O350" s="440" t="s">
        <v>154</v>
      </c>
      <c r="P350" s="185"/>
      <c r="Q350" s="441" t="s">
        <v>134</v>
      </c>
      <c r="R350" s="439" t="s">
        <v>196</v>
      </c>
      <c r="S350" s="439" t="s">
        <v>197</v>
      </c>
      <c r="T350" s="439" t="s">
        <v>154</v>
      </c>
      <c r="U350" s="439" t="s">
        <v>192</v>
      </c>
      <c r="V350" s="439" t="s">
        <v>153</v>
      </c>
      <c r="W350" s="439" t="s">
        <v>158</v>
      </c>
      <c r="X350" s="439" t="s">
        <v>151</v>
      </c>
      <c r="Y350" s="439" t="s">
        <v>154</v>
      </c>
      <c r="Z350" s="439" t="s">
        <v>154</v>
      </c>
      <c r="AA350" s="439" t="s">
        <v>154</v>
      </c>
      <c r="AB350" s="439" t="s">
        <v>154</v>
      </c>
      <c r="AC350" s="440" t="s">
        <v>154</v>
      </c>
      <c r="AD350" s="185"/>
      <c r="AE350" s="441" t="s">
        <v>136</v>
      </c>
      <c r="AF350" s="439" t="s">
        <v>198</v>
      </c>
      <c r="AG350" s="439" t="s">
        <v>199</v>
      </c>
      <c r="AH350" s="439" t="s">
        <v>151</v>
      </c>
      <c r="AI350" s="439" t="s">
        <v>200</v>
      </c>
      <c r="AJ350" s="439" t="s">
        <v>201</v>
      </c>
      <c r="AK350" s="439" t="s">
        <v>155</v>
      </c>
      <c r="AL350" s="439" t="s">
        <v>158</v>
      </c>
      <c r="AM350" s="439" t="s">
        <v>154</v>
      </c>
      <c r="AN350" s="439" t="s">
        <v>154</v>
      </c>
      <c r="AO350" s="439" t="s">
        <v>154</v>
      </c>
      <c r="AP350" s="439" t="s">
        <v>154</v>
      </c>
      <c r="AQ350" s="440" t="s">
        <v>154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 t="s">
        <v>106</v>
      </c>
      <c r="D353" s="329" t="s">
        <v>106</v>
      </c>
      <c r="E353" s="187" t="s">
        <v>106</v>
      </c>
      <c r="F353" s="187" t="s">
        <v>106</v>
      </c>
      <c r="G353" s="187" t="s">
        <v>106</v>
      </c>
      <c r="H353" s="187" t="s">
        <v>106</v>
      </c>
      <c r="I353" s="187" t="s">
        <v>106</v>
      </c>
      <c r="J353" s="187" t="s">
        <v>106</v>
      </c>
      <c r="K353" s="187" t="s">
        <v>106</v>
      </c>
      <c r="L353" s="187" t="s">
        <v>106</v>
      </c>
      <c r="M353" s="187" t="s">
        <v>106</v>
      </c>
      <c r="N353" s="187" t="s">
        <v>106</v>
      </c>
      <c r="O353" s="330" t="s">
        <v>106</v>
      </c>
      <c r="P353" s="180"/>
      <c r="Q353" s="186" t="s">
        <v>106</v>
      </c>
      <c r="R353" s="329" t="s">
        <v>106</v>
      </c>
      <c r="S353" s="187" t="s">
        <v>106</v>
      </c>
      <c r="T353" s="187" t="s">
        <v>106</v>
      </c>
      <c r="U353" s="187" t="s">
        <v>106</v>
      </c>
      <c r="V353" s="187" t="s">
        <v>106</v>
      </c>
      <c r="W353" s="187" t="s">
        <v>106</v>
      </c>
      <c r="X353" s="187" t="s">
        <v>106</v>
      </c>
      <c r="Y353" s="187" t="s">
        <v>106</v>
      </c>
      <c r="Z353" s="187" t="s">
        <v>106</v>
      </c>
      <c r="AA353" s="187" t="s">
        <v>106</v>
      </c>
      <c r="AB353" s="187" t="s">
        <v>106</v>
      </c>
      <c r="AC353" s="330" t="s">
        <v>106</v>
      </c>
      <c r="AD353" s="180"/>
      <c r="AE353" s="186" t="s">
        <v>106</v>
      </c>
      <c r="AF353" s="187" t="s">
        <v>106</v>
      </c>
      <c r="AG353" s="188" t="s">
        <v>106</v>
      </c>
      <c r="AH353" s="188" t="s">
        <v>106</v>
      </c>
      <c r="AI353" s="188" t="s">
        <v>106</v>
      </c>
      <c r="AJ353" s="188" t="s">
        <v>106</v>
      </c>
      <c r="AK353" s="188" t="s">
        <v>106</v>
      </c>
      <c r="AL353" s="188" t="s">
        <v>106</v>
      </c>
      <c r="AM353" s="188" t="s">
        <v>106</v>
      </c>
      <c r="AN353" s="188" t="s">
        <v>106</v>
      </c>
      <c r="AO353" s="188" t="s">
        <v>106</v>
      </c>
      <c r="AP353" s="188" t="s">
        <v>106</v>
      </c>
      <c r="AQ353" s="189" t="s">
        <v>106</v>
      </c>
      <c r="AR353" s="11"/>
    </row>
    <row r="354" spans="1:44" x14ac:dyDescent="0.25">
      <c r="A354" s="240">
        <v>3</v>
      </c>
      <c r="B354" s="311">
        <v>1.0416999999999999E-2</v>
      </c>
      <c r="C354" s="190" t="s">
        <v>106</v>
      </c>
      <c r="D354" s="331" t="s">
        <v>106</v>
      </c>
      <c r="E354" s="193" t="s">
        <v>106</v>
      </c>
      <c r="F354" s="193" t="s">
        <v>106</v>
      </c>
      <c r="G354" s="193" t="s">
        <v>106</v>
      </c>
      <c r="H354" s="193" t="s">
        <v>106</v>
      </c>
      <c r="I354" s="193" t="s">
        <v>106</v>
      </c>
      <c r="J354" s="193" t="s">
        <v>106</v>
      </c>
      <c r="K354" s="193" t="s">
        <v>106</v>
      </c>
      <c r="L354" s="193" t="s">
        <v>106</v>
      </c>
      <c r="M354" s="193" t="s">
        <v>106</v>
      </c>
      <c r="N354" s="193" t="s">
        <v>106</v>
      </c>
      <c r="O354" s="332" t="s">
        <v>106</v>
      </c>
      <c r="P354" s="180"/>
      <c r="Q354" s="190" t="s">
        <v>106</v>
      </c>
      <c r="R354" s="331" t="s">
        <v>106</v>
      </c>
      <c r="S354" s="193" t="s">
        <v>106</v>
      </c>
      <c r="T354" s="193" t="s">
        <v>106</v>
      </c>
      <c r="U354" s="193" t="s">
        <v>106</v>
      </c>
      <c r="V354" s="193" t="s">
        <v>106</v>
      </c>
      <c r="W354" s="193" t="s">
        <v>106</v>
      </c>
      <c r="X354" s="193" t="s">
        <v>106</v>
      </c>
      <c r="Y354" s="193" t="s">
        <v>106</v>
      </c>
      <c r="Z354" s="193" t="s">
        <v>106</v>
      </c>
      <c r="AA354" s="193" t="s">
        <v>106</v>
      </c>
      <c r="AB354" s="193" t="s">
        <v>106</v>
      </c>
      <c r="AC354" s="332" t="s">
        <v>106</v>
      </c>
      <c r="AD354" s="180"/>
      <c r="AE354" s="190" t="s">
        <v>106</v>
      </c>
      <c r="AF354" s="191" t="s">
        <v>106</v>
      </c>
      <c r="AG354" s="191" t="s">
        <v>106</v>
      </c>
      <c r="AH354" s="191" t="s">
        <v>106</v>
      </c>
      <c r="AI354" s="191" t="s">
        <v>106</v>
      </c>
      <c r="AJ354" s="191" t="s">
        <v>106</v>
      </c>
      <c r="AK354" s="191" t="s">
        <v>106</v>
      </c>
      <c r="AL354" s="191" t="s">
        <v>106</v>
      </c>
      <c r="AM354" s="191" t="s">
        <v>106</v>
      </c>
      <c r="AN354" s="191" t="s">
        <v>106</v>
      </c>
      <c r="AO354" s="191" t="s">
        <v>106</v>
      </c>
      <c r="AP354" s="191" t="s">
        <v>106</v>
      </c>
      <c r="AQ354" s="192" t="s">
        <v>106</v>
      </c>
      <c r="AR354" s="11"/>
    </row>
    <row r="355" spans="1:44" x14ac:dyDescent="0.25">
      <c r="A355" s="240">
        <v>3</v>
      </c>
      <c r="B355" s="311">
        <v>2.0833000000000001E-2</v>
      </c>
      <c r="C355" s="190" t="s">
        <v>106</v>
      </c>
      <c r="D355" s="331" t="s">
        <v>106</v>
      </c>
      <c r="E355" s="193" t="s">
        <v>106</v>
      </c>
      <c r="F355" s="193" t="s">
        <v>106</v>
      </c>
      <c r="G355" s="193" t="s">
        <v>106</v>
      </c>
      <c r="H355" s="193" t="s">
        <v>106</v>
      </c>
      <c r="I355" s="193" t="s">
        <v>106</v>
      </c>
      <c r="J355" s="193" t="s">
        <v>106</v>
      </c>
      <c r="K355" s="193" t="s">
        <v>106</v>
      </c>
      <c r="L355" s="193" t="s">
        <v>106</v>
      </c>
      <c r="M355" s="193" t="s">
        <v>106</v>
      </c>
      <c r="N355" s="193" t="s">
        <v>106</v>
      </c>
      <c r="O355" s="332" t="s">
        <v>106</v>
      </c>
      <c r="P355" s="180"/>
      <c r="Q355" s="190" t="s">
        <v>106</v>
      </c>
      <c r="R355" s="331" t="s">
        <v>106</v>
      </c>
      <c r="S355" s="193" t="s">
        <v>106</v>
      </c>
      <c r="T355" s="193" t="s">
        <v>106</v>
      </c>
      <c r="U355" s="193" t="s">
        <v>106</v>
      </c>
      <c r="V355" s="193" t="s">
        <v>106</v>
      </c>
      <c r="W355" s="193" t="s">
        <v>106</v>
      </c>
      <c r="X355" s="193" t="s">
        <v>106</v>
      </c>
      <c r="Y355" s="193" t="s">
        <v>106</v>
      </c>
      <c r="Z355" s="193" t="s">
        <v>106</v>
      </c>
      <c r="AA355" s="193" t="s">
        <v>106</v>
      </c>
      <c r="AB355" s="193" t="s">
        <v>106</v>
      </c>
      <c r="AC355" s="332" t="s">
        <v>106</v>
      </c>
      <c r="AD355" s="180"/>
      <c r="AE355" s="190" t="s">
        <v>106</v>
      </c>
      <c r="AF355" s="191" t="s">
        <v>106</v>
      </c>
      <c r="AG355" s="191" t="s">
        <v>106</v>
      </c>
      <c r="AH355" s="191" t="s">
        <v>106</v>
      </c>
      <c r="AI355" s="191" t="s">
        <v>106</v>
      </c>
      <c r="AJ355" s="191" t="s">
        <v>106</v>
      </c>
      <c r="AK355" s="191" t="s">
        <v>106</v>
      </c>
      <c r="AL355" s="191" t="s">
        <v>106</v>
      </c>
      <c r="AM355" s="191" t="s">
        <v>106</v>
      </c>
      <c r="AN355" s="191" t="s">
        <v>106</v>
      </c>
      <c r="AO355" s="191" t="s">
        <v>106</v>
      </c>
      <c r="AP355" s="191" t="s">
        <v>106</v>
      </c>
      <c r="AQ355" s="192" t="s">
        <v>106</v>
      </c>
      <c r="AR355" s="11"/>
    </row>
    <row r="356" spans="1:44" x14ac:dyDescent="0.25">
      <c r="A356" s="240">
        <v>3</v>
      </c>
      <c r="B356" s="311">
        <v>3.125E-2</v>
      </c>
      <c r="C356" s="190" t="s">
        <v>106</v>
      </c>
      <c r="D356" s="331" t="s">
        <v>106</v>
      </c>
      <c r="E356" s="193" t="s">
        <v>106</v>
      </c>
      <c r="F356" s="193" t="s">
        <v>106</v>
      </c>
      <c r="G356" s="193" t="s">
        <v>106</v>
      </c>
      <c r="H356" s="193" t="s">
        <v>106</v>
      </c>
      <c r="I356" s="193" t="s">
        <v>106</v>
      </c>
      <c r="J356" s="193" t="s">
        <v>106</v>
      </c>
      <c r="K356" s="193" t="s">
        <v>106</v>
      </c>
      <c r="L356" s="193" t="s">
        <v>106</v>
      </c>
      <c r="M356" s="193" t="s">
        <v>106</v>
      </c>
      <c r="N356" s="193" t="s">
        <v>106</v>
      </c>
      <c r="O356" s="332" t="s">
        <v>106</v>
      </c>
      <c r="P356" s="180"/>
      <c r="Q356" s="190" t="s">
        <v>106</v>
      </c>
      <c r="R356" s="331" t="s">
        <v>106</v>
      </c>
      <c r="S356" s="193" t="s">
        <v>106</v>
      </c>
      <c r="T356" s="193" t="s">
        <v>106</v>
      </c>
      <c r="U356" s="193" t="s">
        <v>106</v>
      </c>
      <c r="V356" s="193" t="s">
        <v>106</v>
      </c>
      <c r="W356" s="193" t="s">
        <v>106</v>
      </c>
      <c r="X356" s="193" t="s">
        <v>106</v>
      </c>
      <c r="Y356" s="193" t="s">
        <v>106</v>
      </c>
      <c r="Z356" s="193" t="s">
        <v>106</v>
      </c>
      <c r="AA356" s="193" t="s">
        <v>106</v>
      </c>
      <c r="AB356" s="193" t="s">
        <v>106</v>
      </c>
      <c r="AC356" s="332" t="s">
        <v>106</v>
      </c>
      <c r="AD356" s="180"/>
      <c r="AE356" s="190" t="s">
        <v>106</v>
      </c>
      <c r="AF356" s="191" t="s">
        <v>106</v>
      </c>
      <c r="AG356" s="191" t="s">
        <v>106</v>
      </c>
      <c r="AH356" s="191" t="s">
        <v>106</v>
      </c>
      <c r="AI356" s="191" t="s">
        <v>106</v>
      </c>
      <c r="AJ356" s="191" t="s">
        <v>106</v>
      </c>
      <c r="AK356" s="191" t="s">
        <v>106</v>
      </c>
      <c r="AL356" s="191" t="s">
        <v>106</v>
      </c>
      <c r="AM356" s="191" t="s">
        <v>106</v>
      </c>
      <c r="AN356" s="191" t="s">
        <v>106</v>
      </c>
      <c r="AO356" s="191" t="s">
        <v>106</v>
      </c>
      <c r="AP356" s="191" t="s">
        <v>106</v>
      </c>
      <c r="AQ356" s="192" t="s">
        <v>106</v>
      </c>
      <c r="AR356" s="11"/>
    </row>
    <row r="357" spans="1:44" x14ac:dyDescent="0.25">
      <c r="A357" s="240">
        <v>3</v>
      </c>
      <c r="B357" s="311">
        <v>4.1667000000000003E-2</v>
      </c>
      <c r="C357" s="190" t="s">
        <v>106</v>
      </c>
      <c r="D357" s="331" t="s">
        <v>106</v>
      </c>
      <c r="E357" s="193" t="s">
        <v>106</v>
      </c>
      <c r="F357" s="193" t="s">
        <v>106</v>
      </c>
      <c r="G357" s="193" t="s">
        <v>106</v>
      </c>
      <c r="H357" s="193" t="s">
        <v>106</v>
      </c>
      <c r="I357" s="193" t="s">
        <v>106</v>
      </c>
      <c r="J357" s="193" t="s">
        <v>106</v>
      </c>
      <c r="K357" s="193" t="s">
        <v>106</v>
      </c>
      <c r="L357" s="193" t="s">
        <v>106</v>
      </c>
      <c r="M357" s="193" t="s">
        <v>106</v>
      </c>
      <c r="N357" s="193" t="s">
        <v>106</v>
      </c>
      <c r="O357" s="332" t="s">
        <v>106</v>
      </c>
      <c r="P357" s="180"/>
      <c r="Q357" s="190" t="s">
        <v>106</v>
      </c>
      <c r="R357" s="331" t="s">
        <v>106</v>
      </c>
      <c r="S357" s="193" t="s">
        <v>106</v>
      </c>
      <c r="T357" s="193" t="s">
        <v>106</v>
      </c>
      <c r="U357" s="193" t="s">
        <v>106</v>
      </c>
      <c r="V357" s="193" t="s">
        <v>106</v>
      </c>
      <c r="W357" s="193" t="s">
        <v>106</v>
      </c>
      <c r="X357" s="193" t="s">
        <v>106</v>
      </c>
      <c r="Y357" s="193" t="s">
        <v>106</v>
      </c>
      <c r="Z357" s="193" t="s">
        <v>106</v>
      </c>
      <c r="AA357" s="193" t="s">
        <v>106</v>
      </c>
      <c r="AB357" s="193" t="s">
        <v>106</v>
      </c>
      <c r="AC357" s="332" t="s">
        <v>106</v>
      </c>
      <c r="AD357" s="180"/>
      <c r="AE357" s="190" t="s">
        <v>106</v>
      </c>
      <c r="AF357" s="191" t="s">
        <v>106</v>
      </c>
      <c r="AG357" s="191" t="s">
        <v>106</v>
      </c>
      <c r="AH357" s="191" t="s">
        <v>106</v>
      </c>
      <c r="AI357" s="191" t="s">
        <v>106</v>
      </c>
      <c r="AJ357" s="191" t="s">
        <v>106</v>
      </c>
      <c r="AK357" s="191" t="s">
        <v>106</v>
      </c>
      <c r="AL357" s="191" t="s">
        <v>106</v>
      </c>
      <c r="AM357" s="191" t="s">
        <v>106</v>
      </c>
      <c r="AN357" s="191" t="s">
        <v>106</v>
      </c>
      <c r="AO357" s="191" t="s">
        <v>106</v>
      </c>
      <c r="AP357" s="191" t="s">
        <v>106</v>
      </c>
      <c r="AQ357" s="192" t="s">
        <v>106</v>
      </c>
      <c r="AR357" s="11"/>
    </row>
    <row r="358" spans="1:44" x14ac:dyDescent="0.25">
      <c r="A358" s="240">
        <v>3</v>
      </c>
      <c r="B358" s="311">
        <v>5.2082999999999997E-2</v>
      </c>
      <c r="C358" s="190" t="s">
        <v>106</v>
      </c>
      <c r="D358" s="331" t="s">
        <v>106</v>
      </c>
      <c r="E358" s="193" t="s">
        <v>106</v>
      </c>
      <c r="F358" s="193" t="s">
        <v>106</v>
      </c>
      <c r="G358" s="193" t="s">
        <v>106</v>
      </c>
      <c r="H358" s="193" t="s">
        <v>106</v>
      </c>
      <c r="I358" s="193" t="s">
        <v>106</v>
      </c>
      <c r="J358" s="193" t="s">
        <v>106</v>
      </c>
      <c r="K358" s="193" t="s">
        <v>106</v>
      </c>
      <c r="L358" s="193" t="s">
        <v>106</v>
      </c>
      <c r="M358" s="193" t="s">
        <v>106</v>
      </c>
      <c r="N358" s="193" t="s">
        <v>106</v>
      </c>
      <c r="O358" s="332" t="s">
        <v>106</v>
      </c>
      <c r="P358" s="180"/>
      <c r="Q358" s="190" t="s">
        <v>106</v>
      </c>
      <c r="R358" s="331" t="s">
        <v>106</v>
      </c>
      <c r="S358" s="193" t="s">
        <v>106</v>
      </c>
      <c r="T358" s="193" t="s">
        <v>106</v>
      </c>
      <c r="U358" s="193" t="s">
        <v>106</v>
      </c>
      <c r="V358" s="193" t="s">
        <v>106</v>
      </c>
      <c r="W358" s="193" t="s">
        <v>106</v>
      </c>
      <c r="X358" s="193" t="s">
        <v>106</v>
      </c>
      <c r="Y358" s="193" t="s">
        <v>106</v>
      </c>
      <c r="Z358" s="193" t="s">
        <v>106</v>
      </c>
      <c r="AA358" s="193" t="s">
        <v>106</v>
      </c>
      <c r="AB358" s="193" t="s">
        <v>106</v>
      </c>
      <c r="AC358" s="332" t="s">
        <v>106</v>
      </c>
      <c r="AD358" s="180"/>
      <c r="AE358" s="190" t="s">
        <v>106</v>
      </c>
      <c r="AF358" s="191" t="s">
        <v>106</v>
      </c>
      <c r="AG358" s="191" t="s">
        <v>106</v>
      </c>
      <c r="AH358" s="191" t="s">
        <v>106</v>
      </c>
      <c r="AI358" s="191" t="s">
        <v>106</v>
      </c>
      <c r="AJ358" s="191" t="s">
        <v>106</v>
      </c>
      <c r="AK358" s="191" t="s">
        <v>106</v>
      </c>
      <c r="AL358" s="191" t="s">
        <v>106</v>
      </c>
      <c r="AM358" s="191" t="s">
        <v>106</v>
      </c>
      <c r="AN358" s="191" t="s">
        <v>106</v>
      </c>
      <c r="AO358" s="191" t="s">
        <v>106</v>
      </c>
      <c r="AP358" s="191" t="s">
        <v>106</v>
      </c>
      <c r="AQ358" s="192" t="s">
        <v>106</v>
      </c>
      <c r="AR358" s="11"/>
    </row>
    <row r="359" spans="1:44" x14ac:dyDescent="0.25">
      <c r="A359" s="240">
        <v>3</v>
      </c>
      <c r="B359" s="311">
        <v>6.25E-2</v>
      </c>
      <c r="C359" s="190" t="s">
        <v>106</v>
      </c>
      <c r="D359" s="331" t="s">
        <v>106</v>
      </c>
      <c r="E359" s="193" t="s">
        <v>106</v>
      </c>
      <c r="F359" s="193" t="s">
        <v>106</v>
      </c>
      <c r="G359" s="193" t="s">
        <v>106</v>
      </c>
      <c r="H359" s="193" t="s">
        <v>106</v>
      </c>
      <c r="I359" s="193" t="s">
        <v>106</v>
      </c>
      <c r="J359" s="193" t="s">
        <v>106</v>
      </c>
      <c r="K359" s="193" t="s">
        <v>106</v>
      </c>
      <c r="L359" s="193" t="s">
        <v>106</v>
      </c>
      <c r="M359" s="193" t="s">
        <v>106</v>
      </c>
      <c r="N359" s="193" t="s">
        <v>106</v>
      </c>
      <c r="O359" s="332" t="s">
        <v>106</v>
      </c>
      <c r="P359" s="180"/>
      <c r="Q359" s="190" t="s">
        <v>106</v>
      </c>
      <c r="R359" s="331" t="s">
        <v>106</v>
      </c>
      <c r="S359" s="193" t="s">
        <v>106</v>
      </c>
      <c r="T359" s="193" t="s">
        <v>106</v>
      </c>
      <c r="U359" s="193" t="s">
        <v>106</v>
      </c>
      <c r="V359" s="193" t="s">
        <v>106</v>
      </c>
      <c r="W359" s="193" t="s">
        <v>106</v>
      </c>
      <c r="X359" s="193" t="s">
        <v>106</v>
      </c>
      <c r="Y359" s="193" t="s">
        <v>106</v>
      </c>
      <c r="Z359" s="193" t="s">
        <v>106</v>
      </c>
      <c r="AA359" s="193" t="s">
        <v>106</v>
      </c>
      <c r="AB359" s="193" t="s">
        <v>106</v>
      </c>
      <c r="AC359" s="332" t="s">
        <v>106</v>
      </c>
      <c r="AD359" s="180"/>
      <c r="AE359" s="190" t="s">
        <v>106</v>
      </c>
      <c r="AF359" s="191" t="s">
        <v>106</v>
      </c>
      <c r="AG359" s="191" t="s">
        <v>106</v>
      </c>
      <c r="AH359" s="191" t="s">
        <v>106</v>
      </c>
      <c r="AI359" s="191" t="s">
        <v>106</v>
      </c>
      <c r="AJ359" s="191" t="s">
        <v>106</v>
      </c>
      <c r="AK359" s="191" t="s">
        <v>106</v>
      </c>
      <c r="AL359" s="191" t="s">
        <v>106</v>
      </c>
      <c r="AM359" s="191" t="s">
        <v>106</v>
      </c>
      <c r="AN359" s="191" t="s">
        <v>106</v>
      </c>
      <c r="AO359" s="191" t="s">
        <v>106</v>
      </c>
      <c r="AP359" s="191" t="s">
        <v>106</v>
      </c>
      <c r="AQ359" s="192" t="s">
        <v>106</v>
      </c>
      <c r="AR359" s="11"/>
    </row>
    <row r="360" spans="1:44" x14ac:dyDescent="0.25">
      <c r="A360" s="240">
        <v>3</v>
      </c>
      <c r="B360" s="311">
        <v>7.2916999999999996E-2</v>
      </c>
      <c r="C360" s="190" t="s">
        <v>106</v>
      </c>
      <c r="D360" s="331" t="s">
        <v>106</v>
      </c>
      <c r="E360" s="193" t="s">
        <v>106</v>
      </c>
      <c r="F360" s="193" t="s">
        <v>106</v>
      </c>
      <c r="G360" s="193" t="s">
        <v>106</v>
      </c>
      <c r="H360" s="193" t="s">
        <v>106</v>
      </c>
      <c r="I360" s="193" t="s">
        <v>106</v>
      </c>
      <c r="J360" s="193" t="s">
        <v>106</v>
      </c>
      <c r="K360" s="193" t="s">
        <v>106</v>
      </c>
      <c r="L360" s="193" t="s">
        <v>106</v>
      </c>
      <c r="M360" s="193" t="s">
        <v>106</v>
      </c>
      <c r="N360" s="193" t="s">
        <v>106</v>
      </c>
      <c r="O360" s="332" t="s">
        <v>106</v>
      </c>
      <c r="P360" s="180"/>
      <c r="Q360" s="190" t="s">
        <v>106</v>
      </c>
      <c r="R360" s="331" t="s">
        <v>106</v>
      </c>
      <c r="S360" s="193" t="s">
        <v>106</v>
      </c>
      <c r="T360" s="193" t="s">
        <v>106</v>
      </c>
      <c r="U360" s="193" t="s">
        <v>106</v>
      </c>
      <c r="V360" s="193" t="s">
        <v>106</v>
      </c>
      <c r="W360" s="193" t="s">
        <v>106</v>
      </c>
      <c r="X360" s="193" t="s">
        <v>106</v>
      </c>
      <c r="Y360" s="193" t="s">
        <v>106</v>
      </c>
      <c r="Z360" s="193" t="s">
        <v>106</v>
      </c>
      <c r="AA360" s="193" t="s">
        <v>106</v>
      </c>
      <c r="AB360" s="193" t="s">
        <v>106</v>
      </c>
      <c r="AC360" s="332" t="s">
        <v>106</v>
      </c>
      <c r="AD360" s="180"/>
      <c r="AE360" s="190" t="s">
        <v>106</v>
      </c>
      <c r="AF360" s="191" t="s">
        <v>106</v>
      </c>
      <c r="AG360" s="191" t="s">
        <v>106</v>
      </c>
      <c r="AH360" s="191" t="s">
        <v>106</v>
      </c>
      <c r="AI360" s="191" t="s">
        <v>106</v>
      </c>
      <c r="AJ360" s="191" t="s">
        <v>106</v>
      </c>
      <c r="AK360" s="191" t="s">
        <v>106</v>
      </c>
      <c r="AL360" s="191" t="s">
        <v>106</v>
      </c>
      <c r="AM360" s="191" t="s">
        <v>106</v>
      </c>
      <c r="AN360" s="191" t="s">
        <v>106</v>
      </c>
      <c r="AO360" s="191" t="s">
        <v>106</v>
      </c>
      <c r="AP360" s="191" t="s">
        <v>106</v>
      </c>
      <c r="AQ360" s="192" t="s">
        <v>106</v>
      </c>
      <c r="AR360" s="11"/>
    </row>
    <row r="361" spans="1:44" x14ac:dyDescent="0.25">
      <c r="A361" s="240">
        <v>3</v>
      </c>
      <c r="B361" s="311">
        <v>8.3333000000000004E-2</v>
      </c>
      <c r="C361" s="190" t="s">
        <v>106</v>
      </c>
      <c r="D361" s="331" t="s">
        <v>106</v>
      </c>
      <c r="E361" s="193" t="s">
        <v>106</v>
      </c>
      <c r="F361" s="193" t="s">
        <v>106</v>
      </c>
      <c r="G361" s="193" t="s">
        <v>106</v>
      </c>
      <c r="H361" s="193" t="s">
        <v>106</v>
      </c>
      <c r="I361" s="193" t="s">
        <v>106</v>
      </c>
      <c r="J361" s="193" t="s">
        <v>106</v>
      </c>
      <c r="K361" s="193" t="s">
        <v>106</v>
      </c>
      <c r="L361" s="193" t="s">
        <v>106</v>
      </c>
      <c r="M361" s="193" t="s">
        <v>106</v>
      </c>
      <c r="N361" s="193" t="s">
        <v>106</v>
      </c>
      <c r="O361" s="332" t="s">
        <v>106</v>
      </c>
      <c r="P361" s="180"/>
      <c r="Q361" s="190" t="s">
        <v>106</v>
      </c>
      <c r="R361" s="331" t="s">
        <v>106</v>
      </c>
      <c r="S361" s="193" t="s">
        <v>106</v>
      </c>
      <c r="T361" s="193" t="s">
        <v>106</v>
      </c>
      <c r="U361" s="193" t="s">
        <v>106</v>
      </c>
      <c r="V361" s="193" t="s">
        <v>106</v>
      </c>
      <c r="W361" s="193" t="s">
        <v>106</v>
      </c>
      <c r="X361" s="193" t="s">
        <v>106</v>
      </c>
      <c r="Y361" s="193" t="s">
        <v>106</v>
      </c>
      <c r="Z361" s="193" t="s">
        <v>106</v>
      </c>
      <c r="AA361" s="193" t="s">
        <v>106</v>
      </c>
      <c r="AB361" s="193" t="s">
        <v>106</v>
      </c>
      <c r="AC361" s="332" t="s">
        <v>106</v>
      </c>
      <c r="AD361" s="180"/>
      <c r="AE361" s="190" t="s">
        <v>106</v>
      </c>
      <c r="AF361" s="191" t="s">
        <v>106</v>
      </c>
      <c r="AG361" s="191" t="s">
        <v>106</v>
      </c>
      <c r="AH361" s="191" t="s">
        <v>106</v>
      </c>
      <c r="AI361" s="191" t="s">
        <v>106</v>
      </c>
      <c r="AJ361" s="191" t="s">
        <v>106</v>
      </c>
      <c r="AK361" s="191" t="s">
        <v>106</v>
      </c>
      <c r="AL361" s="191" t="s">
        <v>106</v>
      </c>
      <c r="AM361" s="191" t="s">
        <v>106</v>
      </c>
      <c r="AN361" s="191" t="s">
        <v>106</v>
      </c>
      <c r="AO361" s="191" t="s">
        <v>106</v>
      </c>
      <c r="AP361" s="191" t="s">
        <v>106</v>
      </c>
      <c r="AQ361" s="192" t="s">
        <v>106</v>
      </c>
      <c r="AR361" s="11"/>
    </row>
    <row r="362" spans="1:44" x14ac:dyDescent="0.25">
      <c r="A362" s="240">
        <v>3</v>
      </c>
      <c r="B362" s="311">
        <v>9.375E-2</v>
      </c>
      <c r="C362" s="190" t="s">
        <v>106</v>
      </c>
      <c r="D362" s="331" t="s">
        <v>106</v>
      </c>
      <c r="E362" s="193" t="s">
        <v>106</v>
      </c>
      <c r="F362" s="193" t="s">
        <v>106</v>
      </c>
      <c r="G362" s="193" t="s">
        <v>106</v>
      </c>
      <c r="H362" s="193" t="s">
        <v>106</v>
      </c>
      <c r="I362" s="193" t="s">
        <v>106</v>
      </c>
      <c r="J362" s="193" t="s">
        <v>106</v>
      </c>
      <c r="K362" s="193" t="s">
        <v>106</v>
      </c>
      <c r="L362" s="193" t="s">
        <v>106</v>
      </c>
      <c r="M362" s="193" t="s">
        <v>106</v>
      </c>
      <c r="N362" s="193" t="s">
        <v>106</v>
      </c>
      <c r="O362" s="332" t="s">
        <v>106</v>
      </c>
      <c r="P362" s="180"/>
      <c r="Q362" s="190" t="s">
        <v>106</v>
      </c>
      <c r="R362" s="331" t="s">
        <v>106</v>
      </c>
      <c r="S362" s="193" t="s">
        <v>106</v>
      </c>
      <c r="T362" s="193" t="s">
        <v>106</v>
      </c>
      <c r="U362" s="193" t="s">
        <v>106</v>
      </c>
      <c r="V362" s="193" t="s">
        <v>106</v>
      </c>
      <c r="W362" s="193" t="s">
        <v>106</v>
      </c>
      <c r="X362" s="193" t="s">
        <v>106</v>
      </c>
      <c r="Y362" s="193" t="s">
        <v>106</v>
      </c>
      <c r="Z362" s="193" t="s">
        <v>106</v>
      </c>
      <c r="AA362" s="193" t="s">
        <v>106</v>
      </c>
      <c r="AB362" s="193" t="s">
        <v>106</v>
      </c>
      <c r="AC362" s="332" t="s">
        <v>106</v>
      </c>
      <c r="AD362" s="180"/>
      <c r="AE362" s="190" t="s">
        <v>106</v>
      </c>
      <c r="AF362" s="191" t="s">
        <v>106</v>
      </c>
      <c r="AG362" s="191" t="s">
        <v>106</v>
      </c>
      <c r="AH362" s="191" t="s">
        <v>106</v>
      </c>
      <c r="AI362" s="191" t="s">
        <v>106</v>
      </c>
      <c r="AJ362" s="191" t="s">
        <v>106</v>
      </c>
      <c r="AK362" s="191" t="s">
        <v>106</v>
      </c>
      <c r="AL362" s="191" t="s">
        <v>106</v>
      </c>
      <c r="AM362" s="191" t="s">
        <v>106</v>
      </c>
      <c r="AN362" s="191" t="s">
        <v>106</v>
      </c>
      <c r="AO362" s="191" t="s">
        <v>106</v>
      </c>
      <c r="AP362" s="191" t="s">
        <v>106</v>
      </c>
      <c r="AQ362" s="192" t="s">
        <v>106</v>
      </c>
      <c r="AR362" s="11"/>
    </row>
    <row r="363" spans="1:44" x14ac:dyDescent="0.25">
      <c r="A363" s="240">
        <v>3</v>
      </c>
      <c r="B363" s="311">
        <v>0.104167</v>
      </c>
      <c r="C363" s="190" t="s">
        <v>106</v>
      </c>
      <c r="D363" s="331" t="s">
        <v>106</v>
      </c>
      <c r="E363" s="193" t="s">
        <v>106</v>
      </c>
      <c r="F363" s="193" t="s">
        <v>106</v>
      </c>
      <c r="G363" s="193" t="s">
        <v>106</v>
      </c>
      <c r="H363" s="193" t="s">
        <v>106</v>
      </c>
      <c r="I363" s="193" t="s">
        <v>106</v>
      </c>
      <c r="J363" s="193" t="s">
        <v>106</v>
      </c>
      <c r="K363" s="193" t="s">
        <v>106</v>
      </c>
      <c r="L363" s="193" t="s">
        <v>106</v>
      </c>
      <c r="M363" s="193" t="s">
        <v>106</v>
      </c>
      <c r="N363" s="193" t="s">
        <v>106</v>
      </c>
      <c r="O363" s="332" t="s">
        <v>106</v>
      </c>
      <c r="P363" s="180"/>
      <c r="Q363" s="190" t="s">
        <v>106</v>
      </c>
      <c r="R363" s="331" t="s">
        <v>106</v>
      </c>
      <c r="S363" s="193" t="s">
        <v>106</v>
      </c>
      <c r="T363" s="193" t="s">
        <v>106</v>
      </c>
      <c r="U363" s="193" t="s">
        <v>106</v>
      </c>
      <c r="V363" s="193" t="s">
        <v>106</v>
      </c>
      <c r="W363" s="193" t="s">
        <v>106</v>
      </c>
      <c r="X363" s="193" t="s">
        <v>106</v>
      </c>
      <c r="Y363" s="193" t="s">
        <v>106</v>
      </c>
      <c r="Z363" s="193" t="s">
        <v>106</v>
      </c>
      <c r="AA363" s="193" t="s">
        <v>106</v>
      </c>
      <c r="AB363" s="193" t="s">
        <v>106</v>
      </c>
      <c r="AC363" s="332" t="s">
        <v>106</v>
      </c>
      <c r="AD363" s="180"/>
      <c r="AE363" s="190" t="s">
        <v>106</v>
      </c>
      <c r="AF363" s="191" t="s">
        <v>106</v>
      </c>
      <c r="AG363" s="191" t="s">
        <v>106</v>
      </c>
      <c r="AH363" s="191" t="s">
        <v>106</v>
      </c>
      <c r="AI363" s="191" t="s">
        <v>106</v>
      </c>
      <c r="AJ363" s="191" t="s">
        <v>106</v>
      </c>
      <c r="AK363" s="191" t="s">
        <v>106</v>
      </c>
      <c r="AL363" s="191" t="s">
        <v>106</v>
      </c>
      <c r="AM363" s="191" t="s">
        <v>106</v>
      </c>
      <c r="AN363" s="191" t="s">
        <v>106</v>
      </c>
      <c r="AO363" s="191" t="s">
        <v>106</v>
      </c>
      <c r="AP363" s="191" t="s">
        <v>106</v>
      </c>
      <c r="AQ363" s="192" t="s">
        <v>106</v>
      </c>
      <c r="AR363" s="11"/>
    </row>
    <row r="364" spans="1:44" x14ac:dyDescent="0.25">
      <c r="A364" s="240">
        <v>3</v>
      </c>
      <c r="B364" s="311">
        <v>0.114583</v>
      </c>
      <c r="C364" s="190" t="s">
        <v>106</v>
      </c>
      <c r="D364" s="331" t="s">
        <v>106</v>
      </c>
      <c r="E364" s="193" t="s">
        <v>106</v>
      </c>
      <c r="F364" s="193" t="s">
        <v>106</v>
      </c>
      <c r="G364" s="193" t="s">
        <v>106</v>
      </c>
      <c r="H364" s="193" t="s">
        <v>106</v>
      </c>
      <c r="I364" s="193" t="s">
        <v>106</v>
      </c>
      <c r="J364" s="193" t="s">
        <v>106</v>
      </c>
      <c r="K364" s="193" t="s">
        <v>106</v>
      </c>
      <c r="L364" s="193" t="s">
        <v>106</v>
      </c>
      <c r="M364" s="193" t="s">
        <v>106</v>
      </c>
      <c r="N364" s="193" t="s">
        <v>106</v>
      </c>
      <c r="O364" s="332" t="s">
        <v>106</v>
      </c>
      <c r="P364" s="180"/>
      <c r="Q364" s="190" t="s">
        <v>106</v>
      </c>
      <c r="R364" s="331" t="s">
        <v>106</v>
      </c>
      <c r="S364" s="193" t="s">
        <v>106</v>
      </c>
      <c r="T364" s="193" t="s">
        <v>106</v>
      </c>
      <c r="U364" s="193" t="s">
        <v>106</v>
      </c>
      <c r="V364" s="193" t="s">
        <v>106</v>
      </c>
      <c r="W364" s="193" t="s">
        <v>106</v>
      </c>
      <c r="X364" s="193" t="s">
        <v>106</v>
      </c>
      <c r="Y364" s="193" t="s">
        <v>106</v>
      </c>
      <c r="Z364" s="193" t="s">
        <v>106</v>
      </c>
      <c r="AA364" s="193" t="s">
        <v>106</v>
      </c>
      <c r="AB364" s="193" t="s">
        <v>106</v>
      </c>
      <c r="AC364" s="332" t="s">
        <v>106</v>
      </c>
      <c r="AD364" s="180"/>
      <c r="AE364" s="190" t="s">
        <v>106</v>
      </c>
      <c r="AF364" s="191" t="s">
        <v>106</v>
      </c>
      <c r="AG364" s="191" t="s">
        <v>106</v>
      </c>
      <c r="AH364" s="191" t="s">
        <v>106</v>
      </c>
      <c r="AI364" s="191" t="s">
        <v>106</v>
      </c>
      <c r="AJ364" s="191" t="s">
        <v>106</v>
      </c>
      <c r="AK364" s="191" t="s">
        <v>106</v>
      </c>
      <c r="AL364" s="191" t="s">
        <v>106</v>
      </c>
      <c r="AM364" s="191" t="s">
        <v>106</v>
      </c>
      <c r="AN364" s="191" t="s">
        <v>106</v>
      </c>
      <c r="AO364" s="191" t="s">
        <v>106</v>
      </c>
      <c r="AP364" s="191" t="s">
        <v>106</v>
      </c>
      <c r="AQ364" s="192" t="s">
        <v>106</v>
      </c>
      <c r="AR364" s="11"/>
    </row>
    <row r="365" spans="1:44" x14ac:dyDescent="0.25">
      <c r="A365" s="240">
        <v>3</v>
      </c>
      <c r="B365" s="311">
        <v>0.125</v>
      </c>
      <c r="C365" s="190" t="s">
        <v>106</v>
      </c>
      <c r="D365" s="331" t="s">
        <v>106</v>
      </c>
      <c r="E365" s="193" t="s">
        <v>106</v>
      </c>
      <c r="F365" s="193" t="s">
        <v>106</v>
      </c>
      <c r="G365" s="193" t="s">
        <v>106</v>
      </c>
      <c r="H365" s="193" t="s">
        <v>106</v>
      </c>
      <c r="I365" s="193" t="s">
        <v>106</v>
      </c>
      <c r="J365" s="193" t="s">
        <v>106</v>
      </c>
      <c r="K365" s="193" t="s">
        <v>106</v>
      </c>
      <c r="L365" s="193" t="s">
        <v>106</v>
      </c>
      <c r="M365" s="193" t="s">
        <v>106</v>
      </c>
      <c r="N365" s="193" t="s">
        <v>106</v>
      </c>
      <c r="O365" s="332" t="s">
        <v>106</v>
      </c>
      <c r="P365" s="180"/>
      <c r="Q365" s="190" t="s">
        <v>106</v>
      </c>
      <c r="R365" s="331" t="s">
        <v>106</v>
      </c>
      <c r="S365" s="193" t="s">
        <v>106</v>
      </c>
      <c r="T365" s="193" t="s">
        <v>106</v>
      </c>
      <c r="U365" s="193" t="s">
        <v>106</v>
      </c>
      <c r="V365" s="193" t="s">
        <v>106</v>
      </c>
      <c r="W365" s="193" t="s">
        <v>106</v>
      </c>
      <c r="X365" s="193" t="s">
        <v>106</v>
      </c>
      <c r="Y365" s="193" t="s">
        <v>106</v>
      </c>
      <c r="Z365" s="193" t="s">
        <v>106</v>
      </c>
      <c r="AA365" s="193" t="s">
        <v>106</v>
      </c>
      <c r="AB365" s="193" t="s">
        <v>106</v>
      </c>
      <c r="AC365" s="332" t="s">
        <v>106</v>
      </c>
      <c r="AD365" s="180"/>
      <c r="AE365" s="190" t="s">
        <v>106</v>
      </c>
      <c r="AF365" s="191" t="s">
        <v>106</v>
      </c>
      <c r="AG365" s="191" t="s">
        <v>106</v>
      </c>
      <c r="AH365" s="191" t="s">
        <v>106</v>
      </c>
      <c r="AI365" s="191" t="s">
        <v>106</v>
      </c>
      <c r="AJ365" s="191" t="s">
        <v>106</v>
      </c>
      <c r="AK365" s="191" t="s">
        <v>106</v>
      </c>
      <c r="AL365" s="191" t="s">
        <v>106</v>
      </c>
      <c r="AM365" s="191" t="s">
        <v>106</v>
      </c>
      <c r="AN365" s="191" t="s">
        <v>106</v>
      </c>
      <c r="AO365" s="191" t="s">
        <v>106</v>
      </c>
      <c r="AP365" s="191" t="s">
        <v>106</v>
      </c>
      <c r="AQ365" s="192" t="s">
        <v>106</v>
      </c>
      <c r="AR365" s="11"/>
    </row>
    <row r="366" spans="1:44" x14ac:dyDescent="0.25">
      <c r="A366" s="240">
        <v>3</v>
      </c>
      <c r="B366" s="311">
        <v>0.13541700000000001</v>
      </c>
      <c r="C366" s="190" t="s">
        <v>106</v>
      </c>
      <c r="D366" s="331" t="s">
        <v>106</v>
      </c>
      <c r="E366" s="193" t="s">
        <v>106</v>
      </c>
      <c r="F366" s="193" t="s">
        <v>106</v>
      </c>
      <c r="G366" s="193" t="s">
        <v>106</v>
      </c>
      <c r="H366" s="193" t="s">
        <v>106</v>
      </c>
      <c r="I366" s="193" t="s">
        <v>106</v>
      </c>
      <c r="J366" s="193" t="s">
        <v>106</v>
      </c>
      <c r="K366" s="193" t="s">
        <v>106</v>
      </c>
      <c r="L366" s="193" t="s">
        <v>106</v>
      </c>
      <c r="M366" s="193" t="s">
        <v>106</v>
      </c>
      <c r="N366" s="193" t="s">
        <v>106</v>
      </c>
      <c r="O366" s="332" t="s">
        <v>106</v>
      </c>
      <c r="P366" s="180"/>
      <c r="Q366" s="190" t="s">
        <v>106</v>
      </c>
      <c r="R366" s="331" t="s">
        <v>106</v>
      </c>
      <c r="S366" s="193" t="s">
        <v>106</v>
      </c>
      <c r="T366" s="193" t="s">
        <v>106</v>
      </c>
      <c r="U366" s="193" t="s">
        <v>106</v>
      </c>
      <c r="V366" s="193" t="s">
        <v>106</v>
      </c>
      <c r="W366" s="193" t="s">
        <v>106</v>
      </c>
      <c r="X366" s="193" t="s">
        <v>106</v>
      </c>
      <c r="Y366" s="193" t="s">
        <v>106</v>
      </c>
      <c r="Z366" s="193" t="s">
        <v>106</v>
      </c>
      <c r="AA366" s="193" t="s">
        <v>106</v>
      </c>
      <c r="AB366" s="193" t="s">
        <v>106</v>
      </c>
      <c r="AC366" s="332" t="s">
        <v>106</v>
      </c>
      <c r="AD366" s="180"/>
      <c r="AE366" s="190" t="s">
        <v>106</v>
      </c>
      <c r="AF366" s="191" t="s">
        <v>106</v>
      </c>
      <c r="AG366" s="191" t="s">
        <v>106</v>
      </c>
      <c r="AH366" s="191" t="s">
        <v>106</v>
      </c>
      <c r="AI366" s="191" t="s">
        <v>106</v>
      </c>
      <c r="AJ366" s="191" t="s">
        <v>106</v>
      </c>
      <c r="AK366" s="191" t="s">
        <v>106</v>
      </c>
      <c r="AL366" s="191" t="s">
        <v>106</v>
      </c>
      <c r="AM366" s="191" t="s">
        <v>106</v>
      </c>
      <c r="AN366" s="191" t="s">
        <v>106</v>
      </c>
      <c r="AO366" s="191" t="s">
        <v>106</v>
      </c>
      <c r="AP366" s="191" t="s">
        <v>106</v>
      </c>
      <c r="AQ366" s="192" t="s">
        <v>106</v>
      </c>
      <c r="AR366" s="11"/>
    </row>
    <row r="367" spans="1:44" x14ac:dyDescent="0.25">
      <c r="A367" s="240">
        <v>3</v>
      </c>
      <c r="B367" s="311">
        <v>0.14583299999999999</v>
      </c>
      <c r="C367" s="190" t="s">
        <v>106</v>
      </c>
      <c r="D367" s="331" t="s">
        <v>106</v>
      </c>
      <c r="E367" s="193" t="s">
        <v>106</v>
      </c>
      <c r="F367" s="193" t="s">
        <v>106</v>
      </c>
      <c r="G367" s="193" t="s">
        <v>106</v>
      </c>
      <c r="H367" s="193" t="s">
        <v>106</v>
      </c>
      <c r="I367" s="193" t="s">
        <v>106</v>
      </c>
      <c r="J367" s="193" t="s">
        <v>106</v>
      </c>
      <c r="K367" s="193" t="s">
        <v>106</v>
      </c>
      <c r="L367" s="193" t="s">
        <v>106</v>
      </c>
      <c r="M367" s="193" t="s">
        <v>106</v>
      </c>
      <c r="N367" s="193" t="s">
        <v>106</v>
      </c>
      <c r="O367" s="332" t="s">
        <v>106</v>
      </c>
      <c r="P367" s="180"/>
      <c r="Q367" s="190" t="s">
        <v>106</v>
      </c>
      <c r="R367" s="331" t="s">
        <v>106</v>
      </c>
      <c r="S367" s="193" t="s">
        <v>106</v>
      </c>
      <c r="T367" s="193" t="s">
        <v>106</v>
      </c>
      <c r="U367" s="193" t="s">
        <v>106</v>
      </c>
      <c r="V367" s="193" t="s">
        <v>106</v>
      </c>
      <c r="W367" s="193" t="s">
        <v>106</v>
      </c>
      <c r="X367" s="193" t="s">
        <v>106</v>
      </c>
      <c r="Y367" s="193" t="s">
        <v>106</v>
      </c>
      <c r="Z367" s="193" t="s">
        <v>106</v>
      </c>
      <c r="AA367" s="193" t="s">
        <v>106</v>
      </c>
      <c r="AB367" s="193" t="s">
        <v>106</v>
      </c>
      <c r="AC367" s="332" t="s">
        <v>106</v>
      </c>
      <c r="AD367" s="180"/>
      <c r="AE367" s="190" t="s">
        <v>106</v>
      </c>
      <c r="AF367" s="191" t="s">
        <v>106</v>
      </c>
      <c r="AG367" s="191" t="s">
        <v>106</v>
      </c>
      <c r="AH367" s="191" t="s">
        <v>106</v>
      </c>
      <c r="AI367" s="191" t="s">
        <v>106</v>
      </c>
      <c r="AJ367" s="191" t="s">
        <v>106</v>
      </c>
      <c r="AK367" s="191" t="s">
        <v>106</v>
      </c>
      <c r="AL367" s="191" t="s">
        <v>106</v>
      </c>
      <c r="AM367" s="191" t="s">
        <v>106</v>
      </c>
      <c r="AN367" s="191" t="s">
        <v>106</v>
      </c>
      <c r="AO367" s="191" t="s">
        <v>106</v>
      </c>
      <c r="AP367" s="191" t="s">
        <v>106</v>
      </c>
      <c r="AQ367" s="192" t="s">
        <v>106</v>
      </c>
      <c r="AR367" s="11"/>
    </row>
    <row r="368" spans="1:44" x14ac:dyDescent="0.25">
      <c r="A368" s="240">
        <v>3</v>
      </c>
      <c r="B368" s="311">
        <v>0.15625</v>
      </c>
      <c r="C368" s="190" t="s">
        <v>106</v>
      </c>
      <c r="D368" s="331" t="s">
        <v>106</v>
      </c>
      <c r="E368" s="193" t="s">
        <v>106</v>
      </c>
      <c r="F368" s="193" t="s">
        <v>106</v>
      </c>
      <c r="G368" s="193" t="s">
        <v>106</v>
      </c>
      <c r="H368" s="193" t="s">
        <v>106</v>
      </c>
      <c r="I368" s="193" t="s">
        <v>106</v>
      </c>
      <c r="J368" s="193" t="s">
        <v>106</v>
      </c>
      <c r="K368" s="193" t="s">
        <v>106</v>
      </c>
      <c r="L368" s="193" t="s">
        <v>106</v>
      </c>
      <c r="M368" s="193" t="s">
        <v>106</v>
      </c>
      <c r="N368" s="193" t="s">
        <v>106</v>
      </c>
      <c r="O368" s="332" t="s">
        <v>106</v>
      </c>
      <c r="P368" s="180"/>
      <c r="Q368" s="190" t="s">
        <v>106</v>
      </c>
      <c r="R368" s="331" t="s">
        <v>106</v>
      </c>
      <c r="S368" s="193" t="s">
        <v>106</v>
      </c>
      <c r="T368" s="193" t="s">
        <v>106</v>
      </c>
      <c r="U368" s="193" t="s">
        <v>106</v>
      </c>
      <c r="V368" s="193" t="s">
        <v>106</v>
      </c>
      <c r="W368" s="193" t="s">
        <v>106</v>
      </c>
      <c r="X368" s="193" t="s">
        <v>106</v>
      </c>
      <c r="Y368" s="193" t="s">
        <v>106</v>
      </c>
      <c r="Z368" s="193" t="s">
        <v>106</v>
      </c>
      <c r="AA368" s="193" t="s">
        <v>106</v>
      </c>
      <c r="AB368" s="193" t="s">
        <v>106</v>
      </c>
      <c r="AC368" s="332" t="s">
        <v>106</v>
      </c>
      <c r="AD368" s="180"/>
      <c r="AE368" s="190" t="s">
        <v>106</v>
      </c>
      <c r="AF368" s="191" t="s">
        <v>106</v>
      </c>
      <c r="AG368" s="191" t="s">
        <v>106</v>
      </c>
      <c r="AH368" s="191" t="s">
        <v>106</v>
      </c>
      <c r="AI368" s="191" t="s">
        <v>106</v>
      </c>
      <c r="AJ368" s="191" t="s">
        <v>106</v>
      </c>
      <c r="AK368" s="191" t="s">
        <v>106</v>
      </c>
      <c r="AL368" s="191" t="s">
        <v>106</v>
      </c>
      <c r="AM368" s="191" t="s">
        <v>106</v>
      </c>
      <c r="AN368" s="191" t="s">
        <v>106</v>
      </c>
      <c r="AO368" s="191" t="s">
        <v>106</v>
      </c>
      <c r="AP368" s="191" t="s">
        <v>106</v>
      </c>
      <c r="AQ368" s="192" t="s">
        <v>106</v>
      </c>
      <c r="AR368" s="11"/>
    </row>
    <row r="369" spans="1:44" x14ac:dyDescent="0.25">
      <c r="A369" s="240">
        <v>3</v>
      </c>
      <c r="B369" s="311">
        <v>0.16666700000000001</v>
      </c>
      <c r="C369" s="190" t="s">
        <v>106</v>
      </c>
      <c r="D369" s="331" t="s">
        <v>106</v>
      </c>
      <c r="E369" s="193" t="s">
        <v>106</v>
      </c>
      <c r="F369" s="193" t="s">
        <v>106</v>
      </c>
      <c r="G369" s="193" t="s">
        <v>106</v>
      </c>
      <c r="H369" s="193" t="s">
        <v>106</v>
      </c>
      <c r="I369" s="193" t="s">
        <v>106</v>
      </c>
      <c r="J369" s="193" t="s">
        <v>106</v>
      </c>
      <c r="K369" s="193" t="s">
        <v>106</v>
      </c>
      <c r="L369" s="193" t="s">
        <v>106</v>
      </c>
      <c r="M369" s="193" t="s">
        <v>106</v>
      </c>
      <c r="N369" s="193" t="s">
        <v>106</v>
      </c>
      <c r="O369" s="332" t="s">
        <v>106</v>
      </c>
      <c r="P369" s="180"/>
      <c r="Q369" s="190" t="s">
        <v>106</v>
      </c>
      <c r="R369" s="331" t="s">
        <v>106</v>
      </c>
      <c r="S369" s="193" t="s">
        <v>106</v>
      </c>
      <c r="T369" s="193" t="s">
        <v>106</v>
      </c>
      <c r="U369" s="193" t="s">
        <v>106</v>
      </c>
      <c r="V369" s="193" t="s">
        <v>106</v>
      </c>
      <c r="W369" s="193" t="s">
        <v>106</v>
      </c>
      <c r="X369" s="193" t="s">
        <v>106</v>
      </c>
      <c r="Y369" s="193" t="s">
        <v>106</v>
      </c>
      <c r="Z369" s="193" t="s">
        <v>106</v>
      </c>
      <c r="AA369" s="193" t="s">
        <v>106</v>
      </c>
      <c r="AB369" s="193" t="s">
        <v>106</v>
      </c>
      <c r="AC369" s="332" t="s">
        <v>106</v>
      </c>
      <c r="AD369" s="180"/>
      <c r="AE369" s="190" t="s">
        <v>106</v>
      </c>
      <c r="AF369" s="191" t="s">
        <v>106</v>
      </c>
      <c r="AG369" s="191" t="s">
        <v>106</v>
      </c>
      <c r="AH369" s="191" t="s">
        <v>106</v>
      </c>
      <c r="AI369" s="191" t="s">
        <v>106</v>
      </c>
      <c r="AJ369" s="191" t="s">
        <v>106</v>
      </c>
      <c r="AK369" s="191" t="s">
        <v>106</v>
      </c>
      <c r="AL369" s="191" t="s">
        <v>106</v>
      </c>
      <c r="AM369" s="191" t="s">
        <v>106</v>
      </c>
      <c r="AN369" s="191" t="s">
        <v>106</v>
      </c>
      <c r="AO369" s="191" t="s">
        <v>106</v>
      </c>
      <c r="AP369" s="191" t="s">
        <v>106</v>
      </c>
      <c r="AQ369" s="192" t="s">
        <v>106</v>
      </c>
      <c r="AR369" s="11"/>
    </row>
    <row r="370" spans="1:44" x14ac:dyDescent="0.25">
      <c r="A370" s="240">
        <v>3</v>
      </c>
      <c r="B370" s="311">
        <v>0.17708299999999999</v>
      </c>
      <c r="C370" s="190" t="s">
        <v>106</v>
      </c>
      <c r="D370" s="331" t="s">
        <v>106</v>
      </c>
      <c r="E370" s="193" t="s">
        <v>106</v>
      </c>
      <c r="F370" s="193" t="s">
        <v>106</v>
      </c>
      <c r="G370" s="193" t="s">
        <v>106</v>
      </c>
      <c r="H370" s="193" t="s">
        <v>106</v>
      </c>
      <c r="I370" s="193" t="s">
        <v>106</v>
      </c>
      <c r="J370" s="193" t="s">
        <v>106</v>
      </c>
      <c r="K370" s="193" t="s">
        <v>106</v>
      </c>
      <c r="L370" s="193" t="s">
        <v>106</v>
      </c>
      <c r="M370" s="193" t="s">
        <v>106</v>
      </c>
      <c r="N370" s="193" t="s">
        <v>106</v>
      </c>
      <c r="O370" s="332" t="s">
        <v>106</v>
      </c>
      <c r="P370" s="180"/>
      <c r="Q370" s="190" t="s">
        <v>106</v>
      </c>
      <c r="R370" s="331" t="s">
        <v>106</v>
      </c>
      <c r="S370" s="193" t="s">
        <v>106</v>
      </c>
      <c r="T370" s="193" t="s">
        <v>106</v>
      </c>
      <c r="U370" s="193" t="s">
        <v>106</v>
      </c>
      <c r="V370" s="193" t="s">
        <v>106</v>
      </c>
      <c r="W370" s="193" t="s">
        <v>106</v>
      </c>
      <c r="X370" s="193" t="s">
        <v>106</v>
      </c>
      <c r="Y370" s="193" t="s">
        <v>106</v>
      </c>
      <c r="Z370" s="193" t="s">
        <v>106</v>
      </c>
      <c r="AA370" s="193" t="s">
        <v>106</v>
      </c>
      <c r="AB370" s="193" t="s">
        <v>106</v>
      </c>
      <c r="AC370" s="332" t="s">
        <v>106</v>
      </c>
      <c r="AD370" s="180"/>
      <c r="AE370" s="190" t="s">
        <v>106</v>
      </c>
      <c r="AF370" s="191" t="s">
        <v>106</v>
      </c>
      <c r="AG370" s="191" t="s">
        <v>106</v>
      </c>
      <c r="AH370" s="191" t="s">
        <v>106</v>
      </c>
      <c r="AI370" s="191" t="s">
        <v>106</v>
      </c>
      <c r="AJ370" s="191" t="s">
        <v>106</v>
      </c>
      <c r="AK370" s="191" t="s">
        <v>106</v>
      </c>
      <c r="AL370" s="191" t="s">
        <v>106</v>
      </c>
      <c r="AM370" s="191" t="s">
        <v>106</v>
      </c>
      <c r="AN370" s="191" t="s">
        <v>106</v>
      </c>
      <c r="AO370" s="191" t="s">
        <v>106</v>
      </c>
      <c r="AP370" s="191" t="s">
        <v>106</v>
      </c>
      <c r="AQ370" s="192" t="s">
        <v>106</v>
      </c>
      <c r="AR370" s="11"/>
    </row>
    <row r="371" spans="1:44" x14ac:dyDescent="0.25">
      <c r="A371" s="240">
        <v>3</v>
      </c>
      <c r="B371" s="311">
        <v>0.1875</v>
      </c>
      <c r="C371" s="190" t="s">
        <v>106</v>
      </c>
      <c r="D371" s="331" t="s">
        <v>106</v>
      </c>
      <c r="E371" s="193" t="s">
        <v>106</v>
      </c>
      <c r="F371" s="193" t="s">
        <v>106</v>
      </c>
      <c r="G371" s="193" t="s">
        <v>106</v>
      </c>
      <c r="H371" s="193" t="s">
        <v>106</v>
      </c>
      <c r="I371" s="193" t="s">
        <v>106</v>
      </c>
      <c r="J371" s="193" t="s">
        <v>106</v>
      </c>
      <c r="K371" s="193" t="s">
        <v>106</v>
      </c>
      <c r="L371" s="193" t="s">
        <v>106</v>
      </c>
      <c r="M371" s="193" t="s">
        <v>106</v>
      </c>
      <c r="N371" s="193" t="s">
        <v>106</v>
      </c>
      <c r="O371" s="332" t="s">
        <v>106</v>
      </c>
      <c r="P371" s="180"/>
      <c r="Q371" s="190" t="s">
        <v>106</v>
      </c>
      <c r="R371" s="331" t="s">
        <v>106</v>
      </c>
      <c r="S371" s="193" t="s">
        <v>106</v>
      </c>
      <c r="T371" s="193" t="s">
        <v>106</v>
      </c>
      <c r="U371" s="193" t="s">
        <v>106</v>
      </c>
      <c r="V371" s="193" t="s">
        <v>106</v>
      </c>
      <c r="W371" s="193" t="s">
        <v>106</v>
      </c>
      <c r="X371" s="193" t="s">
        <v>106</v>
      </c>
      <c r="Y371" s="193" t="s">
        <v>106</v>
      </c>
      <c r="Z371" s="193" t="s">
        <v>106</v>
      </c>
      <c r="AA371" s="193" t="s">
        <v>106</v>
      </c>
      <c r="AB371" s="193" t="s">
        <v>106</v>
      </c>
      <c r="AC371" s="332" t="s">
        <v>106</v>
      </c>
      <c r="AD371" s="180"/>
      <c r="AE371" s="190" t="s">
        <v>106</v>
      </c>
      <c r="AF371" s="191" t="s">
        <v>106</v>
      </c>
      <c r="AG371" s="191" t="s">
        <v>106</v>
      </c>
      <c r="AH371" s="191" t="s">
        <v>106</v>
      </c>
      <c r="AI371" s="191" t="s">
        <v>106</v>
      </c>
      <c r="AJ371" s="191" t="s">
        <v>106</v>
      </c>
      <c r="AK371" s="191" t="s">
        <v>106</v>
      </c>
      <c r="AL371" s="191" t="s">
        <v>106</v>
      </c>
      <c r="AM371" s="191" t="s">
        <v>106</v>
      </c>
      <c r="AN371" s="191" t="s">
        <v>106</v>
      </c>
      <c r="AO371" s="191" t="s">
        <v>106</v>
      </c>
      <c r="AP371" s="191" t="s">
        <v>106</v>
      </c>
      <c r="AQ371" s="192" t="s">
        <v>106</v>
      </c>
      <c r="AR371" s="11"/>
    </row>
    <row r="372" spans="1:44" x14ac:dyDescent="0.25">
      <c r="A372" s="240">
        <v>3</v>
      </c>
      <c r="B372" s="311">
        <v>0.19791700000000001</v>
      </c>
      <c r="C372" s="190" t="s">
        <v>106</v>
      </c>
      <c r="D372" s="331" t="s">
        <v>106</v>
      </c>
      <c r="E372" s="193" t="s">
        <v>106</v>
      </c>
      <c r="F372" s="193" t="s">
        <v>106</v>
      </c>
      <c r="G372" s="193" t="s">
        <v>106</v>
      </c>
      <c r="H372" s="193" t="s">
        <v>106</v>
      </c>
      <c r="I372" s="193" t="s">
        <v>106</v>
      </c>
      <c r="J372" s="193" t="s">
        <v>106</v>
      </c>
      <c r="K372" s="193" t="s">
        <v>106</v>
      </c>
      <c r="L372" s="193" t="s">
        <v>106</v>
      </c>
      <c r="M372" s="193" t="s">
        <v>106</v>
      </c>
      <c r="N372" s="193" t="s">
        <v>106</v>
      </c>
      <c r="O372" s="332" t="s">
        <v>106</v>
      </c>
      <c r="P372" s="180"/>
      <c r="Q372" s="190" t="s">
        <v>106</v>
      </c>
      <c r="R372" s="331" t="s">
        <v>106</v>
      </c>
      <c r="S372" s="193" t="s">
        <v>106</v>
      </c>
      <c r="T372" s="193" t="s">
        <v>106</v>
      </c>
      <c r="U372" s="193" t="s">
        <v>106</v>
      </c>
      <c r="V372" s="193" t="s">
        <v>106</v>
      </c>
      <c r="W372" s="193" t="s">
        <v>106</v>
      </c>
      <c r="X372" s="193" t="s">
        <v>106</v>
      </c>
      <c r="Y372" s="193" t="s">
        <v>106</v>
      </c>
      <c r="Z372" s="193" t="s">
        <v>106</v>
      </c>
      <c r="AA372" s="193" t="s">
        <v>106</v>
      </c>
      <c r="AB372" s="193" t="s">
        <v>106</v>
      </c>
      <c r="AC372" s="332" t="s">
        <v>106</v>
      </c>
      <c r="AD372" s="180"/>
      <c r="AE372" s="190" t="s">
        <v>106</v>
      </c>
      <c r="AF372" s="191" t="s">
        <v>106</v>
      </c>
      <c r="AG372" s="191" t="s">
        <v>106</v>
      </c>
      <c r="AH372" s="191" t="s">
        <v>106</v>
      </c>
      <c r="AI372" s="191" t="s">
        <v>106</v>
      </c>
      <c r="AJ372" s="191" t="s">
        <v>106</v>
      </c>
      <c r="AK372" s="191" t="s">
        <v>106</v>
      </c>
      <c r="AL372" s="191" t="s">
        <v>106</v>
      </c>
      <c r="AM372" s="191" t="s">
        <v>106</v>
      </c>
      <c r="AN372" s="191" t="s">
        <v>106</v>
      </c>
      <c r="AO372" s="191" t="s">
        <v>106</v>
      </c>
      <c r="AP372" s="191" t="s">
        <v>106</v>
      </c>
      <c r="AQ372" s="192" t="s">
        <v>106</v>
      </c>
      <c r="AR372" s="11"/>
    </row>
    <row r="373" spans="1:44" x14ac:dyDescent="0.25">
      <c r="A373" s="240">
        <v>3</v>
      </c>
      <c r="B373" s="311">
        <v>0.20833299999999999</v>
      </c>
      <c r="C373" s="190" t="s">
        <v>106</v>
      </c>
      <c r="D373" s="331" t="s">
        <v>106</v>
      </c>
      <c r="E373" s="193" t="s">
        <v>106</v>
      </c>
      <c r="F373" s="193" t="s">
        <v>106</v>
      </c>
      <c r="G373" s="193" t="s">
        <v>106</v>
      </c>
      <c r="H373" s="193" t="s">
        <v>106</v>
      </c>
      <c r="I373" s="193" t="s">
        <v>106</v>
      </c>
      <c r="J373" s="193" t="s">
        <v>106</v>
      </c>
      <c r="K373" s="193" t="s">
        <v>106</v>
      </c>
      <c r="L373" s="193" t="s">
        <v>106</v>
      </c>
      <c r="M373" s="193" t="s">
        <v>106</v>
      </c>
      <c r="N373" s="193" t="s">
        <v>106</v>
      </c>
      <c r="O373" s="332" t="s">
        <v>106</v>
      </c>
      <c r="P373" s="180"/>
      <c r="Q373" s="190" t="s">
        <v>106</v>
      </c>
      <c r="R373" s="331" t="s">
        <v>106</v>
      </c>
      <c r="S373" s="193" t="s">
        <v>106</v>
      </c>
      <c r="T373" s="193" t="s">
        <v>106</v>
      </c>
      <c r="U373" s="193" t="s">
        <v>106</v>
      </c>
      <c r="V373" s="193" t="s">
        <v>106</v>
      </c>
      <c r="W373" s="193" t="s">
        <v>106</v>
      </c>
      <c r="X373" s="193" t="s">
        <v>106</v>
      </c>
      <c r="Y373" s="193" t="s">
        <v>106</v>
      </c>
      <c r="Z373" s="193" t="s">
        <v>106</v>
      </c>
      <c r="AA373" s="193" t="s">
        <v>106</v>
      </c>
      <c r="AB373" s="193" t="s">
        <v>106</v>
      </c>
      <c r="AC373" s="332" t="s">
        <v>106</v>
      </c>
      <c r="AD373" s="180"/>
      <c r="AE373" s="190" t="s">
        <v>106</v>
      </c>
      <c r="AF373" s="191" t="s">
        <v>106</v>
      </c>
      <c r="AG373" s="191" t="s">
        <v>106</v>
      </c>
      <c r="AH373" s="191" t="s">
        <v>106</v>
      </c>
      <c r="AI373" s="191" t="s">
        <v>106</v>
      </c>
      <c r="AJ373" s="191" t="s">
        <v>106</v>
      </c>
      <c r="AK373" s="191" t="s">
        <v>106</v>
      </c>
      <c r="AL373" s="191" t="s">
        <v>106</v>
      </c>
      <c r="AM373" s="191" t="s">
        <v>106</v>
      </c>
      <c r="AN373" s="191" t="s">
        <v>106</v>
      </c>
      <c r="AO373" s="191" t="s">
        <v>106</v>
      </c>
      <c r="AP373" s="191" t="s">
        <v>106</v>
      </c>
      <c r="AQ373" s="192" t="s">
        <v>106</v>
      </c>
      <c r="AR373" s="11"/>
    </row>
    <row r="374" spans="1:44" x14ac:dyDescent="0.25">
      <c r="A374" s="240">
        <v>3</v>
      </c>
      <c r="B374" s="311">
        <v>0.21875</v>
      </c>
      <c r="C374" s="190" t="s">
        <v>106</v>
      </c>
      <c r="D374" s="331" t="s">
        <v>106</v>
      </c>
      <c r="E374" s="193" t="s">
        <v>106</v>
      </c>
      <c r="F374" s="193" t="s">
        <v>106</v>
      </c>
      <c r="G374" s="193" t="s">
        <v>106</v>
      </c>
      <c r="H374" s="193" t="s">
        <v>106</v>
      </c>
      <c r="I374" s="193" t="s">
        <v>106</v>
      </c>
      <c r="J374" s="193" t="s">
        <v>106</v>
      </c>
      <c r="K374" s="193" t="s">
        <v>106</v>
      </c>
      <c r="L374" s="193" t="s">
        <v>106</v>
      </c>
      <c r="M374" s="193" t="s">
        <v>106</v>
      </c>
      <c r="N374" s="193" t="s">
        <v>106</v>
      </c>
      <c r="O374" s="332" t="s">
        <v>106</v>
      </c>
      <c r="P374" s="180"/>
      <c r="Q374" s="190" t="s">
        <v>106</v>
      </c>
      <c r="R374" s="331" t="s">
        <v>106</v>
      </c>
      <c r="S374" s="193" t="s">
        <v>106</v>
      </c>
      <c r="T374" s="193" t="s">
        <v>106</v>
      </c>
      <c r="U374" s="193" t="s">
        <v>106</v>
      </c>
      <c r="V374" s="193" t="s">
        <v>106</v>
      </c>
      <c r="W374" s="193" t="s">
        <v>106</v>
      </c>
      <c r="X374" s="193" t="s">
        <v>106</v>
      </c>
      <c r="Y374" s="193" t="s">
        <v>106</v>
      </c>
      <c r="Z374" s="193" t="s">
        <v>106</v>
      </c>
      <c r="AA374" s="193" t="s">
        <v>106</v>
      </c>
      <c r="AB374" s="193" t="s">
        <v>106</v>
      </c>
      <c r="AC374" s="332" t="s">
        <v>106</v>
      </c>
      <c r="AD374" s="180"/>
      <c r="AE374" s="190" t="s">
        <v>106</v>
      </c>
      <c r="AF374" s="191" t="s">
        <v>106</v>
      </c>
      <c r="AG374" s="191" t="s">
        <v>106</v>
      </c>
      <c r="AH374" s="191" t="s">
        <v>106</v>
      </c>
      <c r="AI374" s="191" t="s">
        <v>106</v>
      </c>
      <c r="AJ374" s="191" t="s">
        <v>106</v>
      </c>
      <c r="AK374" s="191" t="s">
        <v>106</v>
      </c>
      <c r="AL374" s="191" t="s">
        <v>106</v>
      </c>
      <c r="AM374" s="191" t="s">
        <v>106</v>
      </c>
      <c r="AN374" s="191" t="s">
        <v>106</v>
      </c>
      <c r="AO374" s="191" t="s">
        <v>106</v>
      </c>
      <c r="AP374" s="191" t="s">
        <v>106</v>
      </c>
      <c r="AQ374" s="192" t="s">
        <v>106</v>
      </c>
      <c r="AR374" s="11"/>
    </row>
    <row r="375" spans="1:44" x14ac:dyDescent="0.25">
      <c r="A375" s="240">
        <v>3</v>
      </c>
      <c r="B375" s="311">
        <v>0.22916700000000001</v>
      </c>
      <c r="C375" s="190" t="s">
        <v>106</v>
      </c>
      <c r="D375" s="331" t="s">
        <v>106</v>
      </c>
      <c r="E375" s="193" t="s">
        <v>106</v>
      </c>
      <c r="F375" s="193" t="s">
        <v>106</v>
      </c>
      <c r="G375" s="193" t="s">
        <v>106</v>
      </c>
      <c r="H375" s="193" t="s">
        <v>106</v>
      </c>
      <c r="I375" s="193" t="s">
        <v>106</v>
      </c>
      <c r="J375" s="193" t="s">
        <v>106</v>
      </c>
      <c r="K375" s="193" t="s">
        <v>106</v>
      </c>
      <c r="L375" s="193" t="s">
        <v>106</v>
      </c>
      <c r="M375" s="193" t="s">
        <v>106</v>
      </c>
      <c r="N375" s="193" t="s">
        <v>106</v>
      </c>
      <c r="O375" s="332" t="s">
        <v>106</v>
      </c>
      <c r="P375" s="180"/>
      <c r="Q375" s="190" t="s">
        <v>106</v>
      </c>
      <c r="R375" s="331" t="s">
        <v>106</v>
      </c>
      <c r="S375" s="193" t="s">
        <v>106</v>
      </c>
      <c r="T375" s="193" t="s">
        <v>106</v>
      </c>
      <c r="U375" s="193" t="s">
        <v>106</v>
      </c>
      <c r="V375" s="193" t="s">
        <v>106</v>
      </c>
      <c r="W375" s="193" t="s">
        <v>106</v>
      </c>
      <c r="X375" s="193" t="s">
        <v>106</v>
      </c>
      <c r="Y375" s="193" t="s">
        <v>106</v>
      </c>
      <c r="Z375" s="193" t="s">
        <v>106</v>
      </c>
      <c r="AA375" s="193" t="s">
        <v>106</v>
      </c>
      <c r="AB375" s="193" t="s">
        <v>106</v>
      </c>
      <c r="AC375" s="332" t="s">
        <v>106</v>
      </c>
      <c r="AD375" s="180"/>
      <c r="AE375" s="190" t="s">
        <v>106</v>
      </c>
      <c r="AF375" s="191" t="s">
        <v>106</v>
      </c>
      <c r="AG375" s="191" t="s">
        <v>106</v>
      </c>
      <c r="AH375" s="191" t="s">
        <v>106</v>
      </c>
      <c r="AI375" s="191" t="s">
        <v>106</v>
      </c>
      <c r="AJ375" s="191" t="s">
        <v>106</v>
      </c>
      <c r="AK375" s="191" t="s">
        <v>106</v>
      </c>
      <c r="AL375" s="191" t="s">
        <v>106</v>
      </c>
      <c r="AM375" s="191" t="s">
        <v>106</v>
      </c>
      <c r="AN375" s="191" t="s">
        <v>106</v>
      </c>
      <c r="AO375" s="191" t="s">
        <v>106</v>
      </c>
      <c r="AP375" s="191" t="s">
        <v>106</v>
      </c>
      <c r="AQ375" s="192" t="s">
        <v>106</v>
      </c>
      <c r="AR375" s="11"/>
    </row>
    <row r="376" spans="1:44" x14ac:dyDescent="0.25">
      <c r="A376" s="240">
        <v>3</v>
      </c>
      <c r="B376" s="311">
        <v>0.23958299999999999</v>
      </c>
      <c r="C376" s="190" t="s">
        <v>106</v>
      </c>
      <c r="D376" s="331" t="s">
        <v>106</v>
      </c>
      <c r="E376" s="193" t="s">
        <v>106</v>
      </c>
      <c r="F376" s="193" t="s">
        <v>106</v>
      </c>
      <c r="G376" s="193" t="s">
        <v>106</v>
      </c>
      <c r="H376" s="193" t="s">
        <v>106</v>
      </c>
      <c r="I376" s="193" t="s">
        <v>106</v>
      </c>
      <c r="J376" s="193" t="s">
        <v>106</v>
      </c>
      <c r="K376" s="193" t="s">
        <v>106</v>
      </c>
      <c r="L376" s="193" t="s">
        <v>106</v>
      </c>
      <c r="M376" s="193" t="s">
        <v>106</v>
      </c>
      <c r="N376" s="193" t="s">
        <v>106</v>
      </c>
      <c r="O376" s="332" t="s">
        <v>106</v>
      </c>
      <c r="P376" s="134"/>
      <c r="Q376" s="190" t="s">
        <v>106</v>
      </c>
      <c r="R376" s="331" t="s">
        <v>106</v>
      </c>
      <c r="S376" s="193" t="s">
        <v>106</v>
      </c>
      <c r="T376" s="193" t="s">
        <v>106</v>
      </c>
      <c r="U376" s="193" t="s">
        <v>106</v>
      </c>
      <c r="V376" s="193" t="s">
        <v>106</v>
      </c>
      <c r="W376" s="193" t="s">
        <v>106</v>
      </c>
      <c r="X376" s="193" t="s">
        <v>106</v>
      </c>
      <c r="Y376" s="193" t="s">
        <v>106</v>
      </c>
      <c r="Z376" s="193" t="s">
        <v>106</v>
      </c>
      <c r="AA376" s="193" t="s">
        <v>106</v>
      </c>
      <c r="AB376" s="193" t="s">
        <v>106</v>
      </c>
      <c r="AC376" s="332" t="s">
        <v>106</v>
      </c>
      <c r="AD376" s="134"/>
      <c r="AE376" s="190" t="s">
        <v>106</v>
      </c>
      <c r="AF376" s="191" t="s">
        <v>106</v>
      </c>
      <c r="AG376" s="191" t="s">
        <v>106</v>
      </c>
      <c r="AH376" s="191" t="s">
        <v>106</v>
      </c>
      <c r="AI376" s="191" t="s">
        <v>106</v>
      </c>
      <c r="AJ376" s="191" t="s">
        <v>106</v>
      </c>
      <c r="AK376" s="191" t="s">
        <v>106</v>
      </c>
      <c r="AL376" s="191" t="s">
        <v>106</v>
      </c>
      <c r="AM376" s="191" t="s">
        <v>106</v>
      </c>
      <c r="AN376" s="191" t="s">
        <v>106</v>
      </c>
      <c r="AO376" s="191" t="s">
        <v>106</v>
      </c>
      <c r="AP376" s="191" t="s">
        <v>106</v>
      </c>
      <c r="AQ376" s="192" t="s">
        <v>106</v>
      </c>
      <c r="AR376" s="11"/>
    </row>
    <row r="377" spans="1:44" x14ac:dyDescent="0.25">
      <c r="A377" s="240">
        <v>3</v>
      </c>
      <c r="B377" s="311">
        <v>0.25</v>
      </c>
      <c r="C377" s="190" t="s">
        <v>106</v>
      </c>
      <c r="D377" s="331" t="s">
        <v>106</v>
      </c>
      <c r="E377" s="193" t="s">
        <v>106</v>
      </c>
      <c r="F377" s="193" t="s">
        <v>106</v>
      </c>
      <c r="G377" s="193" t="s">
        <v>106</v>
      </c>
      <c r="H377" s="193" t="s">
        <v>106</v>
      </c>
      <c r="I377" s="193" t="s">
        <v>106</v>
      </c>
      <c r="J377" s="193" t="s">
        <v>106</v>
      </c>
      <c r="K377" s="193" t="s">
        <v>106</v>
      </c>
      <c r="L377" s="193" t="s">
        <v>106</v>
      </c>
      <c r="M377" s="193" t="s">
        <v>106</v>
      </c>
      <c r="N377" s="193" t="s">
        <v>106</v>
      </c>
      <c r="O377" s="332" t="s">
        <v>106</v>
      </c>
      <c r="P377" s="180"/>
      <c r="Q377" s="190" t="s">
        <v>106</v>
      </c>
      <c r="R377" s="331" t="s">
        <v>106</v>
      </c>
      <c r="S377" s="193" t="s">
        <v>106</v>
      </c>
      <c r="T377" s="193" t="s">
        <v>106</v>
      </c>
      <c r="U377" s="193" t="s">
        <v>106</v>
      </c>
      <c r="V377" s="193" t="s">
        <v>106</v>
      </c>
      <c r="W377" s="193" t="s">
        <v>106</v>
      </c>
      <c r="X377" s="193" t="s">
        <v>106</v>
      </c>
      <c r="Y377" s="193" t="s">
        <v>106</v>
      </c>
      <c r="Z377" s="193" t="s">
        <v>106</v>
      </c>
      <c r="AA377" s="193" t="s">
        <v>106</v>
      </c>
      <c r="AB377" s="193" t="s">
        <v>106</v>
      </c>
      <c r="AC377" s="332" t="s">
        <v>106</v>
      </c>
      <c r="AD377" s="180"/>
      <c r="AE377" s="190" t="s">
        <v>106</v>
      </c>
      <c r="AF377" s="193" t="s">
        <v>106</v>
      </c>
      <c r="AG377" s="191" t="s">
        <v>106</v>
      </c>
      <c r="AH377" s="191" t="s">
        <v>106</v>
      </c>
      <c r="AI377" s="191" t="s">
        <v>106</v>
      </c>
      <c r="AJ377" s="191" t="s">
        <v>106</v>
      </c>
      <c r="AK377" s="191" t="s">
        <v>106</v>
      </c>
      <c r="AL377" s="191" t="s">
        <v>106</v>
      </c>
      <c r="AM377" s="191" t="s">
        <v>106</v>
      </c>
      <c r="AN377" s="191" t="s">
        <v>106</v>
      </c>
      <c r="AO377" s="191" t="s">
        <v>106</v>
      </c>
      <c r="AP377" s="191" t="s">
        <v>106</v>
      </c>
      <c r="AQ377" s="192" t="s">
        <v>106</v>
      </c>
      <c r="AR377" s="11"/>
    </row>
    <row r="378" spans="1:44" x14ac:dyDescent="0.25">
      <c r="A378" s="240">
        <v>3</v>
      </c>
      <c r="B378" s="311">
        <v>0.26041700000000001</v>
      </c>
      <c r="C378" s="190" t="s">
        <v>106</v>
      </c>
      <c r="D378" s="331" t="s">
        <v>106</v>
      </c>
      <c r="E378" s="193" t="s">
        <v>106</v>
      </c>
      <c r="F378" s="193" t="s">
        <v>106</v>
      </c>
      <c r="G378" s="193" t="s">
        <v>106</v>
      </c>
      <c r="H378" s="193" t="s">
        <v>106</v>
      </c>
      <c r="I378" s="193" t="s">
        <v>106</v>
      </c>
      <c r="J378" s="193" t="s">
        <v>106</v>
      </c>
      <c r="K378" s="193" t="s">
        <v>106</v>
      </c>
      <c r="L378" s="193" t="s">
        <v>106</v>
      </c>
      <c r="M378" s="193" t="s">
        <v>106</v>
      </c>
      <c r="N378" s="193" t="s">
        <v>106</v>
      </c>
      <c r="O378" s="332" t="s">
        <v>106</v>
      </c>
      <c r="P378" s="180"/>
      <c r="Q378" s="190" t="s">
        <v>106</v>
      </c>
      <c r="R378" s="331" t="s">
        <v>106</v>
      </c>
      <c r="S378" s="193" t="s">
        <v>106</v>
      </c>
      <c r="T378" s="193" t="s">
        <v>106</v>
      </c>
      <c r="U378" s="193" t="s">
        <v>106</v>
      </c>
      <c r="V378" s="193" t="s">
        <v>106</v>
      </c>
      <c r="W378" s="193" t="s">
        <v>106</v>
      </c>
      <c r="X378" s="193" t="s">
        <v>106</v>
      </c>
      <c r="Y378" s="193" t="s">
        <v>106</v>
      </c>
      <c r="Z378" s="193" t="s">
        <v>106</v>
      </c>
      <c r="AA378" s="193" t="s">
        <v>106</v>
      </c>
      <c r="AB378" s="193" t="s">
        <v>106</v>
      </c>
      <c r="AC378" s="332" t="s">
        <v>106</v>
      </c>
      <c r="AD378" s="180"/>
      <c r="AE378" s="190" t="s">
        <v>106</v>
      </c>
      <c r="AF378" s="191" t="s">
        <v>106</v>
      </c>
      <c r="AG378" s="191" t="s">
        <v>106</v>
      </c>
      <c r="AH378" s="191" t="s">
        <v>106</v>
      </c>
      <c r="AI378" s="191" t="s">
        <v>106</v>
      </c>
      <c r="AJ378" s="191" t="s">
        <v>106</v>
      </c>
      <c r="AK378" s="191" t="s">
        <v>106</v>
      </c>
      <c r="AL378" s="191" t="s">
        <v>106</v>
      </c>
      <c r="AM378" s="191" t="s">
        <v>106</v>
      </c>
      <c r="AN378" s="191" t="s">
        <v>106</v>
      </c>
      <c r="AO378" s="191" t="s">
        <v>106</v>
      </c>
      <c r="AP378" s="191" t="s">
        <v>106</v>
      </c>
      <c r="AQ378" s="192" t="s">
        <v>106</v>
      </c>
      <c r="AR378" s="11"/>
    </row>
    <row r="379" spans="1:44" x14ac:dyDescent="0.25">
      <c r="A379" s="240">
        <v>3</v>
      </c>
      <c r="B379" s="311">
        <v>0.27083299999999999</v>
      </c>
      <c r="C379" s="190" t="s">
        <v>106</v>
      </c>
      <c r="D379" s="331" t="s">
        <v>106</v>
      </c>
      <c r="E379" s="193" t="s">
        <v>106</v>
      </c>
      <c r="F379" s="193" t="s">
        <v>106</v>
      </c>
      <c r="G379" s="193" t="s">
        <v>106</v>
      </c>
      <c r="H379" s="193" t="s">
        <v>106</v>
      </c>
      <c r="I379" s="193" t="s">
        <v>106</v>
      </c>
      <c r="J379" s="193" t="s">
        <v>106</v>
      </c>
      <c r="K379" s="193" t="s">
        <v>106</v>
      </c>
      <c r="L379" s="193" t="s">
        <v>106</v>
      </c>
      <c r="M379" s="193" t="s">
        <v>106</v>
      </c>
      <c r="N379" s="193" t="s">
        <v>106</v>
      </c>
      <c r="O379" s="332" t="s">
        <v>106</v>
      </c>
      <c r="P379" s="180"/>
      <c r="Q379" s="190" t="s">
        <v>106</v>
      </c>
      <c r="R379" s="331" t="s">
        <v>106</v>
      </c>
      <c r="S379" s="193" t="s">
        <v>106</v>
      </c>
      <c r="T379" s="193" t="s">
        <v>106</v>
      </c>
      <c r="U379" s="193" t="s">
        <v>106</v>
      </c>
      <c r="V379" s="193" t="s">
        <v>106</v>
      </c>
      <c r="W379" s="193" t="s">
        <v>106</v>
      </c>
      <c r="X379" s="193" t="s">
        <v>106</v>
      </c>
      <c r="Y379" s="193" t="s">
        <v>106</v>
      </c>
      <c r="Z379" s="193" t="s">
        <v>106</v>
      </c>
      <c r="AA379" s="193" t="s">
        <v>106</v>
      </c>
      <c r="AB379" s="193" t="s">
        <v>106</v>
      </c>
      <c r="AC379" s="332" t="s">
        <v>106</v>
      </c>
      <c r="AD379" s="180"/>
      <c r="AE379" s="190" t="s">
        <v>106</v>
      </c>
      <c r="AF379" s="191" t="s">
        <v>106</v>
      </c>
      <c r="AG379" s="191" t="s">
        <v>106</v>
      </c>
      <c r="AH379" s="191" t="s">
        <v>106</v>
      </c>
      <c r="AI379" s="191" t="s">
        <v>106</v>
      </c>
      <c r="AJ379" s="191" t="s">
        <v>106</v>
      </c>
      <c r="AK379" s="191" t="s">
        <v>106</v>
      </c>
      <c r="AL379" s="191" t="s">
        <v>106</v>
      </c>
      <c r="AM379" s="191" t="s">
        <v>106</v>
      </c>
      <c r="AN379" s="191" t="s">
        <v>106</v>
      </c>
      <c r="AO379" s="191" t="s">
        <v>106</v>
      </c>
      <c r="AP379" s="191" t="s">
        <v>106</v>
      </c>
      <c r="AQ379" s="192" t="s">
        <v>106</v>
      </c>
      <c r="AR379" s="11"/>
    </row>
    <row r="380" spans="1:44" x14ac:dyDescent="0.25">
      <c r="A380" s="240">
        <v>3</v>
      </c>
      <c r="B380" s="311">
        <v>0.28125</v>
      </c>
      <c r="C380" s="190" t="s">
        <v>106</v>
      </c>
      <c r="D380" s="331" t="s">
        <v>106</v>
      </c>
      <c r="E380" s="193" t="s">
        <v>106</v>
      </c>
      <c r="F380" s="193" t="s">
        <v>106</v>
      </c>
      <c r="G380" s="193" t="s">
        <v>106</v>
      </c>
      <c r="H380" s="193" t="s">
        <v>106</v>
      </c>
      <c r="I380" s="193" t="s">
        <v>106</v>
      </c>
      <c r="J380" s="193" t="s">
        <v>106</v>
      </c>
      <c r="K380" s="193" t="s">
        <v>106</v>
      </c>
      <c r="L380" s="193" t="s">
        <v>106</v>
      </c>
      <c r="M380" s="193" t="s">
        <v>106</v>
      </c>
      <c r="N380" s="193" t="s">
        <v>106</v>
      </c>
      <c r="O380" s="332" t="s">
        <v>106</v>
      </c>
      <c r="P380" s="180"/>
      <c r="Q380" s="190" t="s">
        <v>106</v>
      </c>
      <c r="R380" s="331" t="s">
        <v>106</v>
      </c>
      <c r="S380" s="193" t="s">
        <v>106</v>
      </c>
      <c r="T380" s="193" t="s">
        <v>106</v>
      </c>
      <c r="U380" s="193" t="s">
        <v>106</v>
      </c>
      <c r="V380" s="193" t="s">
        <v>106</v>
      </c>
      <c r="W380" s="193" t="s">
        <v>106</v>
      </c>
      <c r="X380" s="193" t="s">
        <v>106</v>
      </c>
      <c r="Y380" s="193" t="s">
        <v>106</v>
      </c>
      <c r="Z380" s="193" t="s">
        <v>106</v>
      </c>
      <c r="AA380" s="193" t="s">
        <v>106</v>
      </c>
      <c r="AB380" s="193" t="s">
        <v>106</v>
      </c>
      <c r="AC380" s="332" t="s">
        <v>106</v>
      </c>
      <c r="AD380" s="180"/>
      <c r="AE380" s="190" t="s">
        <v>106</v>
      </c>
      <c r="AF380" s="191" t="s">
        <v>106</v>
      </c>
      <c r="AG380" s="191" t="s">
        <v>106</v>
      </c>
      <c r="AH380" s="191" t="s">
        <v>106</v>
      </c>
      <c r="AI380" s="191" t="s">
        <v>106</v>
      </c>
      <c r="AJ380" s="191" t="s">
        <v>106</v>
      </c>
      <c r="AK380" s="191" t="s">
        <v>106</v>
      </c>
      <c r="AL380" s="191" t="s">
        <v>106</v>
      </c>
      <c r="AM380" s="191" t="s">
        <v>106</v>
      </c>
      <c r="AN380" s="191" t="s">
        <v>106</v>
      </c>
      <c r="AO380" s="191" t="s">
        <v>106</v>
      </c>
      <c r="AP380" s="191" t="s">
        <v>106</v>
      </c>
      <c r="AQ380" s="192" t="s">
        <v>106</v>
      </c>
      <c r="AR380" s="11"/>
    </row>
    <row r="381" spans="1:44" x14ac:dyDescent="0.25">
      <c r="A381" s="240">
        <v>3</v>
      </c>
      <c r="B381" s="311">
        <v>0.29166700000000001</v>
      </c>
      <c r="C381" s="190" t="s">
        <v>106</v>
      </c>
      <c r="D381" s="331" t="s">
        <v>106</v>
      </c>
      <c r="E381" s="193" t="s">
        <v>106</v>
      </c>
      <c r="F381" s="193" t="s">
        <v>106</v>
      </c>
      <c r="G381" s="193" t="s">
        <v>106</v>
      </c>
      <c r="H381" s="193" t="s">
        <v>106</v>
      </c>
      <c r="I381" s="193" t="s">
        <v>106</v>
      </c>
      <c r="J381" s="193" t="s">
        <v>106</v>
      </c>
      <c r="K381" s="193" t="s">
        <v>106</v>
      </c>
      <c r="L381" s="193" t="s">
        <v>106</v>
      </c>
      <c r="M381" s="193" t="s">
        <v>106</v>
      </c>
      <c r="N381" s="193" t="s">
        <v>106</v>
      </c>
      <c r="O381" s="332" t="s">
        <v>106</v>
      </c>
      <c r="P381" s="180"/>
      <c r="Q381" s="190" t="s">
        <v>106</v>
      </c>
      <c r="R381" s="331" t="s">
        <v>106</v>
      </c>
      <c r="S381" s="193" t="s">
        <v>106</v>
      </c>
      <c r="T381" s="193" t="s">
        <v>106</v>
      </c>
      <c r="U381" s="193" t="s">
        <v>106</v>
      </c>
      <c r="V381" s="193" t="s">
        <v>106</v>
      </c>
      <c r="W381" s="193" t="s">
        <v>106</v>
      </c>
      <c r="X381" s="193" t="s">
        <v>106</v>
      </c>
      <c r="Y381" s="193" t="s">
        <v>106</v>
      </c>
      <c r="Z381" s="193" t="s">
        <v>106</v>
      </c>
      <c r="AA381" s="193" t="s">
        <v>106</v>
      </c>
      <c r="AB381" s="193" t="s">
        <v>106</v>
      </c>
      <c r="AC381" s="332" t="s">
        <v>106</v>
      </c>
      <c r="AD381" s="180"/>
      <c r="AE381" s="190" t="s">
        <v>106</v>
      </c>
      <c r="AF381" s="191" t="s">
        <v>106</v>
      </c>
      <c r="AG381" s="191" t="s">
        <v>106</v>
      </c>
      <c r="AH381" s="191" t="s">
        <v>106</v>
      </c>
      <c r="AI381" s="191" t="s">
        <v>106</v>
      </c>
      <c r="AJ381" s="191" t="s">
        <v>106</v>
      </c>
      <c r="AK381" s="191" t="s">
        <v>106</v>
      </c>
      <c r="AL381" s="191" t="s">
        <v>106</v>
      </c>
      <c r="AM381" s="191" t="s">
        <v>106</v>
      </c>
      <c r="AN381" s="191" t="s">
        <v>106</v>
      </c>
      <c r="AO381" s="191" t="s">
        <v>106</v>
      </c>
      <c r="AP381" s="191" t="s">
        <v>106</v>
      </c>
      <c r="AQ381" s="192" t="s">
        <v>106</v>
      </c>
      <c r="AR381" s="11"/>
    </row>
    <row r="382" spans="1:44" x14ac:dyDescent="0.25">
      <c r="A382" s="240">
        <v>3</v>
      </c>
      <c r="B382" s="311">
        <v>0.30208299999999999</v>
      </c>
      <c r="C382" s="190">
        <v>16</v>
      </c>
      <c r="D382" s="331">
        <v>1</v>
      </c>
      <c r="E382" s="193">
        <v>15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7</v>
      </c>
      <c r="R382" s="331">
        <v>0</v>
      </c>
      <c r="S382" s="193">
        <v>7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23</v>
      </c>
      <c r="AF382" s="191">
        <v>1</v>
      </c>
      <c r="AG382" s="191">
        <v>22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17</v>
      </c>
      <c r="D383" s="331">
        <v>1</v>
      </c>
      <c r="E383" s="193">
        <v>15</v>
      </c>
      <c r="F383" s="193">
        <v>0</v>
      </c>
      <c r="G383" s="193">
        <v>1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3</v>
      </c>
      <c r="R383" s="331">
        <v>0</v>
      </c>
      <c r="S383" s="193">
        <v>3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20</v>
      </c>
      <c r="AF383" s="191">
        <v>1</v>
      </c>
      <c r="AG383" s="191">
        <v>18</v>
      </c>
      <c r="AH383" s="191">
        <v>0</v>
      </c>
      <c r="AI383" s="191">
        <v>1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28</v>
      </c>
      <c r="D384" s="331">
        <v>1</v>
      </c>
      <c r="E384" s="193">
        <v>26</v>
      </c>
      <c r="F384" s="193">
        <v>0</v>
      </c>
      <c r="G384" s="193">
        <v>1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10</v>
      </c>
      <c r="R384" s="331">
        <v>0</v>
      </c>
      <c r="S384" s="193">
        <v>10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38</v>
      </c>
      <c r="AF384" s="191">
        <v>1</v>
      </c>
      <c r="AG384" s="191">
        <v>36</v>
      </c>
      <c r="AH384" s="191">
        <v>0</v>
      </c>
      <c r="AI384" s="191">
        <v>1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39</v>
      </c>
      <c r="D385" s="331">
        <v>1</v>
      </c>
      <c r="E385" s="193">
        <v>34</v>
      </c>
      <c r="F385" s="193">
        <v>0</v>
      </c>
      <c r="G385" s="193">
        <v>3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16</v>
      </c>
      <c r="R385" s="331">
        <v>0</v>
      </c>
      <c r="S385" s="193">
        <v>13</v>
      </c>
      <c r="T385" s="193">
        <v>0</v>
      </c>
      <c r="U385" s="193">
        <v>1</v>
      </c>
      <c r="V385" s="193">
        <v>1</v>
      </c>
      <c r="W385" s="193">
        <v>0</v>
      </c>
      <c r="X385" s="193">
        <v>0</v>
      </c>
      <c r="Y385" s="193">
        <v>1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55</v>
      </c>
      <c r="AF385" s="191">
        <v>1</v>
      </c>
      <c r="AG385" s="191">
        <v>47</v>
      </c>
      <c r="AH385" s="191">
        <v>0</v>
      </c>
      <c r="AI385" s="191">
        <v>4</v>
      </c>
      <c r="AJ385" s="191">
        <v>2</v>
      </c>
      <c r="AK385" s="191">
        <v>0</v>
      </c>
      <c r="AL385" s="191">
        <v>0</v>
      </c>
      <c r="AM385" s="191">
        <v>1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29</v>
      </c>
      <c r="D386" s="331">
        <v>1</v>
      </c>
      <c r="E386" s="193">
        <v>27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11</v>
      </c>
      <c r="R386" s="331">
        <v>0</v>
      </c>
      <c r="S386" s="193">
        <v>9</v>
      </c>
      <c r="T386" s="193">
        <v>0</v>
      </c>
      <c r="U386" s="193">
        <v>2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40</v>
      </c>
      <c r="AF386" s="191">
        <v>1</v>
      </c>
      <c r="AG386" s="191">
        <v>36</v>
      </c>
      <c r="AH386" s="191">
        <v>0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41</v>
      </c>
      <c r="D387" s="331">
        <v>0</v>
      </c>
      <c r="E387" s="193">
        <v>39</v>
      </c>
      <c r="F387" s="193">
        <v>0</v>
      </c>
      <c r="G387" s="193">
        <v>1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10</v>
      </c>
      <c r="R387" s="331">
        <v>0</v>
      </c>
      <c r="S387" s="193">
        <v>10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51</v>
      </c>
      <c r="AF387" s="191">
        <v>0</v>
      </c>
      <c r="AG387" s="191">
        <v>49</v>
      </c>
      <c r="AH387" s="191">
        <v>0</v>
      </c>
      <c r="AI387" s="191">
        <v>1</v>
      </c>
      <c r="AJ387" s="191">
        <v>1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32</v>
      </c>
      <c r="D388" s="331">
        <v>3</v>
      </c>
      <c r="E388" s="193">
        <v>28</v>
      </c>
      <c r="F388" s="193">
        <v>0</v>
      </c>
      <c r="G388" s="193">
        <v>0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13</v>
      </c>
      <c r="R388" s="331">
        <v>0</v>
      </c>
      <c r="S388" s="193">
        <v>12</v>
      </c>
      <c r="T388" s="193">
        <v>0</v>
      </c>
      <c r="U388" s="193">
        <v>0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45</v>
      </c>
      <c r="AF388" s="191">
        <v>3</v>
      </c>
      <c r="AG388" s="191">
        <v>40</v>
      </c>
      <c r="AH388" s="191">
        <v>0</v>
      </c>
      <c r="AI388" s="191">
        <v>0</v>
      </c>
      <c r="AJ388" s="191">
        <v>2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19</v>
      </c>
      <c r="D389" s="331">
        <v>0</v>
      </c>
      <c r="E389" s="193">
        <v>17</v>
      </c>
      <c r="F389" s="193">
        <v>1</v>
      </c>
      <c r="G389" s="193">
        <v>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11</v>
      </c>
      <c r="R389" s="331">
        <v>0</v>
      </c>
      <c r="S389" s="193">
        <v>10</v>
      </c>
      <c r="T389" s="193">
        <v>0</v>
      </c>
      <c r="U389" s="193">
        <v>0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30</v>
      </c>
      <c r="AF389" s="191">
        <v>0</v>
      </c>
      <c r="AG389" s="191">
        <v>27</v>
      </c>
      <c r="AH389" s="191">
        <v>1</v>
      </c>
      <c r="AI389" s="191">
        <v>1</v>
      </c>
      <c r="AJ389" s="191">
        <v>1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15</v>
      </c>
      <c r="D390" s="331">
        <v>0</v>
      </c>
      <c r="E390" s="193">
        <v>15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11</v>
      </c>
      <c r="R390" s="331">
        <v>0</v>
      </c>
      <c r="S390" s="193">
        <v>10</v>
      </c>
      <c r="T390" s="193">
        <v>0</v>
      </c>
      <c r="U390" s="193">
        <v>0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26</v>
      </c>
      <c r="AF390" s="191">
        <v>0</v>
      </c>
      <c r="AG390" s="191">
        <v>25</v>
      </c>
      <c r="AH390" s="191">
        <v>0</v>
      </c>
      <c r="AI390" s="191">
        <v>0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14</v>
      </c>
      <c r="D391" s="331">
        <v>0</v>
      </c>
      <c r="E391" s="193">
        <v>14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9</v>
      </c>
      <c r="R391" s="331">
        <v>0</v>
      </c>
      <c r="S391" s="193">
        <v>6</v>
      </c>
      <c r="T391" s="193">
        <v>0</v>
      </c>
      <c r="U391" s="193">
        <v>0</v>
      </c>
      <c r="V391" s="193">
        <v>3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23</v>
      </c>
      <c r="AF391" s="191">
        <v>0</v>
      </c>
      <c r="AG391" s="191">
        <v>20</v>
      </c>
      <c r="AH391" s="191">
        <v>0</v>
      </c>
      <c r="AI391" s="191">
        <v>0</v>
      </c>
      <c r="AJ391" s="191">
        <v>3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11</v>
      </c>
      <c r="D392" s="331">
        <v>0</v>
      </c>
      <c r="E392" s="193">
        <v>11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9</v>
      </c>
      <c r="R392" s="331">
        <v>0</v>
      </c>
      <c r="S392" s="193">
        <v>9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20</v>
      </c>
      <c r="AF392" s="191">
        <v>0</v>
      </c>
      <c r="AG392" s="191">
        <v>20</v>
      </c>
      <c r="AH392" s="191">
        <v>0</v>
      </c>
      <c r="AI392" s="191">
        <v>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26</v>
      </c>
      <c r="D393" s="331">
        <v>1</v>
      </c>
      <c r="E393" s="193">
        <v>25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11</v>
      </c>
      <c r="R393" s="331">
        <v>0</v>
      </c>
      <c r="S393" s="193">
        <v>10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37</v>
      </c>
      <c r="AF393" s="191">
        <v>1</v>
      </c>
      <c r="AG393" s="191">
        <v>35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13</v>
      </c>
      <c r="D394" s="331">
        <v>0</v>
      </c>
      <c r="E394" s="193">
        <v>12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12</v>
      </c>
      <c r="R394" s="331">
        <v>1</v>
      </c>
      <c r="S394" s="193">
        <v>9</v>
      </c>
      <c r="T394" s="193">
        <v>0</v>
      </c>
      <c r="U394" s="193">
        <v>1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25</v>
      </c>
      <c r="AF394" s="191">
        <v>1</v>
      </c>
      <c r="AG394" s="191">
        <v>21</v>
      </c>
      <c r="AH394" s="191">
        <v>0</v>
      </c>
      <c r="AI394" s="191">
        <v>2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18</v>
      </c>
      <c r="D395" s="331">
        <v>0</v>
      </c>
      <c r="E395" s="193">
        <v>16</v>
      </c>
      <c r="F395" s="193">
        <v>0</v>
      </c>
      <c r="G395" s="193">
        <v>2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6</v>
      </c>
      <c r="R395" s="331">
        <v>0</v>
      </c>
      <c r="S395" s="193">
        <v>6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24</v>
      </c>
      <c r="AF395" s="191">
        <v>0</v>
      </c>
      <c r="AG395" s="191">
        <v>22</v>
      </c>
      <c r="AH395" s="191">
        <v>0</v>
      </c>
      <c r="AI395" s="191">
        <v>2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14</v>
      </c>
      <c r="D396" s="331">
        <v>0</v>
      </c>
      <c r="E396" s="193">
        <v>13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14</v>
      </c>
      <c r="R396" s="331">
        <v>0</v>
      </c>
      <c r="S396" s="193">
        <v>14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28</v>
      </c>
      <c r="AF396" s="191">
        <v>0</v>
      </c>
      <c r="AG396" s="191">
        <v>27</v>
      </c>
      <c r="AH396" s="191">
        <v>0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15</v>
      </c>
      <c r="D397" s="331">
        <v>1</v>
      </c>
      <c r="E397" s="193">
        <v>14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16</v>
      </c>
      <c r="R397" s="331">
        <v>0</v>
      </c>
      <c r="S397" s="193">
        <v>16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31</v>
      </c>
      <c r="AF397" s="191">
        <v>1</v>
      </c>
      <c r="AG397" s="191">
        <v>30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13</v>
      </c>
      <c r="D398" s="331">
        <v>0</v>
      </c>
      <c r="E398" s="193">
        <v>12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15</v>
      </c>
      <c r="R398" s="331">
        <v>0</v>
      </c>
      <c r="S398" s="193">
        <v>13</v>
      </c>
      <c r="T398" s="193">
        <v>0</v>
      </c>
      <c r="U398" s="193">
        <v>1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28</v>
      </c>
      <c r="AF398" s="191">
        <v>0</v>
      </c>
      <c r="AG398" s="191">
        <v>25</v>
      </c>
      <c r="AH398" s="191">
        <v>0</v>
      </c>
      <c r="AI398" s="191">
        <v>2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7</v>
      </c>
      <c r="D399" s="331">
        <v>0</v>
      </c>
      <c r="E399" s="193">
        <v>6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12</v>
      </c>
      <c r="R399" s="331">
        <v>0</v>
      </c>
      <c r="S399" s="193">
        <v>11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19</v>
      </c>
      <c r="AF399" s="191">
        <v>0</v>
      </c>
      <c r="AG399" s="191">
        <v>17</v>
      </c>
      <c r="AH399" s="191">
        <v>0</v>
      </c>
      <c r="AI399" s="191">
        <v>2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</v>
      </c>
      <c r="D400" s="331">
        <v>0</v>
      </c>
      <c r="E400" s="193">
        <v>4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11</v>
      </c>
      <c r="R400" s="331">
        <v>0</v>
      </c>
      <c r="S400" s="193">
        <v>10</v>
      </c>
      <c r="T400" s="193">
        <v>0</v>
      </c>
      <c r="U400" s="193">
        <v>0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15</v>
      </c>
      <c r="AF400" s="191">
        <v>0</v>
      </c>
      <c r="AG400" s="191">
        <v>14</v>
      </c>
      <c r="AH400" s="191">
        <v>0</v>
      </c>
      <c r="AI400" s="191">
        <v>0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12</v>
      </c>
      <c r="D401" s="331">
        <v>1</v>
      </c>
      <c r="E401" s="193">
        <v>11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</v>
      </c>
      <c r="R401" s="331">
        <v>0</v>
      </c>
      <c r="S401" s="193">
        <v>7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19</v>
      </c>
      <c r="AF401" s="193">
        <v>1</v>
      </c>
      <c r="AG401" s="191">
        <v>18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6</v>
      </c>
      <c r="D402" s="331">
        <v>1</v>
      </c>
      <c r="E402" s="193">
        <v>5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15</v>
      </c>
      <c r="R402" s="331">
        <v>2</v>
      </c>
      <c r="S402" s="193">
        <v>12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21</v>
      </c>
      <c r="AF402" s="191">
        <v>3</v>
      </c>
      <c r="AG402" s="191">
        <v>17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10</v>
      </c>
      <c r="D403" s="331">
        <v>0</v>
      </c>
      <c r="E403" s="193">
        <v>10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16</v>
      </c>
      <c r="R403" s="331">
        <v>0</v>
      </c>
      <c r="S403" s="193">
        <v>16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26</v>
      </c>
      <c r="AF403" s="191">
        <v>0</v>
      </c>
      <c r="AG403" s="191">
        <v>26</v>
      </c>
      <c r="AH403" s="191">
        <v>0</v>
      </c>
      <c r="AI403" s="191">
        <v>0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12</v>
      </c>
      <c r="D404" s="331">
        <v>0</v>
      </c>
      <c r="E404" s="193">
        <v>12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13</v>
      </c>
      <c r="R404" s="331">
        <v>1</v>
      </c>
      <c r="S404" s="193">
        <v>12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25</v>
      </c>
      <c r="AF404" s="191">
        <v>1</v>
      </c>
      <c r="AG404" s="191">
        <v>24</v>
      </c>
      <c r="AH404" s="191">
        <v>0</v>
      </c>
      <c r="AI404" s="191">
        <v>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13</v>
      </c>
      <c r="D405" s="331">
        <v>0</v>
      </c>
      <c r="E405" s="193">
        <v>13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19</v>
      </c>
      <c r="R405" s="331">
        <v>1</v>
      </c>
      <c r="S405" s="193">
        <v>18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32</v>
      </c>
      <c r="AF405" s="191">
        <v>1</v>
      </c>
      <c r="AG405" s="191">
        <v>31</v>
      </c>
      <c r="AH405" s="191">
        <v>0</v>
      </c>
      <c r="AI405" s="191">
        <v>0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15</v>
      </c>
      <c r="D406" s="331">
        <v>2</v>
      </c>
      <c r="E406" s="193">
        <v>11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10</v>
      </c>
      <c r="R406" s="331">
        <v>0</v>
      </c>
      <c r="S406" s="193">
        <v>9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25</v>
      </c>
      <c r="AF406" s="191">
        <v>2</v>
      </c>
      <c r="AG406" s="191">
        <v>20</v>
      </c>
      <c r="AH406" s="191">
        <v>0</v>
      </c>
      <c r="AI406" s="191">
        <v>3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12</v>
      </c>
      <c r="D407" s="331">
        <v>0</v>
      </c>
      <c r="E407" s="193">
        <v>11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11</v>
      </c>
      <c r="R407" s="331">
        <v>0</v>
      </c>
      <c r="S407" s="193">
        <v>10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23</v>
      </c>
      <c r="AF407" s="191">
        <v>0</v>
      </c>
      <c r="AG407" s="191">
        <v>21</v>
      </c>
      <c r="AH407" s="191">
        <v>0</v>
      </c>
      <c r="AI407" s="191">
        <v>2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6</v>
      </c>
      <c r="D408" s="331">
        <v>0</v>
      </c>
      <c r="E408" s="193">
        <v>4</v>
      </c>
      <c r="F408" s="193">
        <v>0</v>
      </c>
      <c r="G408" s="193">
        <v>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12</v>
      </c>
      <c r="R408" s="331">
        <v>1</v>
      </c>
      <c r="S408" s="193">
        <v>9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18</v>
      </c>
      <c r="AF408" s="191">
        <v>1</v>
      </c>
      <c r="AG408" s="191">
        <v>13</v>
      </c>
      <c r="AH408" s="191">
        <v>0</v>
      </c>
      <c r="AI408" s="191">
        <v>4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16</v>
      </c>
      <c r="D409" s="331">
        <v>1</v>
      </c>
      <c r="E409" s="193">
        <v>12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13</v>
      </c>
      <c r="R409" s="331">
        <v>2</v>
      </c>
      <c r="S409" s="193">
        <v>10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29</v>
      </c>
      <c r="AF409" s="191">
        <v>3</v>
      </c>
      <c r="AG409" s="191">
        <v>22</v>
      </c>
      <c r="AH409" s="191">
        <v>0</v>
      </c>
      <c r="AI409" s="191">
        <v>4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15</v>
      </c>
      <c r="D410" s="331">
        <v>2</v>
      </c>
      <c r="E410" s="193">
        <v>12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18</v>
      </c>
      <c r="R410" s="331">
        <v>0</v>
      </c>
      <c r="S410" s="193">
        <v>18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33</v>
      </c>
      <c r="AF410" s="191">
        <v>2</v>
      </c>
      <c r="AG410" s="191">
        <v>30</v>
      </c>
      <c r="AH410" s="191">
        <v>0</v>
      </c>
      <c r="AI410" s="191">
        <v>1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16</v>
      </c>
      <c r="D411" s="331">
        <v>0</v>
      </c>
      <c r="E411" s="193">
        <v>15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12</v>
      </c>
      <c r="R411" s="331">
        <v>0</v>
      </c>
      <c r="S411" s="193">
        <v>11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28</v>
      </c>
      <c r="AF411" s="191">
        <v>0</v>
      </c>
      <c r="AG411" s="191">
        <v>26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18</v>
      </c>
      <c r="D412" s="331">
        <v>0</v>
      </c>
      <c r="E412" s="193">
        <v>14</v>
      </c>
      <c r="F412" s="193">
        <v>0</v>
      </c>
      <c r="G412" s="193">
        <v>4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11</v>
      </c>
      <c r="R412" s="331">
        <v>0</v>
      </c>
      <c r="S412" s="193">
        <v>11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29</v>
      </c>
      <c r="AF412" s="191">
        <v>0</v>
      </c>
      <c r="AG412" s="191">
        <v>25</v>
      </c>
      <c r="AH412" s="191">
        <v>0</v>
      </c>
      <c r="AI412" s="191">
        <v>4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26</v>
      </c>
      <c r="D413" s="331">
        <v>1</v>
      </c>
      <c r="E413" s="193">
        <v>22</v>
      </c>
      <c r="F413" s="193">
        <v>0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14</v>
      </c>
      <c r="R413" s="331">
        <v>0</v>
      </c>
      <c r="S413" s="193">
        <v>13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40</v>
      </c>
      <c r="AF413" s="191">
        <v>1</v>
      </c>
      <c r="AG413" s="191">
        <v>35</v>
      </c>
      <c r="AH413" s="191">
        <v>0</v>
      </c>
      <c r="AI413" s="191">
        <v>4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10</v>
      </c>
      <c r="D414" s="331">
        <v>0</v>
      </c>
      <c r="E414" s="193">
        <v>8</v>
      </c>
      <c r="F414" s="193">
        <v>0</v>
      </c>
      <c r="G414" s="193">
        <v>2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27</v>
      </c>
      <c r="R414" s="331">
        <v>1</v>
      </c>
      <c r="S414" s="193">
        <v>26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37</v>
      </c>
      <c r="AF414" s="191">
        <v>1</v>
      </c>
      <c r="AG414" s="191">
        <v>34</v>
      </c>
      <c r="AH414" s="191">
        <v>0</v>
      </c>
      <c r="AI414" s="191">
        <v>2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20</v>
      </c>
      <c r="D415" s="331">
        <v>1</v>
      </c>
      <c r="E415" s="193">
        <v>18</v>
      </c>
      <c r="F415" s="193">
        <v>0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25</v>
      </c>
      <c r="R415" s="331">
        <v>0</v>
      </c>
      <c r="S415" s="193">
        <v>22</v>
      </c>
      <c r="T415" s="193">
        <v>0</v>
      </c>
      <c r="U415" s="193">
        <v>3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45</v>
      </c>
      <c r="AF415" s="191">
        <v>1</v>
      </c>
      <c r="AG415" s="191">
        <v>40</v>
      </c>
      <c r="AH415" s="191">
        <v>0</v>
      </c>
      <c r="AI415" s="191">
        <v>4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16</v>
      </c>
      <c r="D416" s="331">
        <v>0</v>
      </c>
      <c r="E416" s="193">
        <v>16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22</v>
      </c>
      <c r="R416" s="331">
        <v>1</v>
      </c>
      <c r="S416" s="193">
        <v>20</v>
      </c>
      <c r="T416" s="193">
        <v>0</v>
      </c>
      <c r="U416" s="193">
        <v>0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38</v>
      </c>
      <c r="AF416" s="191">
        <v>1</v>
      </c>
      <c r="AG416" s="191">
        <v>36</v>
      </c>
      <c r="AH416" s="191">
        <v>0</v>
      </c>
      <c r="AI416" s="191">
        <v>0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16</v>
      </c>
      <c r="D417" s="331">
        <v>2</v>
      </c>
      <c r="E417" s="193">
        <v>14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21</v>
      </c>
      <c r="R417" s="331">
        <v>1</v>
      </c>
      <c r="S417" s="193">
        <v>18</v>
      </c>
      <c r="T417" s="193">
        <v>0</v>
      </c>
      <c r="U417" s="193">
        <v>1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37</v>
      </c>
      <c r="AF417" s="191">
        <v>3</v>
      </c>
      <c r="AG417" s="191">
        <v>32</v>
      </c>
      <c r="AH417" s="191">
        <v>0</v>
      </c>
      <c r="AI417" s="191">
        <v>1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15</v>
      </c>
      <c r="D418" s="331">
        <v>0</v>
      </c>
      <c r="E418" s="193">
        <v>14</v>
      </c>
      <c r="F418" s="193">
        <v>0</v>
      </c>
      <c r="G418" s="193">
        <v>0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18</v>
      </c>
      <c r="R418" s="331">
        <v>1</v>
      </c>
      <c r="S418" s="193">
        <v>17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33</v>
      </c>
      <c r="AF418" s="191">
        <v>1</v>
      </c>
      <c r="AG418" s="191">
        <v>31</v>
      </c>
      <c r="AH418" s="191">
        <v>0</v>
      </c>
      <c r="AI418" s="191">
        <v>0</v>
      </c>
      <c r="AJ418" s="191">
        <v>0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10</v>
      </c>
      <c r="D419" s="331">
        <v>1</v>
      </c>
      <c r="E419" s="193">
        <v>8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22</v>
      </c>
      <c r="R419" s="331">
        <v>0</v>
      </c>
      <c r="S419" s="193">
        <v>21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32</v>
      </c>
      <c r="AF419" s="191">
        <v>1</v>
      </c>
      <c r="AG419" s="191">
        <v>29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20</v>
      </c>
      <c r="D420" s="331">
        <v>0</v>
      </c>
      <c r="E420" s="193">
        <v>18</v>
      </c>
      <c r="F420" s="193">
        <v>0</v>
      </c>
      <c r="G420" s="193">
        <v>2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20</v>
      </c>
      <c r="R420" s="331">
        <v>0</v>
      </c>
      <c r="S420" s="193">
        <v>20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40</v>
      </c>
      <c r="AF420" s="191">
        <v>0</v>
      </c>
      <c r="AG420" s="191">
        <v>38</v>
      </c>
      <c r="AH420" s="191">
        <v>0</v>
      </c>
      <c r="AI420" s="191">
        <v>2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12</v>
      </c>
      <c r="D421" s="331">
        <v>0</v>
      </c>
      <c r="E421" s="193">
        <v>12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26</v>
      </c>
      <c r="R421" s="331">
        <v>2</v>
      </c>
      <c r="S421" s="193">
        <v>23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38</v>
      </c>
      <c r="AF421" s="191">
        <v>2</v>
      </c>
      <c r="AG421" s="191">
        <v>35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19</v>
      </c>
      <c r="D422" s="331">
        <v>1</v>
      </c>
      <c r="E422" s="193">
        <v>17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32</v>
      </c>
      <c r="R422" s="331">
        <v>2</v>
      </c>
      <c r="S422" s="193">
        <v>29</v>
      </c>
      <c r="T422" s="193">
        <v>0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51</v>
      </c>
      <c r="AF422" s="191">
        <v>3</v>
      </c>
      <c r="AG422" s="191">
        <v>46</v>
      </c>
      <c r="AH422" s="191">
        <v>0</v>
      </c>
      <c r="AI422" s="191">
        <v>1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14</v>
      </c>
      <c r="D423" s="331">
        <v>0</v>
      </c>
      <c r="E423" s="193">
        <v>12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15</v>
      </c>
      <c r="R423" s="331">
        <v>0</v>
      </c>
      <c r="S423" s="193">
        <v>14</v>
      </c>
      <c r="T423" s="193">
        <v>0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29</v>
      </c>
      <c r="AF423" s="191">
        <v>0</v>
      </c>
      <c r="AG423" s="191">
        <v>26</v>
      </c>
      <c r="AH423" s="191">
        <v>0</v>
      </c>
      <c r="AI423" s="191">
        <v>3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11</v>
      </c>
      <c r="D424" s="331">
        <v>1</v>
      </c>
      <c r="E424" s="193">
        <v>10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22</v>
      </c>
      <c r="R424" s="331">
        <v>3</v>
      </c>
      <c r="S424" s="193">
        <v>19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33</v>
      </c>
      <c r="AF424" s="191">
        <v>4</v>
      </c>
      <c r="AG424" s="191">
        <v>29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20</v>
      </c>
      <c r="D425" s="331">
        <v>1</v>
      </c>
      <c r="E425" s="193">
        <v>18</v>
      </c>
      <c r="F425" s="193">
        <v>0</v>
      </c>
      <c r="G425" s="193">
        <v>0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18</v>
      </c>
      <c r="R425" s="331">
        <v>0</v>
      </c>
      <c r="S425" s="193">
        <v>18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38</v>
      </c>
      <c r="AF425" s="193">
        <v>1</v>
      </c>
      <c r="AG425" s="191">
        <v>36</v>
      </c>
      <c r="AH425" s="191">
        <v>0</v>
      </c>
      <c r="AI425" s="191">
        <v>0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9</v>
      </c>
      <c r="D426" s="331">
        <v>0</v>
      </c>
      <c r="E426" s="193">
        <v>9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19</v>
      </c>
      <c r="R426" s="331">
        <v>0</v>
      </c>
      <c r="S426" s="193">
        <v>17</v>
      </c>
      <c r="T426" s="193">
        <v>0</v>
      </c>
      <c r="U426" s="193">
        <v>0</v>
      </c>
      <c r="V426" s="193">
        <v>2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28</v>
      </c>
      <c r="AF426" s="191">
        <v>0</v>
      </c>
      <c r="AG426" s="191">
        <v>26</v>
      </c>
      <c r="AH426" s="191">
        <v>0</v>
      </c>
      <c r="AI426" s="191">
        <v>0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13</v>
      </c>
      <c r="D427" s="331">
        <v>1</v>
      </c>
      <c r="E427" s="193">
        <v>11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20</v>
      </c>
      <c r="R427" s="331">
        <v>2</v>
      </c>
      <c r="S427" s="193">
        <v>17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33</v>
      </c>
      <c r="AF427" s="191">
        <v>3</v>
      </c>
      <c r="AG427" s="191">
        <v>28</v>
      </c>
      <c r="AH427" s="191">
        <v>0</v>
      </c>
      <c r="AI427" s="191">
        <v>2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11</v>
      </c>
      <c r="D428" s="331">
        <v>0</v>
      </c>
      <c r="E428" s="193">
        <v>11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11</v>
      </c>
      <c r="R428" s="331">
        <v>1</v>
      </c>
      <c r="S428" s="193">
        <v>10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22</v>
      </c>
      <c r="AF428" s="191">
        <v>1</v>
      </c>
      <c r="AG428" s="191">
        <v>21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20</v>
      </c>
      <c r="D429" s="331">
        <v>0</v>
      </c>
      <c r="E429" s="193">
        <v>19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12</v>
      </c>
      <c r="R429" s="331">
        <v>0</v>
      </c>
      <c r="S429" s="193">
        <v>10</v>
      </c>
      <c r="T429" s="193">
        <v>0</v>
      </c>
      <c r="U429" s="193">
        <v>2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32</v>
      </c>
      <c r="AF429" s="191">
        <v>0</v>
      </c>
      <c r="AG429" s="191">
        <v>29</v>
      </c>
      <c r="AH429" s="191">
        <v>0</v>
      </c>
      <c r="AI429" s="191">
        <v>3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9</v>
      </c>
      <c r="D430" s="331">
        <v>0</v>
      </c>
      <c r="E430" s="193">
        <v>9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9</v>
      </c>
      <c r="R430" s="331">
        <v>0</v>
      </c>
      <c r="S430" s="193">
        <v>9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18</v>
      </c>
      <c r="AF430" s="191">
        <v>0</v>
      </c>
      <c r="AG430" s="191">
        <v>18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12</v>
      </c>
      <c r="D431" s="331">
        <v>1</v>
      </c>
      <c r="E431" s="193">
        <v>11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12</v>
      </c>
      <c r="R431" s="331">
        <v>2</v>
      </c>
      <c r="S431" s="193">
        <v>10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24</v>
      </c>
      <c r="AF431" s="191">
        <v>3</v>
      </c>
      <c r="AG431" s="191">
        <v>21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13</v>
      </c>
      <c r="D432" s="331">
        <v>2</v>
      </c>
      <c r="E432" s="193">
        <v>10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14</v>
      </c>
      <c r="R432" s="331">
        <v>1</v>
      </c>
      <c r="S432" s="193">
        <v>13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27</v>
      </c>
      <c r="AF432" s="191">
        <v>3</v>
      </c>
      <c r="AG432" s="191">
        <v>23</v>
      </c>
      <c r="AH432" s="191">
        <v>0</v>
      </c>
      <c r="AI432" s="191">
        <v>1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7</v>
      </c>
      <c r="D433" s="331">
        <v>0</v>
      </c>
      <c r="E433" s="193">
        <v>6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8</v>
      </c>
      <c r="R433" s="331">
        <v>1</v>
      </c>
      <c r="S433" s="193">
        <v>6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15</v>
      </c>
      <c r="AF433" s="191">
        <v>1</v>
      </c>
      <c r="AG433" s="191">
        <v>12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</v>
      </c>
      <c r="D434" s="331">
        <v>0</v>
      </c>
      <c r="E434" s="193">
        <v>9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12</v>
      </c>
      <c r="R434" s="331">
        <v>2</v>
      </c>
      <c r="S434" s="193">
        <v>10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21</v>
      </c>
      <c r="AF434" s="191">
        <v>2</v>
      </c>
      <c r="AG434" s="191">
        <v>19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7</v>
      </c>
      <c r="D435" s="331">
        <v>0</v>
      </c>
      <c r="E435" s="193">
        <v>7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5</v>
      </c>
      <c r="R435" s="331">
        <v>1</v>
      </c>
      <c r="S435" s="193">
        <v>4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12</v>
      </c>
      <c r="AF435" s="191">
        <v>1</v>
      </c>
      <c r="AG435" s="191">
        <v>11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</v>
      </c>
      <c r="D436" s="331">
        <v>0</v>
      </c>
      <c r="E436" s="193">
        <v>3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7</v>
      </c>
      <c r="R436" s="331">
        <v>0</v>
      </c>
      <c r="S436" s="193">
        <v>7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10</v>
      </c>
      <c r="AF436" s="191">
        <v>0</v>
      </c>
      <c r="AG436" s="191">
        <v>10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5</v>
      </c>
      <c r="D437" s="331">
        <v>0</v>
      </c>
      <c r="E437" s="193">
        <v>5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</v>
      </c>
      <c r="R437" s="331">
        <v>0</v>
      </c>
      <c r="S437" s="193">
        <v>1</v>
      </c>
      <c r="T437" s="193">
        <v>0</v>
      </c>
      <c r="U437" s="193">
        <v>0</v>
      </c>
      <c r="V437" s="193">
        <v>1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7</v>
      </c>
      <c r="AF437" s="191">
        <v>0</v>
      </c>
      <c r="AG437" s="191">
        <v>6</v>
      </c>
      <c r="AH437" s="191">
        <v>0</v>
      </c>
      <c r="AI437" s="191">
        <v>0</v>
      </c>
      <c r="AJ437" s="191">
        <v>1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</v>
      </c>
      <c r="D438" s="331">
        <v>0</v>
      </c>
      <c r="E438" s="193">
        <v>3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8</v>
      </c>
      <c r="R438" s="331">
        <v>0</v>
      </c>
      <c r="S438" s="193">
        <v>8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11</v>
      </c>
      <c r="AF438" s="191">
        <v>0</v>
      </c>
      <c r="AG438" s="191">
        <v>11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</v>
      </c>
      <c r="D439" s="331">
        <v>0</v>
      </c>
      <c r="E439" s="193">
        <v>2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</v>
      </c>
      <c r="R439" s="331">
        <v>0</v>
      </c>
      <c r="S439" s="193">
        <v>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5</v>
      </c>
      <c r="AF439" s="191">
        <v>0</v>
      </c>
      <c r="AG439" s="191">
        <v>5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5</v>
      </c>
      <c r="D440" s="331">
        <v>0</v>
      </c>
      <c r="E440" s="193">
        <v>5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3</v>
      </c>
      <c r="R440" s="331">
        <v>0</v>
      </c>
      <c r="S440" s="193">
        <v>3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8</v>
      </c>
      <c r="AF440" s="191">
        <v>0</v>
      </c>
      <c r="AG440" s="191">
        <v>8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</v>
      </c>
      <c r="D441" s="331">
        <v>0</v>
      </c>
      <c r="E441" s="193">
        <v>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</v>
      </c>
      <c r="R441" s="331">
        <v>0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4</v>
      </c>
      <c r="AF441" s="191">
        <v>0</v>
      </c>
      <c r="AG441" s="191">
        <v>4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</v>
      </c>
      <c r="D442" s="331">
        <v>0</v>
      </c>
      <c r="E442" s="193">
        <v>2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</v>
      </c>
      <c r="R442" s="331">
        <v>0</v>
      </c>
      <c r="S442" s="193">
        <v>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5</v>
      </c>
      <c r="AF442" s="191">
        <v>0</v>
      </c>
      <c r="AG442" s="191">
        <v>5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</v>
      </c>
      <c r="D443" s="331">
        <v>0</v>
      </c>
      <c r="E443" s="193">
        <v>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6</v>
      </c>
      <c r="R443" s="331">
        <v>0</v>
      </c>
      <c r="S443" s="193">
        <v>6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8</v>
      </c>
      <c r="AF443" s="191">
        <v>0</v>
      </c>
      <c r="AG443" s="191">
        <v>8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</v>
      </c>
      <c r="D444" s="331">
        <v>0</v>
      </c>
      <c r="E444" s="193">
        <v>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5</v>
      </c>
      <c r="R444" s="331">
        <v>0</v>
      </c>
      <c r="S444" s="193">
        <v>5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6</v>
      </c>
      <c r="AF444" s="191">
        <v>0</v>
      </c>
      <c r="AG444" s="191">
        <v>6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</v>
      </c>
      <c r="D445" s="331">
        <v>0</v>
      </c>
      <c r="E445" s="193">
        <v>1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</v>
      </c>
      <c r="AF445" s="191">
        <v>0</v>
      </c>
      <c r="AG445" s="191">
        <v>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</v>
      </c>
      <c r="D446" s="331">
        <v>0</v>
      </c>
      <c r="E446" s="193">
        <v>3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4</v>
      </c>
      <c r="R446" s="331">
        <v>0</v>
      </c>
      <c r="S446" s="193">
        <v>4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8</v>
      </c>
      <c r="AF446" s="191">
        <v>0</v>
      </c>
      <c r="AG446" s="191">
        <v>7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3</v>
      </c>
      <c r="AF448" s="195">
        <v>0</v>
      </c>
      <c r="AG448" s="195">
        <v>3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 t="s">
        <v>109</v>
      </c>
      <c r="D449" s="424" t="s">
        <v>152</v>
      </c>
      <c r="E449" s="424" t="s">
        <v>202</v>
      </c>
      <c r="F449" s="424" t="s">
        <v>151</v>
      </c>
      <c r="G449" s="424" t="s">
        <v>203</v>
      </c>
      <c r="H449" s="424" t="s">
        <v>153</v>
      </c>
      <c r="I449" s="424" t="s">
        <v>151</v>
      </c>
      <c r="J449" s="424" t="s">
        <v>154</v>
      </c>
      <c r="K449" s="424" t="s">
        <v>154</v>
      </c>
      <c r="L449" s="424" t="s">
        <v>154</v>
      </c>
      <c r="M449" s="424" t="s">
        <v>154</v>
      </c>
      <c r="N449" s="424" t="s">
        <v>154</v>
      </c>
      <c r="O449" s="425" t="s">
        <v>154</v>
      </c>
      <c r="P449" s="185"/>
      <c r="Q449" s="426" t="s">
        <v>112</v>
      </c>
      <c r="R449" s="424" t="s">
        <v>148</v>
      </c>
      <c r="S449" s="424" t="s">
        <v>204</v>
      </c>
      <c r="T449" s="424" t="s">
        <v>154</v>
      </c>
      <c r="U449" s="424" t="s">
        <v>157</v>
      </c>
      <c r="V449" s="424" t="s">
        <v>205</v>
      </c>
      <c r="W449" s="424" t="s">
        <v>154</v>
      </c>
      <c r="X449" s="424" t="s">
        <v>154</v>
      </c>
      <c r="Y449" s="424" t="s">
        <v>151</v>
      </c>
      <c r="Z449" s="424" t="s">
        <v>154</v>
      </c>
      <c r="AA449" s="424" t="s">
        <v>154</v>
      </c>
      <c r="AB449" s="424" t="s">
        <v>154</v>
      </c>
      <c r="AC449" s="425" t="s">
        <v>154</v>
      </c>
      <c r="AD449" s="185"/>
      <c r="AE449" s="426" t="s">
        <v>115</v>
      </c>
      <c r="AF449" s="424" t="s">
        <v>179</v>
      </c>
      <c r="AG449" s="424" t="s">
        <v>206</v>
      </c>
      <c r="AH449" s="424" t="s">
        <v>151</v>
      </c>
      <c r="AI449" s="424" t="s">
        <v>194</v>
      </c>
      <c r="AJ449" s="424" t="s">
        <v>149</v>
      </c>
      <c r="AK449" s="424" t="s">
        <v>151</v>
      </c>
      <c r="AL449" s="424" t="s">
        <v>154</v>
      </c>
      <c r="AM449" s="424" t="s">
        <v>151</v>
      </c>
      <c r="AN449" s="424" t="s">
        <v>154</v>
      </c>
      <c r="AO449" s="424" t="s">
        <v>154</v>
      </c>
      <c r="AP449" s="424" t="s">
        <v>154</v>
      </c>
      <c r="AQ449" s="425" t="s">
        <v>154</v>
      </c>
      <c r="AR449" s="11"/>
    </row>
    <row r="450" spans="1:44" x14ac:dyDescent="0.25">
      <c r="A450" s="240">
        <v>3</v>
      </c>
      <c r="B450" s="427" t="s">
        <v>36</v>
      </c>
      <c r="C450" s="428" t="s">
        <v>118</v>
      </c>
      <c r="D450" s="429" t="s">
        <v>140</v>
      </c>
      <c r="E450" s="429" t="s">
        <v>207</v>
      </c>
      <c r="F450" s="429" t="s">
        <v>151</v>
      </c>
      <c r="G450" s="429" t="s">
        <v>208</v>
      </c>
      <c r="H450" s="429" t="s">
        <v>153</v>
      </c>
      <c r="I450" s="429" t="s">
        <v>151</v>
      </c>
      <c r="J450" s="429" t="s">
        <v>154</v>
      </c>
      <c r="K450" s="429" t="s">
        <v>154</v>
      </c>
      <c r="L450" s="429" t="s">
        <v>154</v>
      </c>
      <c r="M450" s="429" t="s">
        <v>154</v>
      </c>
      <c r="N450" s="429" t="s">
        <v>154</v>
      </c>
      <c r="O450" s="430" t="s">
        <v>154</v>
      </c>
      <c r="P450" s="185"/>
      <c r="Q450" s="431" t="s">
        <v>121</v>
      </c>
      <c r="R450" s="429" t="s">
        <v>140</v>
      </c>
      <c r="S450" s="429" t="s">
        <v>209</v>
      </c>
      <c r="T450" s="429" t="s">
        <v>154</v>
      </c>
      <c r="U450" s="429" t="s">
        <v>152</v>
      </c>
      <c r="V450" s="429" t="s">
        <v>166</v>
      </c>
      <c r="W450" s="429" t="s">
        <v>154</v>
      </c>
      <c r="X450" s="429" t="s">
        <v>154</v>
      </c>
      <c r="Y450" s="429" t="s">
        <v>151</v>
      </c>
      <c r="Z450" s="429" t="s">
        <v>154</v>
      </c>
      <c r="AA450" s="429" t="s">
        <v>154</v>
      </c>
      <c r="AB450" s="429" t="s">
        <v>154</v>
      </c>
      <c r="AC450" s="430" t="s">
        <v>154</v>
      </c>
      <c r="AD450" s="185"/>
      <c r="AE450" s="431" t="s">
        <v>124</v>
      </c>
      <c r="AF450" s="429" t="s">
        <v>210</v>
      </c>
      <c r="AG450" s="429" t="s">
        <v>211</v>
      </c>
      <c r="AH450" s="429" t="s">
        <v>151</v>
      </c>
      <c r="AI450" s="429" t="s">
        <v>212</v>
      </c>
      <c r="AJ450" s="429" t="s">
        <v>138</v>
      </c>
      <c r="AK450" s="429" t="s">
        <v>151</v>
      </c>
      <c r="AL450" s="429" t="s">
        <v>154</v>
      </c>
      <c r="AM450" s="429" t="s">
        <v>151</v>
      </c>
      <c r="AN450" s="429" t="s">
        <v>154</v>
      </c>
      <c r="AO450" s="429" t="s">
        <v>154</v>
      </c>
      <c r="AP450" s="429" t="s">
        <v>154</v>
      </c>
      <c r="AQ450" s="430" t="s">
        <v>154</v>
      </c>
      <c r="AR450" s="11"/>
    </row>
    <row r="451" spans="1:44" x14ac:dyDescent="0.25">
      <c r="A451" s="240">
        <v>3</v>
      </c>
      <c r="B451" s="432" t="s">
        <v>37</v>
      </c>
      <c r="C451" s="433" t="s">
        <v>126</v>
      </c>
      <c r="D451" s="434" t="s">
        <v>140</v>
      </c>
      <c r="E451" s="434" t="s">
        <v>213</v>
      </c>
      <c r="F451" s="434" t="s">
        <v>151</v>
      </c>
      <c r="G451" s="434" t="s">
        <v>167</v>
      </c>
      <c r="H451" s="434" t="s">
        <v>153</v>
      </c>
      <c r="I451" s="434" t="s">
        <v>151</v>
      </c>
      <c r="J451" s="434" t="s">
        <v>154</v>
      </c>
      <c r="K451" s="434" t="s">
        <v>154</v>
      </c>
      <c r="L451" s="434" t="s">
        <v>154</v>
      </c>
      <c r="M451" s="434" t="s">
        <v>154</v>
      </c>
      <c r="N451" s="434" t="s">
        <v>154</v>
      </c>
      <c r="O451" s="435" t="s">
        <v>154</v>
      </c>
      <c r="P451" s="185"/>
      <c r="Q451" s="436" t="s">
        <v>128</v>
      </c>
      <c r="R451" s="434" t="s">
        <v>140</v>
      </c>
      <c r="S451" s="434" t="s">
        <v>214</v>
      </c>
      <c r="T451" s="434" t="s">
        <v>154</v>
      </c>
      <c r="U451" s="434" t="s">
        <v>152</v>
      </c>
      <c r="V451" s="434" t="s">
        <v>166</v>
      </c>
      <c r="W451" s="434" t="s">
        <v>154</v>
      </c>
      <c r="X451" s="434" t="s">
        <v>154</v>
      </c>
      <c r="Y451" s="434" t="s">
        <v>151</v>
      </c>
      <c r="Z451" s="434" t="s">
        <v>154</v>
      </c>
      <c r="AA451" s="434" t="s">
        <v>154</v>
      </c>
      <c r="AB451" s="434" t="s">
        <v>154</v>
      </c>
      <c r="AC451" s="435" t="s">
        <v>154</v>
      </c>
      <c r="AD451" s="185"/>
      <c r="AE451" s="436" t="s">
        <v>130</v>
      </c>
      <c r="AF451" s="434" t="s">
        <v>210</v>
      </c>
      <c r="AG451" s="434" t="s">
        <v>215</v>
      </c>
      <c r="AH451" s="434" t="s">
        <v>151</v>
      </c>
      <c r="AI451" s="434" t="s">
        <v>216</v>
      </c>
      <c r="AJ451" s="434" t="s">
        <v>138</v>
      </c>
      <c r="AK451" s="434" t="s">
        <v>151</v>
      </c>
      <c r="AL451" s="434" t="s">
        <v>154</v>
      </c>
      <c r="AM451" s="434" t="s">
        <v>151</v>
      </c>
      <c r="AN451" s="434" t="s">
        <v>154</v>
      </c>
      <c r="AO451" s="434" t="s">
        <v>154</v>
      </c>
      <c r="AP451" s="434" t="s">
        <v>154</v>
      </c>
      <c r="AQ451" s="435" t="s">
        <v>154</v>
      </c>
      <c r="AR451" s="11"/>
    </row>
    <row r="452" spans="1:44" x14ac:dyDescent="0.25">
      <c r="A452" s="240">
        <v>3</v>
      </c>
      <c r="B452" s="437" t="s">
        <v>38</v>
      </c>
      <c r="C452" s="438" t="s">
        <v>126</v>
      </c>
      <c r="D452" s="439" t="s">
        <v>140</v>
      </c>
      <c r="E452" s="439" t="s">
        <v>213</v>
      </c>
      <c r="F452" s="439" t="s">
        <v>151</v>
      </c>
      <c r="G452" s="439" t="s">
        <v>167</v>
      </c>
      <c r="H452" s="439" t="s">
        <v>153</v>
      </c>
      <c r="I452" s="439" t="s">
        <v>151</v>
      </c>
      <c r="J452" s="439" t="s">
        <v>154</v>
      </c>
      <c r="K452" s="439" t="s">
        <v>154</v>
      </c>
      <c r="L452" s="439" t="s">
        <v>154</v>
      </c>
      <c r="M452" s="439" t="s">
        <v>154</v>
      </c>
      <c r="N452" s="439" t="s">
        <v>154</v>
      </c>
      <c r="O452" s="440" t="s">
        <v>154</v>
      </c>
      <c r="P452" s="185"/>
      <c r="Q452" s="441" t="s">
        <v>128</v>
      </c>
      <c r="R452" s="439" t="s">
        <v>140</v>
      </c>
      <c r="S452" s="439" t="s">
        <v>214</v>
      </c>
      <c r="T452" s="439" t="s">
        <v>154</v>
      </c>
      <c r="U452" s="439" t="s">
        <v>152</v>
      </c>
      <c r="V452" s="439" t="s">
        <v>166</v>
      </c>
      <c r="W452" s="439" t="s">
        <v>154</v>
      </c>
      <c r="X452" s="439" t="s">
        <v>154</v>
      </c>
      <c r="Y452" s="439" t="s">
        <v>151</v>
      </c>
      <c r="Z452" s="439" t="s">
        <v>154</v>
      </c>
      <c r="AA452" s="439" t="s">
        <v>154</v>
      </c>
      <c r="AB452" s="439" t="s">
        <v>154</v>
      </c>
      <c r="AC452" s="440" t="s">
        <v>154</v>
      </c>
      <c r="AD452" s="185"/>
      <c r="AE452" s="441" t="s">
        <v>130</v>
      </c>
      <c r="AF452" s="439" t="s">
        <v>210</v>
      </c>
      <c r="AG452" s="439" t="s">
        <v>215</v>
      </c>
      <c r="AH452" s="439" t="s">
        <v>151</v>
      </c>
      <c r="AI452" s="439" t="s">
        <v>216</v>
      </c>
      <c r="AJ452" s="439" t="s">
        <v>138</v>
      </c>
      <c r="AK452" s="439" t="s">
        <v>151</v>
      </c>
      <c r="AL452" s="439" t="s">
        <v>154</v>
      </c>
      <c r="AM452" s="439" t="s">
        <v>151</v>
      </c>
      <c r="AN452" s="439" t="s">
        <v>154</v>
      </c>
      <c r="AO452" s="439" t="s">
        <v>154</v>
      </c>
      <c r="AP452" s="439" t="s">
        <v>154</v>
      </c>
      <c r="AQ452" s="440" t="s">
        <v>154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</v>
      </c>
      <c r="AF455" s="187">
        <v>0</v>
      </c>
      <c r="AG455" s="188">
        <v>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2</v>
      </c>
      <c r="T457" s="193">
        <v>0</v>
      </c>
      <c r="U457" s="193">
        <v>0</v>
      </c>
      <c r="V457" s="193">
        <v>1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2</v>
      </c>
      <c r="AH457" s="191">
        <v>0</v>
      </c>
      <c r="AI457" s="191">
        <v>0</v>
      </c>
      <c r="AJ457" s="191">
        <v>1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1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3</v>
      </c>
      <c r="AF459" s="191">
        <v>1</v>
      </c>
      <c r="AG459" s="191">
        <v>2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1</v>
      </c>
      <c r="T460" s="193">
        <v>0</v>
      </c>
      <c r="U460" s="193">
        <v>0</v>
      </c>
      <c r="V460" s="193">
        <v>1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</v>
      </c>
      <c r="AF460" s="191">
        <v>0</v>
      </c>
      <c r="AG460" s="191">
        <v>1</v>
      </c>
      <c r="AH460" s="191">
        <v>0</v>
      </c>
      <c r="AI460" s="191">
        <v>0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2</v>
      </c>
      <c r="R461" s="331">
        <v>0</v>
      </c>
      <c r="S461" s="193">
        <v>2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</v>
      </c>
      <c r="AF461" s="191">
        <v>0</v>
      </c>
      <c r="AG461" s="191">
        <v>3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2</v>
      </c>
      <c r="AF463" s="191">
        <v>0</v>
      </c>
      <c r="AG463" s="191">
        <v>2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2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2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0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0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2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1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</v>
      </c>
      <c r="AF471" s="191">
        <v>1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0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0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0</v>
      </c>
      <c r="AG473" s="191">
        <v>1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</v>
      </c>
      <c r="AF476" s="191">
        <v>0</v>
      </c>
      <c r="AG476" s="191">
        <v>3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</v>
      </c>
      <c r="AF477" s="191">
        <v>0</v>
      </c>
      <c r="AG477" s="191">
        <v>1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</v>
      </c>
      <c r="D478" s="331">
        <v>0</v>
      </c>
      <c r="E478" s="193">
        <v>3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0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3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</v>
      </c>
      <c r="AF479" s="193">
        <v>0</v>
      </c>
      <c r="AG479" s="191">
        <v>2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1</v>
      </c>
      <c r="E480" s="193">
        <v>4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</v>
      </c>
      <c r="R480" s="331">
        <v>0</v>
      </c>
      <c r="S480" s="193">
        <v>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6</v>
      </c>
      <c r="AF480" s="191">
        <v>1</v>
      </c>
      <c r="AG480" s="191">
        <v>5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</v>
      </c>
      <c r="D481" s="331">
        <v>0</v>
      </c>
      <c r="E481" s="193">
        <v>7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7</v>
      </c>
      <c r="AF481" s="191">
        <v>0</v>
      </c>
      <c r="AG481" s="191">
        <v>7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6</v>
      </c>
      <c r="D482" s="331">
        <v>1</v>
      </c>
      <c r="E482" s="193">
        <v>4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</v>
      </c>
      <c r="R482" s="331">
        <v>0</v>
      </c>
      <c r="S482" s="193">
        <v>1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</v>
      </c>
      <c r="AF482" s="191">
        <v>1</v>
      </c>
      <c r="AG482" s="191">
        <v>5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11</v>
      </c>
      <c r="D483" s="331">
        <v>1</v>
      </c>
      <c r="E483" s="193">
        <v>9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</v>
      </c>
      <c r="R483" s="331">
        <v>0</v>
      </c>
      <c r="S483" s="193">
        <v>4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15</v>
      </c>
      <c r="AF483" s="191">
        <v>1</v>
      </c>
      <c r="AG483" s="191">
        <v>13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16</v>
      </c>
      <c r="D484" s="331">
        <v>0</v>
      </c>
      <c r="E484" s="193">
        <v>16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7</v>
      </c>
      <c r="R484" s="331">
        <v>0</v>
      </c>
      <c r="S484" s="193">
        <v>6</v>
      </c>
      <c r="T484" s="193">
        <v>0</v>
      </c>
      <c r="U484" s="193">
        <v>0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23</v>
      </c>
      <c r="AF484" s="191">
        <v>0</v>
      </c>
      <c r="AG484" s="191">
        <v>22</v>
      </c>
      <c r="AH484" s="191">
        <v>0</v>
      </c>
      <c r="AI484" s="191">
        <v>0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17</v>
      </c>
      <c r="D485" s="331">
        <v>2</v>
      </c>
      <c r="E485" s="193">
        <v>14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</v>
      </c>
      <c r="R485" s="331">
        <v>0</v>
      </c>
      <c r="S485" s="193">
        <v>2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19</v>
      </c>
      <c r="AF485" s="191">
        <v>2</v>
      </c>
      <c r="AG485" s="191">
        <v>16</v>
      </c>
      <c r="AH485" s="191">
        <v>0</v>
      </c>
      <c r="AI485" s="191">
        <v>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27</v>
      </c>
      <c r="D486" s="331">
        <v>1</v>
      </c>
      <c r="E486" s="193">
        <v>23</v>
      </c>
      <c r="F486" s="193">
        <v>0</v>
      </c>
      <c r="G486" s="193">
        <v>3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6</v>
      </c>
      <c r="R486" s="331">
        <v>0</v>
      </c>
      <c r="S486" s="193">
        <v>6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33</v>
      </c>
      <c r="AF486" s="191">
        <v>1</v>
      </c>
      <c r="AG486" s="191">
        <v>29</v>
      </c>
      <c r="AH486" s="191">
        <v>0</v>
      </c>
      <c r="AI486" s="191">
        <v>3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31</v>
      </c>
      <c r="D487" s="331">
        <v>1</v>
      </c>
      <c r="E487" s="193">
        <v>26</v>
      </c>
      <c r="F487" s="193">
        <v>0</v>
      </c>
      <c r="G487" s="193">
        <v>3</v>
      </c>
      <c r="H487" s="193">
        <v>0</v>
      </c>
      <c r="I487" s="193">
        <v>0</v>
      </c>
      <c r="J487" s="193">
        <v>0</v>
      </c>
      <c r="K487" s="193">
        <v>0</v>
      </c>
      <c r="L487" s="193">
        <v>1</v>
      </c>
      <c r="M487" s="193">
        <v>0</v>
      </c>
      <c r="N487" s="193">
        <v>0</v>
      </c>
      <c r="O487" s="332">
        <v>0</v>
      </c>
      <c r="P487" s="180"/>
      <c r="Q487" s="190">
        <v>6</v>
      </c>
      <c r="R487" s="331">
        <v>1</v>
      </c>
      <c r="S487" s="193">
        <v>5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37</v>
      </c>
      <c r="AF487" s="191">
        <v>2</v>
      </c>
      <c r="AG487" s="191">
        <v>31</v>
      </c>
      <c r="AH487" s="191">
        <v>0</v>
      </c>
      <c r="AI487" s="191">
        <v>3</v>
      </c>
      <c r="AJ487" s="191">
        <v>0</v>
      </c>
      <c r="AK487" s="191">
        <v>0</v>
      </c>
      <c r="AL487" s="191">
        <v>0</v>
      </c>
      <c r="AM487" s="191">
        <v>0</v>
      </c>
      <c r="AN487" s="191">
        <v>1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38</v>
      </c>
      <c r="D488" s="331">
        <v>1</v>
      </c>
      <c r="E488" s="193">
        <v>34</v>
      </c>
      <c r="F488" s="193">
        <v>0</v>
      </c>
      <c r="G488" s="193">
        <v>3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13</v>
      </c>
      <c r="R488" s="331">
        <v>0</v>
      </c>
      <c r="S488" s="193">
        <v>11</v>
      </c>
      <c r="T488" s="193">
        <v>0</v>
      </c>
      <c r="U488" s="193">
        <v>0</v>
      </c>
      <c r="V488" s="193">
        <v>2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51</v>
      </c>
      <c r="AF488" s="191">
        <v>1</v>
      </c>
      <c r="AG488" s="191">
        <v>45</v>
      </c>
      <c r="AH488" s="191">
        <v>0</v>
      </c>
      <c r="AI488" s="191">
        <v>3</v>
      </c>
      <c r="AJ488" s="191">
        <v>2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35</v>
      </c>
      <c r="D489" s="331">
        <v>0</v>
      </c>
      <c r="E489" s="193">
        <v>34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1</v>
      </c>
      <c r="N489" s="193">
        <v>0</v>
      </c>
      <c r="O489" s="332">
        <v>0</v>
      </c>
      <c r="P489" s="180"/>
      <c r="Q489" s="190">
        <v>12</v>
      </c>
      <c r="R489" s="331">
        <v>0</v>
      </c>
      <c r="S489" s="193">
        <v>12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47</v>
      </c>
      <c r="AF489" s="191">
        <v>0</v>
      </c>
      <c r="AG489" s="191">
        <v>46</v>
      </c>
      <c r="AH489" s="191">
        <v>0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30</v>
      </c>
      <c r="D490" s="331">
        <v>3</v>
      </c>
      <c r="E490" s="193">
        <v>26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12</v>
      </c>
      <c r="R490" s="331">
        <v>0</v>
      </c>
      <c r="S490" s="193">
        <v>12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42</v>
      </c>
      <c r="AF490" s="191">
        <v>3</v>
      </c>
      <c r="AG490" s="191">
        <v>38</v>
      </c>
      <c r="AH490" s="191">
        <v>0</v>
      </c>
      <c r="AI490" s="191">
        <v>1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15</v>
      </c>
      <c r="D491" s="331">
        <v>0</v>
      </c>
      <c r="E491" s="193">
        <v>13</v>
      </c>
      <c r="F491" s="193">
        <v>0</v>
      </c>
      <c r="G491" s="193">
        <v>2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12</v>
      </c>
      <c r="R491" s="331">
        <v>0</v>
      </c>
      <c r="S491" s="193">
        <v>12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27</v>
      </c>
      <c r="AF491" s="191">
        <v>0</v>
      </c>
      <c r="AG491" s="191">
        <v>25</v>
      </c>
      <c r="AH491" s="191">
        <v>0</v>
      </c>
      <c r="AI491" s="191">
        <v>2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9</v>
      </c>
      <c r="D492" s="331">
        <v>0</v>
      </c>
      <c r="E492" s="193">
        <v>9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9</v>
      </c>
      <c r="R492" s="331">
        <v>0</v>
      </c>
      <c r="S492" s="193">
        <v>8</v>
      </c>
      <c r="T492" s="193">
        <v>0</v>
      </c>
      <c r="U492" s="193">
        <v>0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18</v>
      </c>
      <c r="AF492" s="191">
        <v>0</v>
      </c>
      <c r="AG492" s="191">
        <v>17</v>
      </c>
      <c r="AH492" s="191">
        <v>0</v>
      </c>
      <c r="AI492" s="191">
        <v>0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12</v>
      </c>
      <c r="D493" s="331">
        <v>0</v>
      </c>
      <c r="E493" s="193">
        <v>10</v>
      </c>
      <c r="F493" s="193">
        <v>0</v>
      </c>
      <c r="G493" s="193">
        <v>1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18</v>
      </c>
      <c r="R493" s="331">
        <v>1</v>
      </c>
      <c r="S493" s="193">
        <v>15</v>
      </c>
      <c r="T493" s="193">
        <v>0</v>
      </c>
      <c r="U493" s="193">
        <v>1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30</v>
      </c>
      <c r="AF493" s="191">
        <v>1</v>
      </c>
      <c r="AG493" s="191">
        <v>25</v>
      </c>
      <c r="AH493" s="191">
        <v>0</v>
      </c>
      <c r="AI493" s="191">
        <v>2</v>
      </c>
      <c r="AJ493" s="191">
        <v>2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12</v>
      </c>
      <c r="D494" s="331">
        <v>1</v>
      </c>
      <c r="E494" s="193">
        <v>11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13</v>
      </c>
      <c r="R494" s="331">
        <v>0</v>
      </c>
      <c r="S494" s="193">
        <v>10</v>
      </c>
      <c r="T494" s="193">
        <v>0</v>
      </c>
      <c r="U494" s="193">
        <v>1</v>
      </c>
      <c r="V494" s="193">
        <v>1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25</v>
      </c>
      <c r="AF494" s="191">
        <v>1</v>
      </c>
      <c r="AG494" s="191">
        <v>21</v>
      </c>
      <c r="AH494" s="191">
        <v>0</v>
      </c>
      <c r="AI494" s="191">
        <v>1</v>
      </c>
      <c r="AJ494" s="191">
        <v>1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</v>
      </c>
      <c r="D495" s="331">
        <v>0</v>
      </c>
      <c r="E495" s="193">
        <v>5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9</v>
      </c>
      <c r="R495" s="331">
        <v>0</v>
      </c>
      <c r="S495" s="193">
        <v>8</v>
      </c>
      <c r="T495" s="193">
        <v>0</v>
      </c>
      <c r="U495" s="193">
        <v>0</v>
      </c>
      <c r="V495" s="193">
        <v>0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14</v>
      </c>
      <c r="AF495" s="191">
        <v>0</v>
      </c>
      <c r="AG495" s="191">
        <v>13</v>
      </c>
      <c r="AH495" s="191">
        <v>0</v>
      </c>
      <c r="AI495" s="191">
        <v>0</v>
      </c>
      <c r="AJ495" s="191">
        <v>0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14</v>
      </c>
      <c r="D496" s="331">
        <v>0</v>
      </c>
      <c r="E496" s="193">
        <v>14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9</v>
      </c>
      <c r="R496" s="331">
        <v>1</v>
      </c>
      <c r="S496" s="193">
        <v>6</v>
      </c>
      <c r="T496" s="193">
        <v>0</v>
      </c>
      <c r="U496" s="193">
        <v>0</v>
      </c>
      <c r="V496" s="193">
        <v>1</v>
      </c>
      <c r="W496" s="193">
        <v>1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23</v>
      </c>
      <c r="AF496" s="191">
        <v>1</v>
      </c>
      <c r="AG496" s="191">
        <v>20</v>
      </c>
      <c r="AH496" s="191">
        <v>0</v>
      </c>
      <c r="AI496" s="191">
        <v>0</v>
      </c>
      <c r="AJ496" s="191">
        <v>1</v>
      </c>
      <c r="AK496" s="191">
        <v>1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11</v>
      </c>
      <c r="D497" s="331">
        <v>0</v>
      </c>
      <c r="E497" s="193">
        <v>10</v>
      </c>
      <c r="F497" s="193">
        <v>0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9</v>
      </c>
      <c r="R497" s="331">
        <v>0</v>
      </c>
      <c r="S497" s="193">
        <v>9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20</v>
      </c>
      <c r="AF497" s="191">
        <v>0</v>
      </c>
      <c r="AG497" s="191">
        <v>19</v>
      </c>
      <c r="AH497" s="191">
        <v>0</v>
      </c>
      <c r="AI497" s="191">
        <v>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13</v>
      </c>
      <c r="D498" s="331">
        <v>2</v>
      </c>
      <c r="E498" s="193">
        <v>10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7</v>
      </c>
      <c r="R498" s="331">
        <v>1</v>
      </c>
      <c r="S498" s="193">
        <v>6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20</v>
      </c>
      <c r="AF498" s="191">
        <v>3</v>
      </c>
      <c r="AG498" s="191">
        <v>16</v>
      </c>
      <c r="AH498" s="191">
        <v>0</v>
      </c>
      <c r="AI498" s="191">
        <v>1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9</v>
      </c>
      <c r="D499" s="331">
        <v>1</v>
      </c>
      <c r="E499" s="193">
        <v>7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10</v>
      </c>
      <c r="R499" s="331">
        <v>1</v>
      </c>
      <c r="S499" s="193">
        <v>9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19</v>
      </c>
      <c r="AF499" s="191">
        <v>2</v>
      </c>
      <c r="AG499" s="191">
        <v>16</v>
      </c>
      <c r="AH499" s="191">
        <v>0</v>
      </c>
      <c r="AI499" s="191">
        <v>1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19</v>
      </c>
      <c r="D500" s="331">
        <v>2</v>
      </c>
      <c r="E500" s="193">
        <v>15</v>
      </c>
      <c r="F500" s="193">
        <v>0</v>
      </c>
      <c r="G500" s="193">
        <v>2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14</v>
      </c>
      <c r="R500" s="331">
        <v>0</v>
      </c>
      <c r="S500" s="193">
        <v>14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33</v>
      </c>
      <c r="AF500" s="191">
        <v>2</v>
      </c>
      <c r="AG500" s="191">
        <v>29</v>
      </c>
      <c r="AH500" s="191">
        <v>0</v>
      </c>
      <c r="AI500" s="191">
        <v>2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9</v>
      </c>
      <c r="D501" s="331">
        <v>0</v>
      </c>
      <c r="E501" s="193">
        <v>7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12</v>
      </c>
      <c r="R501" s="331">
        <v>1</v>
      </c>
      <c r="S501" s="193">
        <v>11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21</v>
      </c>
      <c r="AF501" s="191">
        <v>1</v>
      </c>
      <c r="AG501" s="191">
        <v>18</v>
      </c>
      <c r="AH501" s="191">
        <v>0</v>
      </c>
      <c r="AI501" s="191">
        <v>2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13</v>
      </c>
      <c r="D502" s="331">
        <v>1</v>
      </c>
      <c r="E502" s="193">
        <v>8</v>
      </c>
      <c r="F502" s="193">
        <v>0</v>
      </c>
      <c r="G502" s="193">
        <v>4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14</v>
      </c>
      <c r="R502" s="331">
        <v>1</v>
      </c>
      <c r="S502" s="193">
        <v>11</v>
      </c>
      <c r="T502" s="193">
        <v>0</v>
      </c>
      <c r="U502" s="193">
        <v>1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27</v>
      </c>
      <c r="AF502" s="191">
        <v>2</v>
      </c>
      <c r="AG502" s="191">
        <v>19</v>
      </c>
      <c r="AH502" s="191">
        <v>0</v>
      </c>
      <c r="AI502" s="191">
        <v>5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</v>
      </c>
      <c r="D503" s="331">
        <v>0</v>
      </c>
      <c r="E503" s="193">
        <v>7</v>
      </c>
      <c r="F503" s="193">
        <v>0</v>
      </c>
      <c r="G503" s="193">
        <v>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9</v>
      </c>
      <c r="R503" s="331">
        <v>0</v>
      </c>
      <c r="S503" s="193">
        <v>8</v>
      </c>
      <c r="T503" s="193">
        <v>0</v>
      </c>
      <c r="U503" s="193">
        <v>0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19</v>
      </c>
      <c r="AF503" s="193">
        <v>0</v>
      </c>
      <c r="AG503" s="191">
        <v>15</v>
      </c>
      <c r="AH503" s="191">
        <v>0</v>
      </c>
      <c r="AI503" s="191">
        <v>3</v>
      </c>
      <c r="AJ503" s="191">
        <v>1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7</v>
      </c>
      <c r="D504" s="331">
        <v>0</v>
      </c>
      <c r="E504" s="193">
        <v>6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11</v>
      </c>
      <c r="R504" s="331">
        <v>0</v>
      </c>
      <c r="S504" s="193">
        <v>11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18</v>
      </c>
      <c r="AF504" s="191">
        <v>0</v>
      </c>
      <c r="AG504" s="191">
        <v>17</v>
      </c>
      <c r="AH504" s="191">
        <v>0</v>
      </c>
      <c r="AI504" s="191">
        <v>1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9</v>
      </c>
      <c r="D505" s="331">
        <v>0</v>
      </c>
      <c r="E505" s="193">
        <v>8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9</v>
      </c>
      <c r="R505" s="331">
        <v>0</v>
      </c>
      <c r="S505" s="193">
        <v>5</v>
      </c>
      <c r="T505" s="193">
        <v>0</v>
      </c>
      <c r="U505" s="193">
        <v>3</v>
      </c>
      <c r="V505" s="193">
        <v>1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18</v>
      </c>
      <c r="AF505" s="191">
        <v>0</v>
      </c>
      <c r="AG505" s="191">
        <v>13</v>
      </c>
      <c r="AH505" s="191">
        <v>0</v>
      </c>
      <c r="AI505" s="191">
        <v>4</v>
      </c>
      <c r="AJ505" s="191">
        <v>1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18</v>
      </c>
      <c r="D506" s="331">
        <v>1</v>
      </c>
      <c r="E506" s="193">
        <v>15</v>
      </c>
      <c r="F506" s="193">
        <v>0</v>
      </c>
      <c r="G506" s="193">
        <v>2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17</v>
      </c>
      <c r="R506" s="331">
        <v>0</v>
      </c>
      <c r="S506" s="193">
        <v>16</v>
      </c>
      <c r="T506" s="193">
        <v>0</v>
      </c>
      <c r="U506" s="193">
        <v>1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35</v>
      </c>
      <c r="AF506" s="191">
        <v>1</v>
      </c>
      <c r="AG506" s="191">
        <v>31</v>
      </c>
      <c r="AH506" s="191">
        <v>0</v>
      </c>
      <c r="AI506" s="191">
        <v>3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9</v>
      </c>
      <c r="D507" s="331">
        <v>0</v>
      </c>
      <c r="E507" s="193">
        <v>8</v>
      </c>
      <c r="F507" s="193">
        <v>0</v>
      </c>
      <c r="G507" s="193">
        <v>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13</v>
      </c>
      <c r="R507" s="331">
        <v>2</v>
      </c>
      <c r="S507" s="193">
        <v>10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22</v>
      </c>
      <c r="AF507" s="191">
        <v>2</v>
      </c>
      <c r="AG507" s="191">
        <v>18</v>
      </c>
      <c r="AH507" s="191">
        <v>0</v>
      </c>
      <c r="AI507" s="191">
        <v>2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11</v>
      </c>
      <c r="D508" s="331">
        <v>0</v>
      </c>
      <c r="E508" s="193">
        <v>10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14</v>
      </c>
      <c r="R508" s="331">
        <v>0</v>
      </c>
      <c r="S508" s="193">
        <v>13</v>
      </c>
      <c r="T508" s="193">
        <v>0</v>
      </c>
      <c r="U508" s="193">
        <v>1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25</v>
      </c>
      <c r="AF508" s="191">
        <v>0</v>
      </c>
      <c r="AG508" s="191">
        <v>23</v>
      </c>
      <c r="AH508" s="191">
        <v>0</v>
      </c>
      <c r="AI508" s="191">
        <v>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10</v>
      </c>
      <c r="D509" s="331">
        <v>2</v>
      </c>
      <c r="E509" s="193">
        <v>8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11</v>
      </c>
      <c r="R509" s="331">
        <v>1</v>
      </c>
      <c r="S509" s="193">
        <v>8</v>
      </c>
      <c r="T509" s="193">
        <v>0</v>
      </c>
      <c r="U509" s="193">
        <v>1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21</v>
      </c>
      <c r="AF509" s="191">
        <v>3</v>
      </c>
      <c r="AG509" s="191">
        <v>16</v>
      </c>
      <c r="AH509" s="191">
        <v>0</v>
      </c>
      <c r="AI509" s="191">
        <v>1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8</v>
      </c>
      <c r="D510" s="331">
        <v>0</v>
      </c>
      <c r="E510" s="193">
        <v>8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13</v>
      </c>
      <c r="R510" s="331">
        <v>0</v>
      </c>
      <c r="S510" s="193">
        <v>13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21</v>
      </c>
      <c r="AF510" s="191">
        <v>0</v>
      </c>
      <c r="AG510" s="191">
        <v>21</v>
      </c>
      <c r="AH510" s="191">
        <v>0</v>
      </c>
      <c r="AI510" s="191">
        <v>0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18</v>
      </c>
      <c r="D511" s="331">
        <v>0</v>
      </c>
      <c r="E511" s="193">
        <v>15</v>
      </c>
      <c r="F511" s="193">
        <v>0</v>
      </c>
      <c r="G511" s="193">
        <v>3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10</v>
      </c>
      <c r="R511" s="331">
        <v>0</v>
      </c>
      <c r="S511" s="193">
        <v>9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28</v>
      </c>
      <c r="AF511" s="191">
        <v>0</v>
      </c>
      <c r="AG511" s="191">
        <v>24</v>
      </c>
      <c r="AH511" s="191">
        <v>0</v>
      </c>
      <c r="AI511" s="191">
        <v>4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16</v>
      </c>
      <c r="D512" s="331">
        <v>0</v>
      </c>
      <c r="E512" s="193">
        <v>14</v>
      </c>
      <c r="F512" s="193">
        <v>0</v>
      </c>
      <c r="G512" s="193">
        <v>2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18</v>
      </c>
      <c r="R512" s="331">
        <v>0</v>
      </c>
      <c r="S512" s="193">
        <v>16</v>
      </c>
      <c r="T512" s="193">
        <v>0</v>
      </c>
      <c r="U512" s="193">
        <v>2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34</v>
      </c>
      <c r="AF512" s="191">
        <v>0</v>
      </c>
      <c r="AG512" s="191">
        <v>30</v>
      </c>
      <c r="AH512" s="191">
        <v>0</v>
      </c>
      <c r="AI512" s="191">
        <v>4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12</v>
      </c>
      <c r="D513" s="331">
        <v>0</v>
      </c>
      <c r="E513" s="193">
        <v>11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10</v>
      </c>
      <c r="R513" s="331">
        <v>1</v>
      </c>
      <c r="S513" s="193">
        <v>8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22</v>
      </c>
      <c r="AF513" s="191">
        <v>1</v>
      </c>
      <c r="AG513" s="191">
        <v>19</v>
      </c>
      <c r="AH513" s="191">
        <v>0</v>
      </c>
      <c r="AI513" s="191">
        <v>2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15</v>
      </c>
      <c r="D514" s="331">
        <v>0</v>
      </c>
      <c r="E514" s="193">
        <v>13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11</v>
      </c>
      <c r="R514" s="331">
        <v>0</v>
      </c>
      <c r="S514" s="193">
        <v>11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26</v>
      </c>
      <c r="AF514" s="191">
        <v>0</v>
      </c>
      <c r="AG514" s="191">
        <v>24</v>
      </c>
      <c r="AH514" s="191">
        <v>0</v>
      </c>
      <c r="AI514" s="191">
        <v>2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20</v>
      </c>
      <c r="D515" s="331">
        <v>1</v>
      </c>
      <c r="E515" s="193">
        <v>18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13</v>
      </c>
      <c r="R515" s="331">
        <v>1</v>
      </c>
      <c r="S515" s="193">
        <v>11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33</v>
      </c>
      <c r="AF515" s="191">
        <v>2</v>
      </c>
      <c r="AG515" s="191">
        <v>29</v>
      </c>
      <c r="AH515" s="191">
        <v>0</v>
      </c>
      <c r="AI515" s="191">
        <v>2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13</v>
      </c>
      <c r="D516" s="331">
        <v>1</v>
      </c>
      <c r="E516" s="193">
        <v>10</v>
      </c>
      <c r="F516" s="193">
        <v>0</v>
      </c>
      <c r="G516" s="193">
        <v>2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33</v>
      </c>
      <c r="R516" s="331">
        <v>0</v>
      </c>
      <c r="S516" s="193">
        <v>30</v>
      </c>
      <c r="T516" s="193">
        <v>0</v>
      </c>
      <c r="U516" s="193">
        <v>2</v>
      </c>
      <c r="V516" s="193">
        <v>0</v>
      </c>
      <c r="W516" s="193">
        <v>1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46</v>
      </c>
      <c r="AF516" s="191">
        <v>1</v>
      </c>
      <c r="AG516" s="191">
        <v>40</v>
      </c>
      <c r="AH516" s="191">
        <v>0</v>
      </c>
      <c r="AI516" s="191">
        <v>4</v>
      </c>
      <c r="AJ516" s="191">
        <v>0</v>
      </c>
      <c r="AK516" s="191">
        <v>1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13</v>
      </c>
      <c r="D517" s="331">
        <v>0</v>
      </c>
      <c r="E517" s="193">
        <v>13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29</v>
      </c>
      <c r="R517" s="331">
        <v>0</v>
      </c>
      <c r="S517" s="193">
        <v>24</v>
      </c>
      <c r="T517" s="193">
        <v>0</v>
      </c>
      <c r="U517" s="193">
        <v>5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42</v>
      </c>
      <c r="AF517" s="191">
        <v>0</v>
      </c>
      <c r="AG517" s="191">
        <v>37</v>
      </c>
      <c r="AH517" s="191">
        <v>0</v>
      </c>
      <c r="AI517" s="191">
        <v>5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16</v>
      </c>
      <c r="D518" s="331">
        <v>1</v>
      </c>
      <c r="E518" s="193">
        <v>14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13</v>
      </c>
      <c r="R518" s="331">
        <v>1</v>
      </c>
      <c r="S518" s="193">
        <v>11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29</v>
      </c>
      <c r="AF518" s="191">
        <v>2</v>
      </c>
      <c r="AG518" s="191">
        <v>25</v>
      </c>
      <c r="AH518" s="191">
        <v>0</v>
      </c>
      <c r="AI518" s="191">
        <v>2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17</v>
      </c>
      <c r="D519" s="331">
        <v>1</v>
      </c>
      <c r="E519" s="193">
        <v>15</v>
      </c>
      <c r="F519" s="193">
        <v>0</v>
      </c>
      <c r="G519" s="193">
        <v>1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20</v>
      </c>
      <c r="R519" s="331">
        <v>1</v>
      </c>
      <c r="S519" s="193">
        <v>15</v>
      </c>
      <c r="T519" s="193">
        <v>0</v>
      </c>
      <c r="U519" s="193">
        <v>4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37</v>
      </c>
      <c r="AF519" s="191">
        <v>2</v>
      </c>
      <c r="AG519" s="191">
        <v>30</v>
      </c>
      <c r="AH519" s="191">
        <v>0</v>
      </c>
      <c r="AI519" s="191">
        <v>5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14</v>
      </c>
      <c r="D520" s="331">
        <v>0</v>
      </c>
      <c r="E520" s="193">
        <v>12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15</v>
      </c>
      <c r="R520" s="331">
        <v>1</v>
      </c>
      <c r="S520" s="193">
        <v>14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29</v>
      </c>
      <c r="AF520" s="191">
        <v>1</v>
      </c>
      <c r="AG520" s="191">
        <v>26</v>
      </c>
      <c r="AH520" s="191">
        <v>0</v>
      </c>
      <c r="AI520" s="191">
        <v>2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10</v>
      </c>
      <c r="D521" s="331">
        <v>0</v>
      </c>
      <c r="E521" s="193">
        <v>9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25</v>
      </c>
      <c r="R521" s="331">
        <v>0</v>
      </c>
      <c r="S521" s="193">
        <v>25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35</v>
      </c>
      <c r="AF521" s="191">
        <v>0</v>
      </c>
      <c r="AG521" s="191">
        <v>34</v>
      </c>
      <c r="AH521" s="191">
        <v>0</v>
      </c>
      <c r="AI521" s="191">
        <v>1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24</v>
      </c>
      <c r="D522" s="331">
        <v>2</v>
      </c>
      <c r="E522" s="193">
        <v>19</v>
      </c>
      <c r="F522" s="193">
        <v>0</v>
      </c>
      <c r="G522" s="193">
        <v>2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21</v>
      </c>
      <c r="R522" s="331">
        <v>0</v>
      </c>
      <c r="S522" s="193">
        <v>21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45</v>
      </c>
      <c r="AF522" s="191">
        <v>2</v>
      </c>
      <c r="AG522" s="191">
        <v>40</v>
      </c>
      <c r="AH522" s="191">
        <v>0</v>
      </c>
      <c r="AI522" s="191">
        <v>2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20</v>
      </c>
      <c r="D523" s="331">
        <v>0</v>
      </c>
      <c r="E523" s="193">
        <v>19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23</v>
      </c>
      <c r="R523" s="331">
        <v>1</v>
      </c>
      <c r="S523" s="193">
        <v>22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43</v>
      </c>
      <c r="AF523" s="191">
        <v>1</v>
      </c>
      <c r="AG523" s="191">
        <v>41</v>
      </c>
      <c r="AH523" s="191">
        <v>0</v>
      </c>
      <c r="AI523" s="191">
        <v>1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</v>
      </c>
      <c r="D524" s="331">
        <v>0</v>
      </c>
      <c r="E524" s="193">
        <v>9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25</v>
      </c>
      <c r="R524" s="331">
        <v>1</v>
      </c>
      <c r="S524" s="193">
        <v>23</v>
      </c>
      <c r="T524" s="193">
        <v>0</v>
      </c>
      <c r="U524" s="193">
        <v>0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34</v>
      </c>
      <c r="AF524" s="191">
        <v>1</v>
      </c>
      <c r="AG524" s="191">
        <v>32</v>
      </c>
      <c r="AH524" s="191">
        <v>0</v>
      </c>
      <c r="AI524" s="191">
        <v>0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17</v>
      </c>
      <c r="D525" s="331">
        <v>1</v>
      </c>
      <c r="E525" s="193">
        <v>15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22</v>
      </c>
      <c r="R525" s="331">
        <v>1</v>
      </c>
      <c r="S525" s="193">
        <v>18</v>
      </c>
      <c r="T525" s="193">
        <v>0</v>
      </c>
      <c r="U525" s="193">
        <v>0</v>
      </c>
      <c r="V525" s="193">
        <v>3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39</v>
      </c>
      <c r="AF525" s="191">
        <v>2</v>
      </c>
      <c r="AG525" s="191">
        <v>33</v>
      </c>
      <c r="AH525" s="191">
        <v>0</v>
      </c>
      <c r="AI525" s="191">
        <v>1</v>
      </c>
      <c r="AJ525" s="191">
        <v>3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18</v>
      </c>
      <c r="D526" s="331">
        <v>1</v>
      </c>
      <c r="E526" s="193">
        <v>17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12</v>
      </c>
      <c r="R526" s="331">
        <v>1</v>
      </c>
      <c r="S526" s="193">
        <v>11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30</v>
      </c>
      <c r="AF526" s="191">
        <v>2</v>
      </c>
      <c r="AG526" s="191">
        <v>28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13</v>
      </c>
      <c r="D527" s="331">
        <v>1</v>
      </c>
      <c r="E527" s="193">
        <v>10</v>
      </c>
      <c r="F527" s="193">
        <v>0</v>
      </c>
      <c r="G527" s="193">
        <v>2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15</v>
      </c>
      <c r="R527" s="331">
        <v>0</v>
      </c>
      <c r="S527" s="193">
        <v>13</v>
      </c>
      <c r="T527" s="193">
        <v>0</v>
      </c>
      <c r="U527" s="193">
        <v>2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28</v>
      </c>
      <c r="AF527" s="193">
        <v>1</v>
      </c>
      <c r="AG527" s="191">
        <v>23</v>
      </c>
      <c r="AH527" s="191">
        <v>0</v>
      </c>
      <c r="AI527" s="191">
        <v>4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</v>
      </c>
      <c r="D528" s="331">
        <v>2</v>
      </c>
      <c r="E528" s="193">
        <v>7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15</v>
      </c>
      <c r="R528" s="331">
        <v>2</v>
      </c>
      <c r="S528" s="193">
        <v>12</v>
      </c>
      <c r="T528" s="193">
        <v>0</v>
      </c>
      <c r="U528" s="193">
        <v>0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24</v>
      </c>
      <c r="AF528" s="191">
        <v>4</v>
      </c>
      <c r="AG528" s="191">
        <v>19</v>
      </c>
      <c r="AH528" s="191">
        <v>0</v>
      </c>
      <c r="AI528" s="191">
        <v>0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15</v>
      </c>
      <c r="D529" s="331">
        <v>1</v>
      </c>
      <c r="E529" s="193">
        <v>14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12</v>
      </c>
      <c r="R529" s="331">
        <v>0</v>
      </c>
      <c r="S529" s="193">
        <v>11</v>
      </c>
      <c r="T529" s="193">
        <v>0</v>
      </c>
      <c r="U529" s="193">
        <v>0</v>
      </c>
      <c r="V529" s="193">
        <v>1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27</v>
      </c>
      <c r="AF529" s="191">
        <v>1</v>
      </c>
      <c r="AG529" s="191">
        <v>25</v>
      </c>
      <c r="AH529" s="191">
        <v>0</v>
      </c>
      <c r="AI529" s="191">
        <v>0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14</v>
      </c>
      <c r="D530" s="331">
        <v>1</v>
      </c>
      <c r="E530" s="193">
        <v>12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13</v>
      </c>
      <c r="R530" s="331">
        <v>1</v>
      </c>
      <c r="S530" s="193">
        <v>11</v>
      </c>
      <c r="T530" s="193">
        <v>0</v>
      </c>
      <c r="U530" s="193">
        <v>0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27</v>
      </c>
      <c r="AF530" s="191">
        <v>2</v>
      </c>
      <c r="AG530" s="191">
        <v>23</v>
      </c>
      <c r="AH530" s="191">
        <v>0</v>
      </c>
      <c r="AI530" s="191">
        <v>1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14</v>
      </c>
      <c r="D531" s="331">
        <v>0</v>
      </c>
      <c r="E531" s="193">
        <v>14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19</v>
      </c>
      <c r="R531" s="331">
        <v>2</v>
      </c>
      <c r="S531" s="193">
        <v>15</v>
      </c>
      <c r="T531" s="193">
        <v>0</v>
      </c>
      <c r="U531" s="193">
        <v>1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33</v>
      </c>
      <c r="AF531" s="191">
        <v>2</v>
      </c>
      <c r="AG531" s="191">
        <v>29</v>
      </c>
      <c r="AH531" s="191">
        <v>0</v>
      </c>
      <c r="AI531" s="191">
        <v>1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13</v>
      </c>
      <c r="D532" s="331">
        <v>0</v>
      </c>
      <c r="E532" s="193">
        <v>12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11</v>
      </c>
      <c r="R532" s="331">
        <v>0</v>
      </c>
      <c r="S532" s="193">
        <v>10</v>
      </c>
      <c r="T532" s="193">
        <v>0</v>
      </c>
      <c r="U532" s="193">
        <v>0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24</v>
      </c>
      <c r="AF532" s="191">
        <v>0</v>
      </c>
      <c r="AG532" s="191">
        <v>22</v>
      </c>
      <c r="AH532" s="191">
        <v>0</v>
      </c>
      <c r="AI532" s="191">
        <v>1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11</v>
      </c>
      <c r="D533" s="331">
        <v>0</v>
      </c>
      <c r="E533" s="193">
        <v>10</v>
      </c>
      <c r="F533" s="193">
        <v>0</v>
      </c>
      <c r="G533" s="193">
        <v>0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16</v>
      </c>
      <c r="R533" s="331">
        <v>1</v>
      </c>
      <c r="S533" s="193">
        <v>14</v>
      </c>
      <c r="T533" s="193">
        <v>0</v>
      </c>
      <c r="U533" s="193">
        <v>0</v>
      </c>
      <c r="V533" s="193">
        <v>1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27</v>
      </c>
      <c r="AF533" s="191">
        <v>1</v>
      </c>
      <c r="AG533" s="191">
        <v>24</v>
      </c>
      <c r="AH533" s="191">
        <v>0</v>
      </c>
      <c r="AI533" s="191">
        <v>0</v>
      </c>
      <c r="AJ533" s="191">
        <v>2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10</v>
      </c>
      <c r="D534" s="331">
        <v>0</v>
      </c>
      <c r="E534" s="193">
        <v>10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11</v>
      </c>
      <c r="R534" s="331">
        <v>1</v>
      </c>
      <c r="S534" s="193">
        <v>10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21</v>
      </c>
      <c r="AF534" s="191">
        <v>1</v>
      </c>
      <c r="AG534" s="191">
        <v>20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</v>
      </c>
      <c r="D535" s="331">
        <v>0</v>
      </c>
      <c r="E535" s="193">
        <v>1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8</v>
      </c>
      <c r="R535" s="331">
        <v>1</v>
      </c>
      <c r="S535" s="193">
        <v>7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9</v>
      </c>
      <c r="AF535" s="191">
        <v>1</v>
      </c>
      <c r="AG535" s="191">
        <v>8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7</v>
      </c>
      <c r="D536" s="331">
        <v>1</v>
      </c>
      <c r="E536" s="193">
        <v>5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9</v>
      </c>
      <c r="R536" s="331">
        <v>0</v>
      </c>
      <c r="S536" s="193">
        <v>8</v>
      </c>
      <c r="T536" s="193">
        <v>0</v>
      </c>
      <c r="U536" s="193">
        <v>0</v>
      </c>
      <c r="V536" s="193">
        <v>1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16</v>
      </c>
      <c r="AF536" s="191">
        <v>1</v>
      </c>
      <c r="AG536" s="191">
        <v>13</v>
      </c>
      <c r="AH536" s="191">
        <v>0</v>
      </c>
      <c r="AI536" s="191">
        <v>1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8</v>
      </c>
      <c r="D537" s="331">
        <v>0</v>
      </c>
      <c r="E537" s="193">
        <v>7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12</v>
      </c>
      <c r="R537" s="331">
        <v>2</v>
      </c>
      <c r="S537" s="193">
        <v>9</v>
      </c>
      <c r="T537" s="193">
        <v>0</v>
      </c>
      <c r="U537" s="193">
        <v>0</v>
      </c>
      <c r="V537" s="193">
        <v>1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20</v>
      </c>
      <c r="AF537" s="191">
        <v>2</v>
      </c>
      <c r="AG537" s="191">
        <v>16</v>
      </c>
      <c r="AH537" s="191">
        <v>0</v>
      </c>
      <c r="AI537" s="191">
        <v>1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6</v>
      </c>
      <c r="D538" s="331">
        <v>0</v>
      </c>
      <c r="E538" s="193">
        <v>5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9</v>
      </c>
      <c r="R538" s="331">
        <v>2</v>
      </c>
      <c r="S538" s="193">
        <v>7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15</v>
      </c>
      <c r="AF538" s="191">
        <v>2</v>
      </c>
      <c r="AG538" s="191">
        <v>12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10</v>
      </c>
      <c r="D539" s="331">
        <v>0</v>
      </c>
      <c r="E539" s="193">
        <v>10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8</v>
      </c>
      <c r="R539" s="331">
        <v>0</v>
      </c>
      <c r="S539" s="193">
        <v>7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18</v>
      </c>
      <c r="AF539" s="191">
        <v>0</v>
      </c>
      <c r="AG539" s="191">
        <v>17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9</v>
      </c>
      <c r="D540" s="331">
        <v>0</v>
      </c>
      <c r="E540" s="193">
        <v>8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7</v>
      </c>
      <c r="R540" s="331">
        <v>0</v>
      </c>
      <c r="S540" s="193">
        <v>6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16</v>
      </c>
      <c r="AF540" s="191">
        <v>0</v>
      </c>
      <c r="AG540" s="191">
        <v>14</v>
      </c>
      <c r="AH540" s="191">
        <v>0</v>
      </c>
      <c r="AI540" s="191">
        <v>2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</v>
      </c>
      <c r="D541" s="331">
        <v>0</v>
      </c>
      <c r="E541" s="193">
        <v>3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6</v>
      </c>
      <c r="R541" s="331">
        <v>1</v>
      </c>
      <c r="S541" s="193">
        <v>5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9</v>
      </c>
      <c r="AF541" s="191">
        <v>1</v>
      </c>
      <c r="AG541" s="191">
        <v>8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5</v>
      </c>
      <c r="D542" s="331">
        <v>0</v>
      </c>
      <c r="E542" s="193">
        <v>5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</v>
      </c>
      <c r="R542" s="331">
        <v>0</v>
      </c>
      <c r="S542" s="193">
        <v>3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8</v>
      </c>
      <c r="AF542" s="191">
        <v>0</v>
      </c>
      <c r="AG542" s="191">
        <v>8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4</v>
      </c>
      <c r="D543" s="331">
        <v>1</v>
      </c>
      <c r="E543" s="193">
        <v>3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</v>
      </c>
      <c r="R543" s="331">
        <v>0</v>
      </c>
      <c r="S543" s="193">
        <v>4</v>
      </c>
      <c r="T543" s="193">
        <v>0</v>
      </c>
      <c r="U543" s="193">
        <v>0</v>
      </c>
      <c r="V543" s="193">
        <v>1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9</v>
      </c>
      <c r="AF543" s="191">
        <v>1</v>
      </c>
      <c r="AG543" s="191">
        <v>7</v>
      </c>
      <c r="AH543" s="191">
        <v>0</v>
      </c>
      <c r="AI543" s="191">
        <v>0</v>
      </c>
      <c r="AJ543" s="191">
        <v>1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9</v>
      </c>
      <c r="D544" s="331">
        <v>1</v>
      </c>
      <c r="E544" s="193">
        <v>8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9</v>
      </c>
      <c r="R544" s="331">
        <v>0</v>
      </c>
      <c r="S544" s="193">
        <v>9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18</v>
      </c>
      <c r="AF544" s="191">
        <v>1</v>
      </c>
      <c r="AG544" s="191">
        <v>17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5</v>
      </c>
      <c r="D545" s="331">
        <v>0</v>
      </c>
      <c r="E545" s="193">
        <v>5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</v>
      </c>
      <c r="R545" s="331">
        <v>1</v>
      </c>
      <c r="S545" s="193">
        <v>4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10</v>
      </c>
      <c r="AF545" s="191">
        <v>1</v>
      </c>
      <c r="AG545" s="191">
        <v>9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9</v>
      </c>
      <c r="D546" s="331">
        <v>0</v>
      </c>
      <c r="E546" s="193">
        <v>9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7</v>
      </c>
      <c r="R546" s="331">
        <v>0</v>
      </c>
      <c r="S546" s="193">
        <v>7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16</v>
      </c>
      <c r="AF546" s="191">
        <v>0</v>
      </c>
      <c r="AG546" s="191">
        <v>16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</v>
      </c>
      <c r="D547" s="331">
        <v>0</v>
      </c>
      <c r="E547" s="193">
        <v>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4</v>
      </c>
      <c r="R547" s="331">
        <v>0</v>
      </c>
      <c r="S547" s="193">
        <v>4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</v>
      </c>
      <c r="AF547" s="191">
        <v>0</v>
      </c>
      <c r="AG547" s="191">
        <v>6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</v>
      </c>
      <c r="AF548" s="191">
        <v>0</v>
      </c>
      <c r="AG548" s="191">
        <v>1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2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</v>
      </c>
      <c r="AF549" s="191">
        <v>0</v>
      </c>
      <c r="AG549" s="191">
        <v>4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</v>
      </c>
      <c r="AF550" s="195">
        <v>0</v>
      </c>
      <c r="AG550" s="195">
        <v>2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731</v>
      </c>
      <c r="D551" s="424">
        <v>32</v>
      </c>
      <c r="E551" s="424">
        <v>637</v>
      </c>
      <c r="F551" s="424">
        <v>0</v>
      </c>
      <c r="G551" s="424">
        <v>58</v>
      </c>
      <c r="H551" s="424">
        <v>2</v>
      </c>
      <c r="I551" s="424">
        <v>0</v>
      </c>
      <c r="J551" s="424">
        <v>0</v>
      </c>
      <c r="K551" s="424">
        <v>0</v>
      </c>
      <c r="L551" s="424">
        <v>1</v>
      </c>
      <c r="M551" s="424">
        <v>1</v>
      </c>
      <c r="N551" s="424">
        <v>0</v>
      </c>
      <c r="O551" s="425">
        <v>0</v>
      </c>
      <c r="P551" s="185"/>
      <c r="Q551" s="426">
        <v>650</v>
      </c>
      <c r="R551" s="424">
        <v>22</v>
      </c>
      <c r="S551" s="424">
        <v>577</v>
      </c>
      <c r="T551" s="424">
        <v>0</v>
      </c>
      <c r="U551" s="424">
        <v>29</v>
      </c>
      <c r="V551" s="424">
        <v>18</v>
      </c>
      <c r="W551" s="424">
        <v>4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1381</v>
      </c>
      <c r="AF551" s="424">
        <v>54</v>
      </c>
      <c r="AG551" s="424">
        <v>1214</v>
      </c>
      <c r="AH551" s="424">
        <v>0</v>
      </c>
      <c r="AI551" s="424">
        <v>87</v>
      </c>
      <c r="AJ551" s="424">
        <v>20</v>
      </c>
      <c r="AK551" s="424">
        <v>4</v>
      </c>
      <c r="AL551" s="424">
        <v>0</v>
      </c>
      <c r="AM551" s="424">
        <v>0</v>
      </c>
      <c r="AN551" s="424">
        <v>1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848</v>
      </c>
      <c r="D552" s="429">
        <v>35</v>
      </c>
      <c r="E552" s="429">
        <v>744</v>
      </c>
      <c r="F552" s="429">
        <v>0</v>
      </c>
      <c r="G552" s="429">
        <v>64</v>
      </c>
      <c r="H552" s="429">
        <v>3</v>
      </c>
      <c r="I552" s="429">
        <v>0</v>
      </c>
      <c r="J552" s="429">
        <v>0</v>
      </c>
      <c r="K552" s="429">
        <v>0</v>
      </c>
      <c r="L552" s="429">
        <v>1</v>
      </c>
      <c r="M552" s="429">
        <v>1</v>
      </c>
      <c r="N552" s="429">
        <v>0</v>
      </c>
      <c r="O552" s="430">
        <v>0</v>
      </c>
      <c r="P552" s="185"/>
      <c r="Q552" s="431">
        <v>771</v>
      </c>
      <c r="R552" s="429">
        <v>32</v>
      </c>
      <c r="S552" s="429">
        <v>680</v>
      </c>
      <c r="T552" s="429">
        <v>0</v>
      </c>
      <c r="U552" s="429">
        <v>32</v>
      </c>
      <c r="V552" s="429">
        <v>23</v>
      </c>
      <c r="W552" s="429">
        <v>4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1619</v>
      </c>
      <c r="AF552" s="429">
        <v>67</v>
      </c>
      <c r="AG552" s="429">
        <v>1424</v>
      </c>
      <c r="AH552" s="429">
        <v>0</v>
      </c>
      <c r="AI552" s="429">
        <v>96</v>
      </c>
      <c r="AJ552" s="429">
        <v>26</v>
      </c>
      <c r="AK552" s="429">
        <v>4</v>
      </c>
      <c r="AL552" s="429">
        <v>0</v>
      </c>
      <c r="AM552" s="429">
        <v>0</v>
      </c>
      <c r="AN552" s="429">
        <v>1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880</v>
      </c>
      <c r="D553" s="434">
        <v>37</v>
      </c>
      <c r="E553" s="434">
        <v>774</v>
      </c>
      <c r="F553" s="434">
        <v>0</v>
      </c>
      <c r="G553" s="434">
        <v>64</v>
      </c>
      <c r="H553" s="434">
        <v>3</v>
      </c>
      <c r="I553" s="434">
        <v>0</v>
      </c>
      <c r="J553" s="434">
        <v>0</v>
      </c>
      <c r="K553" s="434">
        <v>0</v>
      </c>
      <c r="L553" s="434">
        <v>1</v>
      </c>
      <c r="M553" s="434">
        <v>1</v>
      </c>
      <c r="N553" s="434">
        <v>0</v>
      </c>
      <c r="O553" s="435">
        <v>0</v>
      </c>
      <c r="P553" s="185"/>
      <c r="Q553" s="436">
        <v>805</v>
      </c>
      <c r="R553" s="434">
        <v>33</v>
      </c>
      <c r="S553" s="434">
        <v>712</v>
      </c>
      <c r="T553" s="434">
        <v>0</v>
      </c>
      <c r="U553" s="434">
        <v>32</v>
      </c>
      <c r="V553" s="434">
        <v>24</v>
      </c>
      <c r="W553" s="434">
        <v>4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1685</v>
      </c>
      <c r="AF553" s="434">
        <v>70</v>
      </c>
      <c r="AG553" s="434">
        <v>1486</v>
      </c>
      <c r="AH553" s="434">
        <v>0</v>
      </c>
      <c r="AI553" s="434">
        <v>96</v>
      </c>
      <c r="AJ553" s="434">
        <v>27</v>
      </c>
      <c r="AK553" s="434">
        <v>4</v>
      </c>
      <c r="AL553" s="434">
        <v>0</v>
      </c>
      <c r="AM553" s="434">
        <v>0</v>
      </c>
      <c r="AN553" s="434">
        <v>1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897</v>
      </c>
      <c r="D554" s="439">
        <v>38</v>
      </c>
      <c r="E554" s="439">
        <v>788</v>
      </c>
      <c r="F554" s="439">
        <v>0</v>
      </c>
      <c r="G554" s="439">
        <v>66</v>
      </c>
      <c r="H554" s="439">
        <v>3</v>
      </c>
      <c r="I554" s="439">
        <v>0</v>
      </c>
      <c r="J554" s="439">
        <v>0</v>
      </c>
      <c r="K554" s="439">
        <v>0</v>
      </c>
      <c r="L554" s="439">
        <v>1</v>
      </c>
      <c r="M554" s="439">
        <v>1</v>
      </c>
      <c r="N554" s="439">
        <v>0</v>
      </c>
      <c r="O554" s="440">
        <v>0</v>
      </c>
      <c r="P554" s="185"/>
      <c r="Q554" s="441">
        <v>824</v>
      </c>
      <c r="R554" s="439">
        <v>34</v>
      </c>
      <c r="S554" s="439">
        <v>727</v>
      </c>
      <c r="T554" s="439">
        <v>0</v>
      </c>
      <c r="U554" s="439">
        <v>33</v>
      </c>
      <c r="V554" s="439">
        <v>26</v>
      </c>
      <c r="W554" s="439">
        <v>4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1721</v>
      </c>
      <c r="AF554" s="439">
        <v>72</v>
      </c>
      <c r="AG554" s="439">
        <v>1515</v>
      </c>
      <c r="AH554" s="439">
        <v>0</v>
      </c>
      <c r="AI554" s="439">
        <v>99</v>
      </c>
      <c r="AJ554" s="439">
        <v>29</v>
      </c>
      <c r="AK554" s="439">
        <v>4</v>
      </c>
      <c r="AL554" s="439">
        <v>0</v>
      </c>
      <c r="AM554" s="439">
        <v>0</v>
      </c>
      <c r="AN554" s="439">
        <v>1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0</v>
      </c>
      <c r="AG559" s="191">
        <v>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0</v>
      </c>
      <c r="E566" s="193">
        <v>0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0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1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1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0</v>
      </c>
      <c r="E575" s="193">
        <v>2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2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</v>
      </c>
      <c r="AF578" s="191">
        <v>0</v>
      </c>
      <c r="AG578" s="191">
        <v>2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</v>
      </c>
      <c r="D579" s="331">
        <v>0</v>
      </c>
      <c r="E579" s="193">
        <v>3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</v>
      </c>
      <c r="AF579" s="191">
        <v>0</v>
      </c>
      <c r="AG579" s="191">
        <v>4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</v>
      </c>
      <c r="D580" s="331">
        <v>0</v>
      </c>
      <c r="E580" s="193">
        <v>4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1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6</v>
      </c>
      <c r="AF580" s="191">
        <v>0</v>
      </c>
      <c r="AG580" s="191">
        <v>5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</v>
      </c>
      <c r="R581" s="331">
        <v>0</v>
      </c>
      <c r="S581" s="193">
        <v>1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3</v>
      </c>
      <c r="AF581" s="193">
        <v>0</v>
      </c>
      <c r="AG581" s="191">
        <v>3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</v>
      </c>
      <c r="D582" s="331">
        <v>0</v>
      </c>
      <c r="E582" s="193">
        <v>1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</v>
      </c>
      <c r="AF582" s="191">
        <v>0</v>
      </c>
      <c r="AG582" s="191">
        <v>1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6</v>
      </c>
      <c r="D583" s="331">
        <v>1</v>
      </c>
      <c r="E583" s="193">
        <v>5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</v>
      </c>
      <c r="R583" s="331">
        <v>1</v>
      </c>
      <c r="S583" s="193">
        <v>1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8</v>
      </c>
      <c r="AF583" s="191">
        <v>2</v>
      </c>
      <c r="AG583" s="191">
        <v>6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12</v>
      </c>
      <c r="D584" s="331">
        <v>1</v>
      </c>
      <c r="E584" s="193">
        <v>10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</v>
      </c>
      <c r="R584" s="331">
        <v>0</v>
      </c>
      <c r="S584" s="193">
        <v>3</v>
      </c>
      <c r="T584" s="193">
        <v>0</v>
      </c>
      <c r="U584" s="193">
        <v>0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16</v>
      </c>
      <c r="AF584" s="191">
        <v>1</v>
      </c>
      <c r="AG584" s="191">
        <v>13</v>
      </c>
      <c r="AH584" s="191">
        <v>0</v>
      </c>
      <c r="AI584" s="191">
        <v>1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13</v>
      </c>
      <c r="D585" s="331">
        <v>1</v>
      </c>
      <c r="E585" s="193">
        <v>12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6</v>
      </c>
      <c r="R585" s="331">
        <v>0</v>
      </c>
      <c r="S585" s="193">
        <v>5</v>
      </c>
      <c r="T585" s="193">
        <v>0</v>
      </c>
      <c r="U585" s="193">
        <v>0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19</v>
      </c>
      <c r="AF585" s="191">
        <v>1</v>
      </c>
      <c r="AG585" s="191">
        <v>17</v>
      </c>
      <c r="AH585" s="191">
        <v>0</v>
      </c>
      <c r="AI585" s="191">
        <v>0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21</v>
      </c>
      <c r="D586" s="331">
        <v>1</v>
      </c>
      <c r="E586" s="193">
        <v>18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</v>
      </c>
      <c r="R586" s="331">
        <v>0</v>
      </c>
      <c r="S586" s="193">
        <v>3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24</v>
      </c>
      <c r="AF586" s="191">
        <v>1</v>
      </c>
      <c r="AG586" s="191">
        <v>21</v>
      </c>
      <c r="AH586" s="191">
        <v>0</v>
      </c>
      <c r="AI586" s="191">
        <v>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16</v>
      </c>
      <c r="D587" s="331">
        <v>0</v>
      </c>
      <c r="E587" s="193">
        <v>16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7</v>
      </c>
      <c r="R587" s="331">
        <v>0</v>
      </c>
      <c r="S587" s="193">
        <v>6</v>
      </c>
      <c r="T587" s="193">
        <v>0</v>
      </c>
      <c r="U587" s="193">
        <v>1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23</v>
      </c>
      <c r="AF587" s="191">
        <v>0</v>
      </c>
      <c r="AG587" s="191">
        <v>22</v>
      </c>
      <c r="AH587" s="191">
        <v>0</v>
      </c>
      <c r="AI587" s="191">
        <v>1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26</v>
      </c>
      <c r="D588" s="331">
        <v>0</v>
      </c>
      <c r="E588" s="193">
        <v>26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3</v>
      </c>
      <c r="R588" s="331">
        <v>0</v>
      </c>
      <c r="S588" s="193">
        <v>2</v>
      </c>
      <c r="T588" s="193">
        <v>0</v>
      </c>
      <c r="U588" s="193">
        <v>0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29</v>
      </c>
      <c r="AF588" s="191">
        <v>0</v>
      </c>
      <c r="AG588" s="191">
        <v>28</v>
      </c>
      <c r="AH588" s="191">
        <v>0</v>
      </c>
      <c r="AI588" s="191">
        <v>0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29</v>
      </c>
      <c r="D589" s="331">
        <v>0</v>
      </c>
      <c r="E589" s="193">
        <v>25</v>
      </c>
      <c r="F589" s="193">
        <v>0</v>
      </c>
      <c r="G589" s="193">
        <v>4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7</v>
      </c>
      <c r="R589" s="331">
        <v>0</v>
      </c>
      <c r="S589" s="193">
        <v>7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36</v>
      </c>
      <c r="AF589" s="191">
        <v>0</v>
      </c>
      <c r="AG589" s="191">
        <v>32</v>
      </c>
      <c r="AH589" s="191">
        <v>0</v>
      </c>
      <c r="AI589" s="191">
        <v>4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45</v>
      </c>
      <c r="D590" s="331">
        <v>1</v>
      </c>
      <c r="E590" s="193">
        <v>44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14</v>
      </c>
      <c r="R590" s="331">
        <v>0</v>
      </c>
      <c r="S590" s="193">
        <v>13</v>
      </c>
      <c r="T590" s="193">
        <v>0</v>
      </c>
      <c r="U590" s="193">
        <v>0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59</v>
      </c>
      <c r="AF590" s="191">
        <v>1</v>
      </c>
      <c r="AG590" s="191">
        <v>57</v>
      </c>
      <c r="AH590" s="191">
        <v>0</v>
      </c>
      <c r="AI590" s="191">
        <v>0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41</v>
      </c>
      <c r="D591" s="331">
        <v>0</v>
      </c>
      <c r="E591" s="193">
        <v>40</v>
      </c>
      <c r="F591" s="193">
        <v>0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12</v>
      </c>
      <c r="R591" s="331">
        <v>0</v>
      </c>
      <c r="S591" s="193">
        <v>11</v>
      </c>
      <c r="T591" s="193">
        <v>1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53</v>
      </c>
      <c r="AF591" s="191">
        <v>0</v>
      </c>
      <c r="AG591" s="191">
        <v>51</v>
      </c>
      <c r="AH591" s="191">
        <v>1</v>
      </c>
      <c r="AI591" s="191">
        <v>1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40</v>
      </c>
      <c r="D592" s="331">
        <v>1</v>
      </c>
      <c r="E592" s="193">
        <v>37</v>
      </c>
      <c r="F592" s="193">
        <v>0</v>
      </c>
      <c r="G592" s="193">
        <v>2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19</v>
      </c>
      <c r="R592" s="331">
        <v>0</v>
      </c>
      <c r="S592" s="193">
        <v>18</v>
      </c>
      <c r="T592" s="193">
        <v>0</v>
      </c>
      <c r="U592" s="193">
        <v>0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59</v>
      </c>
      <c r="AF592" s="191">
        <v>1</v>
      </c>
      <c r="AG592" s="191">
        <v>55</v>
      </c>
      <c r="AH592" s="191">
        <v>0</v>
      </c>
      <c r="AI592" s="191">
        <v>2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26</v>
      </c>
      <c r="D593" s="331">
        <v>0</v>
      </c>
      <c r="E593" s="193">
        <v>23</v>
      </c>
      <c r="F593" s="193">
        <v>1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12</v>
      </c>
      <c r="R593" s="331">
        <v>0</v>
      </c>
      <c r="S593" s="193">
        <v>12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38</v>
      </c>
      <c r="AF593" s="191">
        <v>0</v>
      </c>
      <c r="AG593" s="191">
        <v>35</v>
      </c>
      <c r="AH593" s="191">
        <v>1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16</v>
      </c>
      <c r="D594" s="331">
        <v>0</v>
      </c>
      <c r="E594" s="193">
        <v>13</v>
      </c>
      <c r="F594" s="193">
        <v>0</v>
      </c>
      <c r="G594" s="193">
        <v>2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</v>
      </c>
      <c r="R594" s="331">
        <v>0</v>
      </c>
      <c r="S594" s="193">
        <v>6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22</v>
      </c>
      <c r="AF594" s="191">
        <v>0</v>
      </c>
      <c r="AG594" s="191">
        <v>19</v>
      </c>
      <c r="AH594" s="191">
        <v>0</v>
      </c>
      <c r="AI594" s="191">
        <v>2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12</v>
      </c>
      <c r="D595" s="331">
        <v>0</v>
      </c>
      <c r="E595" s="193">
        <v>11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9</v>
      </c>
      <c r="R595" s="331">
        <v>0</v>
      </c>
      <c r="S595" s="193">
        <v>8</v>
      </c>
      <c r="T595" s="193">
        <v>0</v>
      </c>
      <c r="U595" s="193">
        <v>0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21</v>
      </c>
      <c r="AF595" s="191">
        <v>0</v>
      </c>
      <c r="AG595" s="191">
        <v>19</v>
      </c>
      <c r="AH595" s="191">
        <v>0</v>
      </c>
      <c r="AI595" s="191">
        <v>1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13</v>
      </c>
      <c r="D596" s="331">
        <v>0</v>
      </c>
      <c r="E596" s="193">
        <v>13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12</v>
      </c>
      <c r="R596" s="331">
        <v>0</v>
      </c>
      <c r="S596" s="193">
        <v>12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25</v>
      </c>
      <c r="AF596" s="191">
        <v>0</v>
      </c>
      <c r="AG596" s="191">
        <v>25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</v>
      </c>
      <c r="D597" s="331">
        <v>0</v>
      </c>
      <c r="E597" s="193">
        <v>2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8</v>
      </c>
      <c r="R597" s="331">
        <v>0</v>
      </c>
      <c r="S597" s="193">
        <v>6</v>
      </c>
      <c r="T597" s="193">
        <v>0</v>
      </c>
      <c r="U597" s="193">
        <v>2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10</v>
      </c>
      <c r="AF597" s="191">
        <v>0</v>
      </c>
      <c r="AG597" s="191">
        <v>8</v>
      </c>
      <c r="AH597" s="191">
        <v>0</v>
      </c>
      <c r="AI597" s="191">
        <v>2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12</v>
      </c>
      <c r="D598" s="331">
        <v>0</v>
      </c>
      <c r="E598" s="193">
        <v>10</v>
      </c>
      <c r="F598" s="193">
        <v>0</v>
      </c>
      <c r="G598" s="193">
        <v>2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12</v>
      </c>
      <c r="R598" s="331">
        <v>0</v>
      </c>
      <c r="S598" s="193">
        <v>10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24</v>
      </c>
      <c r="AF598" s="191">
        <v>0</v>
      </c>
      <c r="AG598" s="191">
        <v>20</v>
      </c>
      <c r="AH598" s="191">
        <v>0</v>
      </c>
      <c r="AI598" s="191">
        <v>4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14</v>
      </c>
      <c r="D599" s="331">
        <v>0</v>
      </c>
      <c r="E599" s="193">
        <v>11</v>
      </c>
      <c r="F599" s="193">
        <v>0</v>
      </c>
      <c r="G599" s="193">
        <v>3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10</v>
      </c>
      <c r="R599" s="331">
        <v>1</v>
      </c>
      <c r="S599" s="193">
        <v>8</v>
      </c>
      <c r="T599" s="193">
        <v>0</v>
      </c>
      <c r="U599" s="193">
        <v>1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24</v>
      </c>
      <c r="AF599" s="191">
        <v>1</v>
      </c>
      <c r="AG599" s="191">
        <v>19</v>
      </c>
      <c r="AH599" s="191">
        <v>0</v>
      </c>
      <c r="AI599" s="191">
        <v>4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11</v>
      </c>
      <c r="D600" s="331">
        <v>0</v>
      </c>
      <c r="E600" s="193">
        <v>9</v>
      </c>
      <c r="F600" s="193">
        <v>0</v>
      </c>
      <c r="G600" s="193">
        <v>1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12</v>
      </c>
      <c r="R600" s="331">
        <v>0</v>
      </c>
      <c r="S600" s="193">
        <v>11</v>
      </c>
      <c r="T600" s="193">
        <v>0</v>
      </c>
      <c r="U600" s="193">
        <v>0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23</v>
      </c>
      <c r="AF600" s="191">
        <v>0</v>
      </c>
      <c r="AG600" s="191">
        <v>20</v>
      </c>
      <c r="AH600" s="191">
        <v>0</v>
      </c>
      <c r="AI600" s="191">
        <v>1</v>
      </c>
      <c r="AJ600" s="191">
        <v>2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14</v>
      </c>
      <c r="D601" s="331">
        <v>0</v>
      </c>
      <c r="E601" s="193">
        <v>11</v>
      </c>
      <c r="F601" s="193">
        <v>0</v>
      </c>
      <c r="G601" s="193">
        <v>3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17</v>
      </c>
      <c r="R601" s="331">
        <v>0</v>
      </c>
      <c r="S601" s="193">
        <v>16</v>
      </c>
      <c r="T601" s="193">
        <v>0</v>
      </c>
      <c r="U601" s="193">
        <v>0</v>
      </c>
      <c r="V601" s="193">
        <v>0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31</v>
      </c>
      <c r="AF601" s="191">
        <v>0</v>
      </c>
      <c r="AG601" s="191">
        <v>27</v>
      </c>
      <c r="AH601" s="191">
        <v>0</v>
      </c>
      <c r="AI601" s="191">
        <v>3</v>
      </c>
      <c r="AJ601" s="191">
        <v>0</v>
      </c>
      <c r="AK601" s="191">
        <v>1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15</v>
      </c>
      <c r="D602" s="331">
        <v>0</v>
      </c>
      <c r="E602" s="193">
        <v>15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11</v>
      </c>
      <c r="R602" s="331">
        <v>0</v>
      </c>
      <c r="S602" s="193">
        <v>11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26</v>
      </c>
      <c r="AF602" s="191">
        <v>0</v>
      </c>
      <c r="AG602" s="191">
        <v>26</v>
      </c>
      <c r="AH602" s="191">
        <v>0</v>
      </c>
      <c r="AI602" s="191">
        <v>0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14</v>
      </c>
      <c r="D603" s="331">
        <v>0</v>
      </c>
      <c r="E603" s="193">
        <v>12</v>
      </c>
      <c r="F603" s="193">
        <v>0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12</v>
      </c>
      <c r="R603" s="331">
        <v>0</v>
      </c>
      <c r="S603" s="193">
        <v>11</v>
      </c>
      <c r="T603" s="193">
        <v>0</v>
      </c>
      <c r="U603" s="193">
        <v>1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26</v>
      </c>
      <c r="AF603" s="191">
        <v>0</v>
      </c>
      <c r="AG603" s="191">
        <v>23</v>
      </c>
      <c r="AH603" s="191">
        <v>0</v>
      </c>
      <c r="AI603" s="191">
        <v>3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13</v>
      </c>
      <c r="D604" s="331">
        <v>0</v>
      </c>
      <c r="E604" s="193">
        <v>12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12</v>
      </c>
      <c r="R604" s="331">
        <v>1</v>
      </c>
      <c r="S604" s="193">
        <v>10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25</v>
      </c>
      <c r="AF604" s="191">
        <v>1</v>
      </c>
      <c r="AG604" s="191">
        <v>22</v>
      </c>
      <c r="AH604" s="191">
        <v>0</v>
      </c>
      <c r="AI604" s="191">
        <v>2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10</v>
      </c>
      <c r="D605" s="331">
        <v>1</v>
      </c>
      <c r="E605" s="193">
        <v>6</v>
      </c>
      <c r="F605" s="193">
        <v>0</v>
      </c>
      <c r="G605" s="193">
        <v>3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12</v>
      </c>
      <c r="R605" s="331">
        <v>0</v>
      </c>
      <c r="S605" s="193">
        <v>11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22</v>
      </c>
      <c r="AF605" s="193">
        <v>1</v>
      </c>
      <c r="AG605" s="191">
        <v>17</v>
      </c>
      <c r="AH605" s="191">
        <v>0</v>
      </c>
      <c r="AI605" s="191">
        <v>4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14</v>
      </c>
      <c r="D606" s="331">
        <v>1</v>
      </c>
      <c r="E606" s="193">
        <v>12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14</v>
      </c>
      <c r="R606" s="331">
        <v>1</v>
      </c>
      <c r="S606" s="193">
        <v>12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28</v>
      </c>
      <c r="AF606" s="191">
        <v>2</v>
      </c>
      <c r="AG606" s="191">
        <v>24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14</v>
      </c>
      <c r="D607" s="331">
        <v>0</v>
      </c>
      <c r="E607" s="193">
        <v>13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16</v>
      </c>
      <c r="R607" s="331">
        <v>0</v>
      </c>
      <c r="S607" s="193">
        <v>16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30</v>
      </c>
      <c r="AF607" s="191">
        <v>0</v>
      </c>
      <c r="AG607" s="191">
        <v>29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12</v>
      </c>
      <c r="D608" s="331">
        <v>0</v>
      </c>
      <c r="E608" s="193">
        <v>11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10</v>
      </c>
      <c r="R608" s="331">
        <v>0</v>
      </c>
      <c r="S608" s="193">
        <v>10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22</v>
      </c>
      <c r="AF608" s="191">
        <v>0</v>
      </c>
      <c r="AG608" s="191">
        <v>21</v>
      </c>
      <c r="AH608" s="191">
        <v>0</v>
      </c>
      <c r="AI608" s="191">
        <v>1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21</v>
      </c>
      <c r="D609" s="331">
        <v>1</v>
      </c>
      <c r="E609" s="193">
        <v>18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11</v>
      </c>
      <c r="R609" s="331">
        <v>0</v>
      </c>
      <c r="S609" s="193">
        <v>11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32</v>
      </c>
      <c r="AF609" s="191">
        <v>1</v>
      </c>
      <c r="AG609" s="191">
        <v>29</v>
      </c>
      <c r="AH609" s="191">
        <v>0</v>
      </c>
      <c r="AI609" s="191">
        <v>2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18</v>
      </c>
      <c r="D610" s="331">
        <v>0</v>
      </c>
      <c r="E610" s="193">
        <v>16</v>
      </c>
      <c r="F610" s="193">
        <v>0</v>
      </c>
      <c r="G610" s="193">
        <v>2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16</v>
      </c>
      <c r="R610" s="331">
        <v>0</v>
      </c>
      <c r="S610" s="193">
        <v>15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34</v>
      </c>
      <c r="AF610" s="191">
        <v>0</v>
      </c>
      <c r="AG610" s="191">
        <v>31</v>
      </c>
      <c r="AH610" s="191">
        <v>0</v>
      </c>
      <c r="AI610" s="191">
        <v>3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11</v>
      </c>
      <c r="D611" s="331">
        <v>0</v>
      </c>
      <c r="E611" s="193">
        <v>11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15</v>
      </c>
      <c r="R611" s="331">
        <v>1</v>
      </c>
      <c r="S611" s="193">
        <v>13</v>
      </c>
      <c r="T611" s="193">
        <v>0</v>
      </c>
      <c r="U611" s="193">
        <v>0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26</v>
      </c>
      <c r="AF611" s="191">
        <v>1</v>
      </c>
      <c r="AG611" s="191">
        <v>24</v>
      </c>
      <c r="AH611" s="191">
        <v>0</v>
      </c>
      <c r="AI611" s="191">
        <v>0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14</v>
      </c>
      <c r="D612" s="331">
        <v>0</v>
      </c>
      <c r="E612" s="193">
        <v>14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15</v>
      </c>
      <c r="R612" s="331">
        <v>0</v>
      </c>
      <c r="S612" s="193">
        <v>14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29</v>
      </c>
      <c r="AF612" s="191">
        <v>0</v>
      </c>
      <c r="AG612" s="191">
        <v>28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11</v>
      </c>
      <c r="D613" s="331">
        <v>0</v>
      </c>
      <c r="E613" s="193">
        <v>11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11</v>
      </c>
      <c r="R613" s="331">
        <v>0</v>
      </c>
      <c r="S613" s="193">
        <v>11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22</v>
      </c>
      <c r="AF613" s="191">
        <v>0</v>
      </c>
      <c r="AG613" s="191">
        <v>22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4</v>
      </c>
      <c r="D614" s="331">
        <v>0</v>
      </c>
      <c r="E614" s="193">
        <v>3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18</v>
      </c>
      <c r="R614" s="331">
        <v>0</v>
      </c>
      <c r="S614" s="193">
        <v>18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22</v>
      </c>
      <c r="AF614" s="191">
        <v>0</v>
      </c>
      <c r="AG614" s="191">
        <v>21</v>
      </c>
      <c r="AH614" s="191">
        <v>0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12</v>
      </c>
      <c r="D615" s="331">
        <v>0</v>
      </c>
      <c r="E615" s="193">
        <v>11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17</v>
      </c>
      <c r="R615" s="331">
        <v>0</v>
      </c>
      <c r="S615" s="193">
        <v>17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29</v>
      </c>
      <c r="AF615" s="191">
        <v>0</v>
      </c>
      <c r="AG615" s="191">
        <v>28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25</v>
      </c>
      <c r="D616" s="331">
        <v>0</v>
      </c>
      <c r="E616" s="193">
        <v>23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17</v>
      </c>
      <c r="R616" s="331">
        <v>0</v>
      </c>
      <c r="S616" s="193">
        <v>17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42</v>
      </c>
      <c r="AF616" s="191">
        <v>0</v>
      </c>
      <c r="AG616" s="191">
        <v>40</v>
      </c>
      <c r="AH616" s="191">
        <v>0</v>
      </c>
      <c r="AI616" s="191">
        <v>2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22</v>
      </c>
      <c r="D617" s="331">
        <v>0</v>
      </c>
      <c r="E617" s="193">
        <v>19</v>
      </c>
      <c r="F617" s="193">
        <v>0</v>
      </c>
      <c r="G617" s="193">
        <v>2</v>
      </c>
      <c r="H617" s="193">
        <v>0</v>
      </c>
      <c r="I617" s="193">
        <v>0</v>
      </c>
      <c r="J617" s="193">
        <v>1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13</v>
      </c>
      <c r="R617" s="331">
        <v>0</v>
      </c>
      <c r="S617" s="193">
        <v>12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35</v>
      </c>
      <c r="AF617" s="191">
        <v>0</v>
      </c>
      <c r="AG617" s="191">
        <v>31</v>
      </c>
      <c r="AH617" s="191">
        <v>0</v>
      </c>
      <c r="AI617" s="191">
        <v>3</v>
      </c>
      <c r="AJ617" s="191">
        <v>0</v>
      </c>
      <c r="AK617" s="191">
        <v>0</v>
      </c>
      <c r="AL617" s="191">
        <v>1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13</v>
      </c>
      <c r="D618" s="331">
        <v>1</v>
      </c>
      <c r="E618" s="193">
        <v>11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30</v>
      </c>
      <c r="R618" s="331">
        <v>0</v>
      </c>
      <c r="S618" s="193">
        <v>29</v>
      </c>
      <c r="T618" s="193">
        <v>0</v>
      </c>
      <c r="U618" s="193">
        <v>0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43</v>
      </c>
      <c r="AF618" s="191">
        <v>1</v>
      </c>
      <c r="AG618" s="191">
        <v>40</v>
      </c>
      <c r="AH618" s="191">
        <v>0</v>
      </c>
      <c r="AI618" s="191">
        <v>1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17</v>
      </c>
      <c r="D619" s="331">
        <v>1</v>
      </c>
      <c r="E619" s="193">
        <v>15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24</v>
      </c>
      <c r="R619" s="331">
        <v>1</v>
      </c>
      <c r="S619" s="193">
        <v>21</v>
      </c>
      <c r="T619" s="193">
        <v>0</v>
      </c>
      <c r="U619" s="193">
        <v>2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41</v>
      </c>
      <c r="AF619" s="191">
        <v>2</v>
      </c>
      <c r="AG619" s="191">
        <v>36</v>
      </c>
      <c r="AH619" s="191">
        <v>0</v>
      </c>
      <c r="AI619" s="191">
        <v>3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16</v>
      </c>
      <c r="D620" s="331">
        <v>2</v>
      </c>
      <c r="E620" s="193">
        <v>13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22</v>
      </c>
      <c r="R620" s="331">
        <v>0</v>
      </c>
      <c r="S620" s="193">
        <v>21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38</v>
      </c>
      <c r="AF620" s="191">
        <v>2</v>
      </c>
      <c r="AG620" s="191">
        <v>34</v>
      </c>
      <c r="AH620" s="191">
        <v>0</v>
      </c>
      <c r="AI620" s="191">
        <v>2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9</v>
      </c>
      <c r="D621" s="331">
        <v>0</v>
      </c>
      <c r="E621" s="193">
        <v>8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17</v>
      </c>
      <c r="R621" s="331">
        <v>0</v>
      </c>
      <c r="S621" s="193">
        <v>17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26</v>
      </c>
      <c r="AF621" s="191">
        <v>0</v>
      </c>
      <c r="AG621" s="191">
        <v>25</v>
      </c>
      <c r="AH621" s="191">
        <v>0</v>
      </c>
      <c r="AI621" s="191">
        <v>1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16</v>
      </c>
      <c r="D622" s="331">
        <v>0</v>
      </c>
      <c r="E622" s="193">
        <v>15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16</v>
      </c>
      <c r="R622" s="331">
        <v>3</v>
      </c>
      <c r="S622" s="193">
        <v>13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32</v>
      </c>
      <c r="AF622" s="191">
        <v>3</v>
      </c>
      <c r="AG622" s="191">
        <v>28</v>
      </c>
      <c r="AH622" s="191">
        <v>0</v>
      </c>
      <c r="AI622" s="191">
        <v>1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7</v>
      </c>
      <c r="D623" s="331">
        <v>0</v>
      </c>
      <c r="E623" s="193">
        <v>6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23</v>
      </c>
      <c r="R623" s="331">
        <v>0</v>
      </c>
      <c r="S623" s="193">
        <v>22</v>
      </c>
      <c r="T623" s="193">
        <v>0</v>
      </c>
      <c r="U623" s="193">
        <v>1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30</v>
      </c>
      <c r="AF623" s="191">
        <v>0</v>
      </c>
      <c r="AG623" s="191">
        <v>28</v>
      </c>
      <c r="AH623" s="191">
        <v>0</v>
      </c>
      <c r="AI623" s="191">
        <v>2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19</v>
      </c>
      <c r="D624" s="331">
        <v>0</v>
      </c>
      <c r="E624" s="193">
        <v>19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30</v>
      </c>
      <c r="R624" s="331">
        <v>1</v>
      </c>
      <c r="S624" s="193">
        <v>28</v>
      </c>
      <c r="T624" s="193">
        <v>0</v>
      </c>
      <c r="U624" s="193">
        <v>0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49</v>
      </c>
      <c r="AF624" s="191">
        <v>1</v>
      </c>
      <c r="AG624" s="191">
        <v>47</v>
      </c>
      <c r="AH624" s="191">
        <v>0</v>
      </c>
      <c r="AI624" s="191">
        <v>0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12</v>
      </c>
      <c r="D625" s="331">
        <v>0</v>
      </c>
      <c r="E625" s="193">
        <v>11</v>
      </c>
      <c r="F625" s="193">
        <v>1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17</v>
      </c>
      <c r="R625" s="331">
        <v>1</v>
      </c>
      <c r="S625" s="193">
        <v>16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29</v>
      </c>
      <c r="AF625" s="191">
        <v>1</v>
      </c>
      <c r="AG625" s="191">
        <v>27</v>
      </c>
      <c r="AH625" s="191">
        <v>1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11</v>
      </c>
      <c r="D626" s="331">
        <v>0</v>
      </c>
      <c r="E626" s="193">
        <v>9</v>
      </c>
      <c r="F626" s="193">
        <v>0</v>
      </c>
      <c r="G626" s="193">
        <v>1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27</v>
      </c>
      <c r="R626" s="331">
        <v>0</v>
      </c>
      <c r="S626" s="193">
        <v>25</v>
      </c>
      <c r="T626" s="193">
        <v>0</v>
      </c>
      <c r="U626" s="193">
        <v>1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38</v>
      </c>
      <c r="AF626" s="191">
        <v>0</v>
      </c>
      <c r="AG626" s="191">
        <v>34</v>
      </c>
      <c r="AH626" s="191">
        <v>0</v>
      </c>
      <c r="AI626" s="191">
        <v>2</v>
      </c>
      <c r="AJ626" s="191">
        <v>2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12</v>
      </c>
      <c r="D627" s="331">
        <v>0</v>
      </c>
      <c r="E627" s="193">
        <v>12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20</v>
      </c>
      <c r="R627" s="331">
        <v>1</v>
      </c>
      <c r="S627" s="193">
        <v>19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32</v>
      </c>
      <c r="AF627" s="191">
        <v>1</v>
      </c>
      <c r="AG627" s="191">
        <v>31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20</v>
      </c>
      <c r="D628" s="331">
        <v>0</v>
      </c>
      <c r="E628" s="193">
        <v>16</v>
      </c>
      <c r="F628" s="193">
        <v>0</v>
      </c>
      <c r="G628" s="193">
        <v>4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27</v>
      </c>
      <c r="R628" s="331">
        <v>2</v>
      </c>
      <c r="S628" s="193">
        <v>23</v>
      </c>
      <c r="T628" s="193">
        <v>0</v>
      </c>
      <c r="U628" s="193">
        <v>2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47</v>
      </c>
      <c r="AF628" s="191">
        <v>2</v>
      </c>
      <c r="AG628" s="191">
        <v>39</v>
      </c>
      <c r="AH628" s="191">
        <v>0</v>
      </c>
      <c r="AI628" s="191">
        <v>6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14</v>
      </c>
      <c r="D629" s="331">
        <v>0</v>
      </c>
      <c r="E629" s="193">
        <v>12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14</v>
      </c>
      <c r="R629" s="331">
        <v>3</v>
      </c>
      <c r="S629" s="193">
        <v>11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28</v>
      </c>
      <c r="AF629" s="193">
        <v>3</v>
      </c>
      <c r="AG629" s="191">
        <v>23</v>
      </c>
      <c r="AH629" s="191">
        <v>0</v>
      </c>
      <c r="AI629" s="191">
        <v>2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16</v>
      </c>
      <c r="D630" s="331">
        <v>3</v>
      </c>
      <c r="E630" s="193">
        <v>13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19</v>
      </c>
      <c r="R630" s="331">
        <v>1</v>
      </c>
      <c r="S630" s="193">
        <v>18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35</v>
      </c>
      <c r="AF630" s="191">
        <v>4</v>
      </c>
      <c r="AG630" s="191">
        <v>31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24</v>
      </c>
      <c r="D631" s="331">
        <v>0</v>
      </c>
      <c r="E631" s="193">
        <v>23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15</v>
      </c>
      <c r="R631" s="331">
        <v>0</v>
      </c>
      <c r="S631" s="193">
        <v>14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39</v>
      </c>
      <c r="AF631" s="191">
        <v>0</v>
      </c>
      <c r="AG631" s="191">
        <v>37</v>
      </c>
      <c r="AH631" s="191">
        <v>0</v>
      </c>
      <c r="AI631" s="191">
        <v>2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18</v>
      </c>
      <c r="D632" s="331">
        <v>0</v>
      </c>
      <c r="E632" s="193">
        <v>18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17</v>
      </c>
      <c r="R632" s="331">
        <v>0</v>
      </c>
      <c r="S632" s="193">
        <v>17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35</v>
      </c>
      <c r="AF632" s="191">
        <v>0</v>
      </c>
      <c r="AG632" s="191">
        <v>35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14</v>
      </c>
      <c r="D633" s="331">
        <v>0</v>
      </c>
      <c r="E633" s="193">
        <v>13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12</v>
      </c>
      <c r="R633" s="331">
        <v>0</v>
      </c>
      <c r="S633" s="193">
        <v>12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26</v>
      </c>
      <c r="AF633" s="191">
        <v>0</v>
      </c>
      <c r="AG633" s="191">
        <v>25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13</v>
      </c>
      <c r="D634" s="331">
        <v>1</v>
      </c>
      <c r="E634" s="193">
        <v>12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9</v>
      </c>
      <c r="R634" s="331">
        <v>1</v>
      </c>
      <c r="S634" s="193">
        <v>7</v>
      </c>
      <c r="T634" s="193">
        <v>0</v>
      </c>
      <c r="U634" s="193">
        <v>0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22</v>
      </c>
      <c r="AF634" s="191">
        <v>2</v>
      </c>
      <c r="AG634" s="191">
        <v>19</v>
      </c>
      <c r="AH634" s="191">
        <v>0</v>
      </c>
      <c r="AI634" s="191">
        <v>0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7</v>
      </c>
      <c r="D635" s="331">
        <v>0</v>
      </c>
      <c r="E635" s="193">
        <v>6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6</v>
      </c>
      <c r="R635" s="331">
        <v>0</v>
      </c>
      <c r="S635" s="193">
        <v>6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13</v>
      </c>
      <c r="AF635" s="191">
        <v>0</v>
      </c>
      <c r="AG635" s="191">
        <v>12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8</v>
      </c>
      <c r="D636" s="331">
        <v>0</v>
      </c>
      <c r="E636" s="193">
        <v>8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4</v>
      </c>
      <c r="R636" s="331">
        <v>0</v>
      </c>
      <c r="S636" s="193">
        <v>4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12</v>
      </c>
      <c r="AF636" s="191">
        <v>0</v>
      </c>
      <c r="AG636" s="191">
        <v>12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</v>
      </c>
      <c r="D637" s="331">
        <v>0</v>
      </c>
      <c r="E637" s="193">
        <v>10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10</v>
      </c>
      <c r="R637" s="331">
        <v>0</v>
      </c>
      <c r="S637" s="193">
        <v>8</v>
      </c>
      <c r="T637" s="193">
        <v>0</v>
      </c>
      <c r="U637" s="193">
        <v>1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20</v>
      </c>
      <c r="AF637" s="191">
        <v>0</v>
      </c>
      <c r="AG637" s="191">
        <v>18</v>
      </c>
      <c r="AH637" s="191">
        <v>0</v>
      </c>
      <c r="AI637" s="191">
        <v>1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</v>
      </c>
      <c r="D638" s="331">
        <v>0</v>
      </c>
      <c r="E638" s="193">
        <v>9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7</v>
      </c>
      <c r="R638" s="331">
        <v>1</v>
      </c>
      <c r="S638" s="193">
        <v>6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17</v>
      </c>
      <c r="AF638" s="191">
        <v>1</v>
      </c>
      <c r="AG638" s="191">
        <v>15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8</v>
      </c>
      <c r="D639" s="331">
        <v>0</v>
      </c>
      <c r="E639" s="193">
        <v>8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10</v>
      </c>
      <c r="R639" s="331">
        <v>1</v>
      </c>
      <c r="S639" s="193">
        <v>9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18</v>
      </c>
      <c r="AF639" s="191">
        <v>1</v>
      </c>
      <c r="AG639" s="191">
        <v>17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8</v>
      </c>
      <c r="D640" s="331">
        <v>0</v>
      </c>
      <c r="E640" s="193">
        <v>7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6</v>
      </c>
      <c r="R640" s="331">
        <v>1</v>
      </c>
      <c r="S640" s="193">
        <v>5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14</v>
      </c>
      <c r="AF640" s="191">
        <v>1</v>
      </c>
      <c r="AG640" s="191">
        <v>12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8</v>
      </c>
      <c r="D641" s="331">
        <v>1</v>
      </c>
      <c r="E641" s="193">
        <v>7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9</v>
      </c>
      <c r="R641" s="331">
        <v>1</v>
      </c>
      <c r="S641" s="193">
        <v>8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17</v>
      </c>
      <c r="AF641" s="191">
        <v>2</v>
      </c>
      <c r="AG641" s="191">
        <v>15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4</v>
      </c>
      <c r="D642" s="331">
        <v>0</v>
      </c>
      <c r="E642" s="193">
        <v>4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</v>
      </c>
      <c r="R642" s="331">
        <v>1</v>
      </c>
      <c r="S642" s="193">
        <v>1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6</v>
      </c>
      <c r="AF642" s="191">
        <v>1</v>
      </c>
      <c r="AG642" s="191">
        <v>5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</v>
      </c>
      <c r="D643" s="331">
        <v>0</v>
      </c>
      <c r="E643" s="193">
        <v>7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11</v>
      </c>
      <c r="R643" s="331">
        <v>0</v>
      </c>
      <c r="S643" s="193">
        <v>10</v>
      </c>
      <c r="T643" s="193">
        <v>0</v>
      </c>
      <c r="U643" s="193">
        <v>0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18</v>
      </c>
      <c r="AF643" s="191">
        <v>0</v>
      </c>
      <c r="AG643" s="191">
        <v>17</v>
      </c>
      <c r="AH643" s="191">
        <v>0</v>
      </c>
      <c r="AI643" s="191">
        <v>0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9</v>
      </c>
      <c r="D644" s="331">
        <v>0</v>
      </c>
      <c r="E644" s="193">
        <v>8</v>
      </c>
      <c r="F644" s="193">
        <v>0</v>
      </c>
      <c r="G644" s="193">
        <v>0</v>
      </c>
      <c r="H644" s="193">
        <v>1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6</v>
      </c>
      <c r="R644" s="331">
        <v>0</v>
      </c>
      <c r="S644" s="193">
        <v>6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15</v>
      </c>
      <c r="AF644" s="191">
        <v>0</v>
      </c>
      <c r="AG644" s="191">
        <v>14</v>
      </c>
      <c r="AH644" s="191">
        <v>0</v>
      </c>
      <c r="AI644" s="191">
        <v>0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7</v>
      </c>
      <c r="D645" s="331">
        <v>1</v>
      </c>
      <c r="E645" s="193">
        <v>6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5</v>
      </c>
      <c r="R645" s="331">
        <v>0</v>
      </c>
      <c r="S645" s="193">
        <v>4</v>
      </c>
      <c r="T645" s="193">
        <v>0</v>
      </c>
      <c r="U645" s="193">
        <v>0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12</v>
      </c>
      <c r="AF645" s="191">
        <v>1</v>
      </c>
      <c r="AG645" s="191">
        <v>10</v>
      </c>
      <c r="AH645" s="191">
        <v>0</v>
      </c>
      <c r="AI645" s="191">
        <v>0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</v>
      </c>
      <c r="D646" s="331">
        <v>0</v>
      </c>
      <c r="E646" s="193">
        <v>4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6</v>
      </c>
      <c r="R646" s="331">
        <v>0</v>
      </c>
      <c r="S646" s="193">
        <v>6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</v>
      </c>
      <c r="AF646" s="191">
        <v>0</v>
      </c>
      <c r="AG646" s="191">
        <v>10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</v>
      </c>
      <c r="D647" s="331">
        <v>0</v>
      </c>
      <c r="E647" s="193">
        <v>1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4</v>
      </c>
      <c r="R647" s="331">
        <v>0</v>
      </c>
      <c r="S647" s="193">
        <v>3</v>
      </c>
      <c r="T647" s="193">
        <v>0</v>
      </c>
      <c r="U647" s="193">
        <v>0</v>
      </c>
      <c r="V647" s="193">
        <v>1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5</v>
      </c>
      <c r="AF647" s="191">
        <v>0</v>
      </c>
      <c r="AG647" s="191">
        <v>4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</v>
      </c>
      <c r="D648" s="331">
        <v>1</v>
      </c>
      <c r="E648" s="193">
        <v>4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</v>
      </c>
      <c r="R648" s="331">
        <v>0</v>
      </c>
      <c r="S648" s="193">
        <v>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8</v>
      </c>
      <c r="AF648" s="191">
        <v>1</v>
      </c>
      <c r="AG648" s="191">
        <v>7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</v>
      </c>
      <c r="D649" s="331">
        <v>0</v>
      </c>
      <c r="E649" s="193">
        <v>1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5</v>
      </c>
      <c r="R649" s="331">
        <v>0</v>
      </c>
      <c r="S649" s="193">
        <v>4</v>
      </c>
      <c r="T649" s="193">
        <v>0</v>
      </c>
      <c r="U649" s="193">
        <v>0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6</v>
      </c>
      <c r="AF649" s="191">
        <v>0</v>
      </c>
      <c r="AG649" s="191">
        <v>5</v>
      </c>
      <c r="AH649" s="191">
        <v>0</v>
      </c>
      <c r="AI649" s="191">
        <v>0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5</v>
      </c>
      <c r="D650" s="331">
        <v>1</v>
      </c>
      <c r="E650" s="193">
        <v>4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6</v>
      </c>
      <c r="R650" s="331">
        <v>1</v>
      </c>
      <c r="S650" s="193">
        <v>5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11</v>
      </c>
      <c r="AF650" s="191">
        <v>2</v>
      </c>
      <c r="AG650" s="191">
        <v>9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</v>
      </c>
      <c r="D651" s="331">
        <v>0</v>
      </c>
      <c r="E651" s="193">
        <v>6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</v>
      </c>
      <c r="R651" s="331">
        <v>0</v>
      </c>
      <c r="S651" s="193">
        <v>2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8</v>
      </c>
      <c r="AF651" s="191">
        <v>0</v>
      </c>
      <c r="AG651" s="191">
        <v>8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</v>
      </c>
      <c r="D652" s="333">
        <v>0</v>
      </c>
      <c r="E652" s="334">
        <v>3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5</v>
      </c>
      <c r="R652" s="333">
        <v>0</v>
      </c>
      <c r="S652" s="334">
        <v>5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8</v>
      </c>
      <c r="AF652" s="195">
        <v>0</v>
      </c>
      <c r="AG652" s="195">
        <v>8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805</v>
      </c>
      <c r="D653" s="424">
        <v>14</v>
      </c>
      <c r="E653" s="424">
        <v>729</v>
      </c>
      <c r="F653" s="424">
        <v>2</v>
      </c>
      <c r="G653" s="424">
        <v>56</v>
      </c>
      <c r="H653" s="424">
        <v>3</v>
      </c>
      <c r="I653" s="424">
        <v>0</v>
      </c>
      <c r="J653" s="424">
        <v>1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707</v>
      </c>
      <c r="R653" s="424">
        <v>17</v>
      </c>
      <c r="S653" s="424">
        <v>657</v>
      </c>
      <c r="T653" s="424">
        <v>1</v>
      </c>
      <c r="U653" s="424">
        <v>21</v>
      </c>
      <c r="V653" s="424">
        <v>10</v>
      </c>
      <c r="W653" s="424">
        <v>1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1512</v>
      </c>
      <c r="AF653" s="424">
        <v>31</v>
      </c>
      <c r="AG653" s="424">
        <v>1386</v>
      </c>
      <c r="AH653" s="424">
        <v>3</v>
      </c>
      <c r="AI653" s="424">
        <v>77</v>
      </c>
      <c r="AJ653" s="424">
        <v>13</v>
      </c>
      <c r="AK653" s="424">
        <v>1</v>
      </c>
      <c r="AL653" s="424">
        <v>1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932</v>
      </c>
      <c r="D654" s="429">
        <v>18</v>
      </c>
      <c r="E654" s="429">
        <v>846</v>
      </c>
      <c r="F654" s="429">
        <v>2</v>
      </c>
      <c r="G654" s="429">
        <v>61</v>
      </c>
      <c r="H654" s="429">
        <v>4</v>
      </c>
      <c r="I654" s="429">
        <v>0</v>
      </c>
      <c r="J654" s="429">
        <v>1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806</v>
      </c>
      <c r="R654" s="429">
        <v>24</v>
      </c>
      <c r="S654" s="429">
        <v>744</v>
      </c>
      <c r="T654" s="429">
        <v>1</v>
      </c>
      <c r="U654" s="429">
        <v>22</v>
      </c>
      <c r="V654" s="429">
        <v>14</v>
      </c>
      <c r="W654" s="429">
        <v>1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1738</v>
      </c>
      <c r="AF654" s="429">
        <v>42</v>
      </c>
      <c r="AG654" s="429">
        <v>1590</v>
      </c>
      <c r="AH654" s="429">
        <v>3</v>
      </c>
      <c r="AI654" s="429">
        <v>83</v>
      </c>
      <c r="AJ654" s="429">
        <v>18</v>
      </c>
      <c r="AK654" s="429">
        <v>1</v>
      </c>
      <c r="AL654" s="429">
        <v>1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964</v>
      </c>
      <c r="D655" s="434">
        <v>21</v>
      </c>
      <c r="E655" s="434">
        <v>875</v>
      </c>
      <c r="F655" s="434">
        <v>2</v>
      </c>
      <c r="G655" s="434">
        <v>61</v>
      </c>
      <c r="H655" s="434">
        <v>4</v>
      </c>
      <c r="I655" s="434">
        <v>0</v>
      </c>
      <c r="J655" s="434">
        <v>1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842</v>
      </c>
      <c r="R655" s="434">
        <v>25</v>
      </c>
      <c r="S655" s="434">
        <v>776</v>
      </c>
      <c r="T655" s="434">
        <v>1</v>
      </c>
      <c r="U655" s="434">
        <v>22</v>
      </c>
      <c r="V655" s="434">
        <v>17</v>
      </c>
      <c r="W655" s="434">
        <v>1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1806</v>
      </c>
      <c r="AF655" s="434">
        <v>46</v>
      </c>
      <c r="AG655" s="434">
        <v>1651</v>
      </c>
      <c r="AH655" s="434">
        <v>3</v>
      </c>
      <c r="AI655" s="434">
        <v>83</v>
      </c>
      <c r="AJ655" s="434">
        <v>21</v>
      </c>
      <c r="AK655" s="434">
        <v>1</v>
      </c>
      <c r="AL655" s="434">
        <v>1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981</v>
      </c>
      <c r="D656" s="439">
        <v>22</v>
      </c>
      <c r="E656" s="439">
        <v>890</v>
      </c>
      <c r="F656" s="439">
        <v>2</v>
      </c>
      <c r="G656" s="439">
        <v>62</v>
      </c>
      <c r="H656" s="439">
        <v>4</v>
      </c>
      <c r="I656" s="439">
        <v>0</v>
      </c>
      <c r="J656" s="439">
        <v>1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849</v>
      </c>
      <c r="R656" s="439">
        <v>25</v>
      </c>
      <c r="S656" s="439">
        <v>782</v>
      </c>
      <c r="T656" s="439">
        <v>1</v>
      </c>
      <c r="U656" s="439">
        <v>23</v>
      </c>
      <c r="V656" s="439">
        <v>17</v>
      </c>
      <c r="W656" s="439">
        <v>1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1830</v>
      </c>
      <c r="AF656" s="439">
        <v>47</v>
      </c>
      <c r="AG656" s="439">
        <v>1672</v>
      </c>
      <c r="AH656" s="439">
        <v>3</v>
      </c>
      <c r="AI656" s="439">
        <v>85</v>
      </c>
      <c r="AJ656" s="439">
        <v>21</v>
      </c>
      <c r="AK656" s="439">
        <v>1</v>
      </c>
      <c r="AL656" s="439">
        <v>1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1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</v>
      </c>
      <c r="AF659" s="187">
        <v>0</v>
      </c>
      <c r="AG659" s="188">
        <v>2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</v>
      </c>
      <c r="D660" s="331">
        <v>0</v>
      </c>
      <c r="E660" s="193">
        <v>3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4</v>
      </c>
      <c r="R660" s="331">
        <v>0</v>
      </c>
      <c r="S660" s="193">
        <v>4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7</v>
      </c>
      <c r="AF660" s="191">
        <v>0</v>
      </c>
      <c r="AG660" s="191">
        <v>7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</v>
      </c>
      <c r="D662" s="331">
        <v>0</v>
      </c>
      <c r="E662" s="193">
        <v>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</v>
      </c>
      <c r="AF662" s="191">
        <v>0</v>
      </c>
      <c r="AG662" s="191">
        <v>2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</v>
      </c>
      <c r="AF663" s="191">
        <v>0</v>
      </c>
      <c r="AG663" s="191">
        <v>3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</v>
      </c>
      <c r="AF665" s="191">
        <v>0</v>
      </c>
      <c r="AG665" s="191">
        <v>3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3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</v>
      </c>
      <c r="AF673" s="191">
        <v>0</v>
      </c>
      <c r="AG673" s="191">
        <v>3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</v>
      </c>
      <c r="R674" s="331">
        <v>0</v>
      </c>
      <c r="S674" s="193">
        <v>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1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1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0</v>
      </c>
      <c r="S682" s="193">
        <v>2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</v>
      </c>
      <c r="AF682" s="191">
        <v>0</v>
      </c>
      <c r="AG682" s="191">
        <v>3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</v>
      </c>
      <c r="D684" s="331">
        <v>0</v>
      </c>
      <c r="E684" s="193">
        <v>2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</v>
      </c>
      <c r="AF684" s="191">
        <v>0</v>
      </c>
      <c r="AG684" s="191">
        <v>3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</v>
      </c>
      <c r="D685" s="331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</v>
      </c>
      <c r="AF685" s="191">
        <v>0</v>
      </c>
      <c r="AG685" s="191">
        <v>3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1</v>
      </c>
      <c r="E686" s="193">
        <v>2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1</v>
      </c>
      <c r="S686" s="193">
        <v>1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5</v>
      </c>
      <c r="AF686" s="191">
        <v>2</v>
      </c>
      <c r="AG686" s="191">
        <v>3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</v>
      </c>
      <c r="D687" s="331">
        <v>0</v>
      </c>
      <c r="E687" s="193">
        <v>4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</v>
      </c>
      <c r="R687" s="331">
        <v>0</v>
      </c>
      <c r="S687" s="193">
        <v>2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6</v>
      </c>
      <c r="AF687" s="191">
        <v>0</v>
      </c>
      <c r="AG687" s="191">
        <v>6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6</v>
      </c>
      <c r="D688" s="331">
        <v>0</v>
      </c>
      <c r="E688" s="193">
        <v>6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</v>
      </c>
      <c r="R688" s="331">
        <v>0</v>
      </c>
      <c r="S688" s="193">
        <v>3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9</v>
      </c>
      <c r="AF688" s="191">
        <v>0</v>
      </c>
      <c r="AG688" s="191">
        <v>9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7</v>
      </c>
      <c r="D689" s="331">
        <v>1</v>
      </c>
      <c r="E689" s="193">
        <v>6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</v>
      </c>
      <c r="R689" s="331">
        <v>0</v>
      </c>
      <c r="S689" s="193">
        <v>3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10</v>
      </c>
      <c r="AF689" s="191">
        <v>1</v>
      </c>
      <c r="AG689" s="191">
        <v>9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7</v>
      </c>
      <c r="D690" s="331">
        <v>0</v>
      </c>
      <c r="E690" s="193">
        <v>7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7</v>
      </c>
      <c r="R690" s="331">
        <v>0</v>
      </c>
      <c r="S690" s="193">
        <v>6</v>
      </c>
      <c r="T690" s="193">
        <v>0</v>
      </c>
      <c r="U690" s="193">
        <v>0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14</v>
      </c>
      <c r="AF690" s="191">
        <v>0</v>
      </c>
      <c r="AG690" s="191">
        <v>13</v>
      </c>
      <c r="AH690" s="191">
        <v>0</v>
      </c>
      <c r="AI690" s="191">
        <v>0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9</v>
      </c>
      <c r="D691" s="331">
        <v>0</v>
      </c>
      <c r="E691" s="193">
        <v>8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5</v>
      </c>
      <c r="R691" s="331">
        <v>0</v>
      </c>
      <c r="S691" s="193">
        <v>5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14</v>
      </c>
      <c r="AF691" s="191">
        <v>0</v>
      </c>
      <c r="AG691" s="191">
        <v>13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</v>
      </c>
      <c r="D692" s="331">
        <v>0</v>
      </c>
      <c r="E692" s="193">
        <v>2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5</v>
      </c>
      <c r="R692" s="331">
        <v>1</v>
      </c>
      <c r="S692" s="193">
        <v>4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7</v>
      </c>
      <c r="AF692" s="191">
        <v>1</v>
      </c>
      <c r="AG692" s="191">
        <v>6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7</v>
      </c>
      <c r="D693" s="331">
        <v>0</v>
      </c>
      <c r="E693" s="193">
        <v>7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6</v>
      </c>
      <c r="R693" s="331">
        <v>0</v>
      </c>
      <c r="S693" s="193">
        <v>5</v>
      </c>
      <c r="T693" s="193">
        <v>0</v>
      </c>
      <c r="U693" s="193">
        <v>0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13</v>
      </c>
      <c r="AF693" s="191">
        <v>0</v>
      </c>
      <c r="AG693" s="191">
        <v>12</v>
      </c>
      <c r="AH693" s="191">
        <v>0</v>
      </c>
      <c r="AI693" s="191">
        <v>0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8</v>
      </c>
      <c r="D694" s="331">
        <v>1</v>
      </c>
      <c r="E694" s="193">
        <v>7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6</v>
      </c>
      <c r="R694" s="331">
        <v>0</v>
      </c>
      <c r="S694" s="193">
        <v>6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14</v>
      </c>
      <c r="AF694" s="191">
        <v>1</v>
      </c>
      <c r="AG694" s="191">
        <v>13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9</v>
      </c>
      <c r="D695" s="331">
        <v>0</v>
      </c>
      <c r="E695" s="193">
        <v>9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12</v>
      </c>
      <c r="R695" s="331">
        <v>0</v>
      </c>
      <c r="S695" s="193">
        <v>11</v>
      </c>
      <c r="T695" s="193">
        <v>0</v>
      </c>
      <c r="U695" s="193">
        <v>0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21</v>
      </c>
      <c r="AF695" s="191">
        <v>0</v>
      </c>
      <c r="AG695" s="191">
        <v>20</v>
      </c>
      <c r="AH695" s="191">
        <v>0</v>
      </c>
      <c r="AI695" s="191">
        <v>0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10</v>
      </c>
      <c r="D696" s="331">
        <v>0</v>
      </c>
      <c r="E696" s="193">
        <v>10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</v>
      </c>
      <c r="R696" s="331">
        <v>0</v>
      </c>
      <c r="S696" s="193">
        <v>2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12</v>
      </c>
      <c r="AF696" s="191">
        <v>0</v>
      </c>
      <c r="AG696" s="191">
        <v>12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12</v>
      </c>
      <c r="D697" s="331">
        <v>0</v>
      </c>
      <c r="E697" s="193">
        <v>12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9</v>
      </c>
      <c r="R697" s="331">
        <v>0</v>
      </c>
      <c r="S697" s="193">
        <v>9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21</v>
      </c>
      <c r="AF697" s="191">
        <v>0</v>
      </c>
      <c r="AG697" s="191">
        <v>21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6</v>
      </c>
      <c r="D698" s="331">
        <v>0</v>
      </c>
      <c r="E698" s="193">
        <v>6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8</v>
      </c>
      <c r="R698" s="331">
        <v>0</v>
      </c>
      <c r="S698" s="193">
        <v>8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14</v>
      </c>
      <c r="AF698" s="191">
        <v>0</v>
      </c>
      <c r="AG698" s="191">
        <v>14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12</v>
      </c>
      <c r="D699" s="331">
        <v>0</v>
      </c>
      <c r="E699" s="193">
        <v>12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9</v>
      </c>
      <c r="R699" s="331">
        <v>0</v>
      </c>
      <c r="S699" s="193">
        <v>9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21</v>
      </c>
      <c r="AF699" s="191">
        <v>0</v>
      </c>
      <c r="AG699" s="191">
        <v>21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12</v>
      </c>
      <c r="D700" s="331">
        <v>1</v>
      </c>
      <c r="E700" s="193">
        <v>11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12</v>
      </c>
      <c r="R700" s="331">
        <v>0</v>
      </c>
      <c r="S700" s="193">
        <v>11</v>
      </c>
      <c r="T700" s="193">
        <v>0</v>
      </c>
      <c r="U700" s="193">
        <v>0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24</v>
      </c>
      <c r="AF700" s="191">
        <v>1</v>
      </c>
      <c r="AG700" s="191">
        <v>22</v>
      </c>
      <c r="AH700" s="191">
        <v>0</v>
      </c>
      <c r="AI700" s="191">
        <v>0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17</v>
      </c>
      <c r="D701" s="331">
        <v>0</v>
      </c>
      <c r="E701" s="193">
        <v>16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7</v>
      </c>
      <c r="R701" s="331">
        <v>0</v>
      </c>
      <c r="S701" s="193">
        <v>6</v>
      </c>
      <c r="T701" s="193">
        <v>0</v>
      </c>
      <c r="U701" s="193">
        <v>0</v>
      </c>
      <c r="V701" s="193">
        <v>1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24</v>
      </c>
      <c r="AF701" s="191">
        <v>0</v>
      </c>
      <c r="AG701" s="191">
        <v>22</v>
      </c>
      <c r="AH701" s="191">
        <v>0</v>
      </c>
      <c r="AI701" s="191">
        <v>1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22</v>
      </c>
      <c r="D702" s="331">
        <v>0</v>
      </c>
      <c r="E702" s="193">
        <v>21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12</v>
      </c>
      <c r="R702" s="331">
        <v>1</v>
      </c>
      <c r="S702" s="193">
        <v>11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34</v>
      </c>
      <c r="AF702" s="191">
        <v>1</v>
      </c>
      <c r="AG702" s="191">
        <v>32</v>
      </c>
      <c r="AH702" s="191">
        <v>0</v>
      </c>
      <c r="AI702" s="191">
        <v>1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12</v>
      </c>
      <c r="D703" s="331">
        <v>0</v>
      </c>
      <c r="E703" s="193">
        <v>12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8</v>
      </c>
      <c r="R703" s="331">
        <v>0</v>
      </c>
      <c r="S703" s="193">
        <v>8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20</v>
      </c>
      <c r="AF703" s="191">
        <v>0</v>
      </c>
      <c r="AG703" s="191">
        <v>20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14</v>
      </c>
      <c r="D704" s="331">
        <v>0</v>
      </c>
      <c r="E704" s="193">
        <v>13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10</v>
      </c>
      <c r="R704" s="331">
        <v>0</v>
      </c>
      <c r="S704" s="193">
        <v>10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24</v>
      </c>
      <c r="AF704" s="191">
        <v>0</v>
      </c>
      <c r="AG704" s="191">
        <v>23</v>
      </c>
      <c r="AH704" s="191">
        <v>0</v>
      </c>
      <c r="AI704" s="191">
        <v>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16</v>
      </c>
      <c r="D705" s="331">
        <v>0</v>
      </c>
      <c r="E705" s="193">
        <v>16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16</v>
      </c>
      <c r="R705" s="331">
        <v>2</v>
      </c>
      <c r="S705" s="193">
        <v>13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32</v>
      </c>
      <c r="AF705" s="191">
        <v>2</v>
      </c>
      <c r="AG705" s="191">
        <v>29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14</v>
      </c>
      <c r="D706" s="331">
        <v>0</v>
      </c>
      <c r="E706" s="193">
        <v>12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13</v>
      </c>
      <c r="R706" s="331">
        <v>1</v>
      </c>
      <c r="S706" s="193">
        <v>11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27</v>
      </c>
      <c r="AF706" s="191">
        <v>1</v>
      </c>
      <c r="AG706" s="191">
        <v>23</v>
      </c>
      <c r="AH706" s="191">
        <v>0</v>
      </c>
      <c r="AI706" s="191">
        <v>3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</v>
      </c>
      <c r="D707" s="331">
        <v>1</v>
      </c>
      <c r="E707" s="193">
        <v>9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21</v>
      </c>
      <c r="R707" s="331">
        <v>0</v>
      </c>
      <c r="S707" s="193">
        <v>20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31</v>
      </c>
      <c r="AF707" s="193">
        <v>1</v>
      </c>
      <c r="AG707" s="191">
        <v>29</v>
      </c>
      <c r="AH707" s="191">
        <v>0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9</v>
      </c>
      <c r="D708" s="331">
        <v>1</v>
      </c>
      <c r="E708" s="193">
        <v>8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16</v>
      </c>
      <c r="R708" s="331">
        <v>1</v>
      </c>
      <c r="S708" s="193">
        <v>15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25</v>
      </c>
      <c r="AF708" s="191">
        <v>2</v>
      </c>
      <c r="AG708" s="191">
        <v>23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15</v>
      </c>
      <c r="D709" s="331">
        <v>2</v>
      </c>
      <c r="E709" s="193">
        <v>13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17</v>
      </c>
      <c r="R709" s="331">
        <v>0</v>
      </c>
      <c r="S709" s="193">
        <v>15</v>
      </c>
      <c r="T709" s="193">
        <v>0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32</v>
      </c>
      <c r="AF709" s="191">
        <v>2</v>
      </c>
      <c r="AG709" s="191">
        <v>28</v>
      </c>
      <c r="AH709" s="191">
        <v>0</v>
      </c>
      <c r="AI709" s="191">
        <v>2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12</v>
      </c>
      <c r="D710" s="331">
        <v>0</v>
      </c>
      <c r="E710" s="193">
        <v>12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7</v>
      </c>
      <c r="R710" s="331">
        <v>0</v>
      </c>
      <c r="S710" s="193">
        <v>7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19</v>
      </c>
      <c r="AF710" s="191">
        <v>0</v>
      </c>
      <c r="AG710" s="191">
        <v>19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16</v>
      </c>
      <c r="D711" s="331">
        <v>0</v>
      </c>
      <c r="E711" s="193">
        <v>15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14</v>
      </c>
      <c r="R711" s="331">
        <v>1</v>
      </c>
      <c r="S711" s="193">
        <v>13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30</v>
      </c>
      <c r="AF711" s="191">
        <v>1</v>
      </c>
      <c r="AG711" s="191">
        <v>28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14</v>
      </c>
      <c r="D712" s="331">
        <v>0</v>
      </c>
      <c r="E712" s="193">
        <v>14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21</v>
      </c>
      <c r="R712" s="331">
        <v>0</v>
      </c>
      <c r="S712" s="193">
        <v>20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35</v>
      </c>
      <c r="AF712" s="191">
        <v>0</v>
      </c>
      <c r="AG712" s="191">
        <v>34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11</v>
      </c>
      <c r="D713" s="331">
        <v>0</v>
      </c>
      <c r="E713" s="193">
        <v>10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14</v>
      </c>
      <c r="R713" s="331">
        <v>0</v>
      </c>
      <c r="S713" s="193">
        <v>14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25</v>
      </c>
      <c r="AF713" s="191">
        <v>0</v>
      </c>
      <c r="AG713" s="191">
        <v>24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21</v>
      </c>
      <c r="D714" s="331">
        <v>0</v>
      </c>
      <c r="E714" s="193">
        <v>21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12</v>
      </c>
      <c r="R714" s="331">
        <v>0</v>
      </c>
      <c r="S714" s="193">
        <v>12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33</v>
      </c>
      <c r="AF714" s="191">
        <v>0</v>
      </c>
      <c r="AG714" s="191">
        <v>33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18</v>
      </c>
      <c r="D715" s="331">
        <v>0</v>
      </c>
      <c r="E715" s="193">
        <v>18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22</v>
      </c>
      <c r="R715" s="331">
        <v>0</v>
      </c>
      <c r="S715" s="193">
        <v>22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40</v>
      </c>
      <c r="AF715" s="191">
        <v>0</v>
      </c>
      <c r="AG715" s="191">
        <v>40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12</v>
      </c>
      <c r="D716" s="331">
        <v>0</v>
      </c>
      <c r="E716" s="193">
        <v>12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18</v>
      </c>
      <c r="R716" s="331">
        <v>0</v>
      </c>
      <c r="S716" s="193">
        <v>17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30</v>
      </c>
      <c r="AF716" s="191">
        <v>0</v>
      </c>
      <c r="AG716" s="191">
        <v>29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8</v>
      </c>
      <c r="D717" s="331">
        <v>0</v>
      </c>
      <c r="E717" s="193">
        <v>8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9</v>
      </c>
      <c r="R717" s="331">
        <v>0</v>
      </c>
      <c r="S717" s="193">
        <v>8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17</v>
      </c>
      <c r="AF717" s="191">
        <v>0</v>
      </c>
      <c r="AG717" s="191">
        <v>16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10</v>
      </c>
      <c r="D718" s="331">
        <v>0</v>
      </c>
      <c r="E718" s="193">
        <v>10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17</v>
      </c>
      <c r="R718" s="331">
        <v>0</v>
      </c>
      <c r="S718" s="193">
        <v>16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27</v>
      </c>
      <c r="AF718" s="191">
        <v>0</v>
      </c>
      <c r="AG718" s="191">
        <v>26</v>
      </c>
      <c r="AH718" s="191">
        <v>0</v>
      </c>
      <c r="AI718" s="191">
        <v>1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14</v>
      </c>
      <c r="D719" s="331">
        <v>1</v>
      </c>
      <c r="E719" s="193">
        <v>12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11</v>
      </c>
      <c r="R719" s="331">
        <v>0</v>
      </c>
      <c r="S719" s="193">
        <v>10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25</v>
      </c>
      <c r="AF719" s="191">
        <v>1</v>
      </c>
      <c r="AG719" s="191">
        <v>22</v>
      </c>
      <c r="AH719" s="191">
        <v>0</v>
      </c>
      <c r="AI719" s="191">
        <v>2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</v>
      </c>
      <c r="D720" s="331">
        <v>0</v>
      </c>
      <c r="E720" s="193">
        <v>5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14</v>
      </c>
      <c r="R720" s="331">
        <v>1</v>
      </c>
      <c r="S720" s="193">
        <v>13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20</v>
      </c>
      <c r="AF720" s="191">
        <v>1</v>
      </c>
      <c r="AG720" s="191">
        <v>18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8</v>
      </c>
      <c r="D721" s="331">
        <v>0</v>
      </c>
      <c r="E721" s="193">
        <v>8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8</v>
      </c>
      <c r="R721" s="331">
        <v>0</v>
      </c>
      <c r="S721" s="193">
        <v>7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16</v>
      </c>
      <c r="AF721" s="191">
        <v>0</v>
      </c>
      <c r="AG721" s="191">
        <v>15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12</v>
      </c>
      <c r="D722" s="331">
        <v>1</v>
      </c>
      <c r="E722" s="193">
        <v>11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12</v>
      </c>
      <c r="R722" s="331">
        <v>0</v>
      </c>
      <c r="S722" s="193">
        <v>12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24</v>
      </c>
      <c r="AF722" s="191">
        <v>1</v>
      </c>
      <c r="AG722" s="191">
        <v>23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18</v>
      </c>
      <c r="D723" s="331">
        <v>1</v>
      </c>
      <c r="E723" s="193">
        <v>16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9</v>
      </c>
      <c r="R723" s="331">
        <v>0</v>
      </c>
      <c r="S723" s="193">
        <v>9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27</v>
      </c>
      <c r="AF723" s="191">
        <v>1</v>
      </c>
      <c r="AG723" s="191">
        <v>25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8</v>
      </c>
      <c r="D724" s="331">
        <v>0</v>
      </c>
      <c r="E724" s="193">
        <v>7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15</v>
      </c>
      <c r="R724" s="331">
        <v>0</v>
      </c>
      <c r="S724" s="193">
        <v>15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23</v>
      </c>
      <c r="AF724" s="191">
        <v>0</v>
      </c>
      <c r="AG724" s="191">
        <v>22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10</v>
      </c>
      <c r="D725" s="331">
        <v>0</v>
      </c>
      <c r="E725" s="193">
        <v>10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17</v>
      </c>
      <c r="R725" s="331">
        <v>0</v>
      </c>
      <c r="S725" s="193">
        <v>16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27</v>
      </c>
      <c r="AF725" s="191">
        <v>0</v>
      </c>
      <c r="AG725" s="191">
        <v>26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7</v>
      </c>
      <c r="D726" s="331">
        <v>1</v>
      </c>
      <c r="E726" s="193">
        <v>6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14</v>
      </c>
      <c r="R726" s="331">
        <v>1</v>
      </c>
      <c r="S726" s="193">
        <v>12</v>
      </c>
      <c r="T726" s="193">
        <v>0</v>
      </c>
      <c r="U726" s="193">
        <v>0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21</v>
      </c>
      <c r="AF726" s="191">
        <v>2</v>
      </c>
      <c r="AG726" s="191">
        <v>18</v>
      </c>
      <c r="AH726" s="191">
        <v>0</v>
      </c>
      <c r="AI726" s="191">
        <v>0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15</v>
      </c>
      <c r="D727" s="331">
        <v>2</v>
      </c>
      <c r="E727" s="193">
        <v>13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20</v>
      </c>
      <c r="R727" s="331">
        <v>1</v>
      </c>
      <c r="S727" s="193">
        <v>19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35</v>
      </c>
      <c r="AF727" s="191">
        <v>3</v>
      </c>
      <c r="AG727" s="191">
        <v>32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</v>
      </c>
      <c r="D728" s="331">
        <v>0</v>
      </c>
      <c r="E728" s="193">
        <v>4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11</v>
      </c>
      <c r="R728" s="331">
        <v>0</v>
      </c>
      <c r="S728" s="193">
        <v>11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16</v>
      </c>
      <c r="AF728" s="191">
        <v>0</v>
      </c>
      <c r="AG728" s="191">
        <v>15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14</v>
      </c>
      <c r="D729" s="331">
        <v>0</v>
      </c>
      <c r="E729" s="193">
        <v>14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11</v>
      </c>
      <c r="R729" s="331">
        <v>0</v>
      </c>
      <c r="S729" s="193">
        <v>11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25</v>
      </c>
      <c r="AF729" s="191">
        <v>0</v>
      </c>
      <c r="AG729" s="191">
        <v>25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12</v>
      </c>
      <c r="D730" s="331">
        <v>2</v>
      </c>
      <c r="E730" s="193">
        <v>8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10</v>
      </c>
      <c r="R730" s="331">
        <v>1</v>
      </c>
      <c r="S730" s="193">
        <v>9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22</v>
      </c>
      <c r="AF730" s="191">
        <v>3</v>
      </c>
      <c r="AG730" s="191">
        <v>17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12</v>
      </c>
      <c r="D731" s="331">
        <v>1</v>
      </c>
      <c r="E731" s="193">
        <v>10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8</v>
      </c>
      <c r="R731" s="331">
        <v>0</v>
      </c>
      <c r="S731" s="193">
        <v>8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20</v>
      </c>
      <c r="AF731" s="193">
        <v>1</v>
      </c>
      <c r="AG731" s="191">
        <v>18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12</v>
      </c>
      <c r="D732" s="331">
        <v>1</v>
      </c>
      <c r="E732" s="193">
        <v>11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7</v>
      </c>
      <c r="R732" s="331">
        <v>0</v>
      </c>
      <c r="S732" s="193">
        <v>6</v>
      </c>
      <c r="T732" s="193">
        <v>0</v>
      </c>
      <c r="U732" s="193">
        <v>0</v>
      </c>
      <c r="V732" s="193">
        <v>1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19</v>
      </c>
      <c r="AF732" s="191">
        <v>1</v>
      </c>
      <c r="AG732" s="191">
        <v>17</v>
      </c>
      <c r="AH732" s="191">
        <v>0</v>
      </c>
      <c r="AI732" s="191">
        <v>0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14</v>
      </c>
      <c r="D733" s="331">
        <v>0</v>
      </c>
      <c r="E733" s="193">
        <v>13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</v>
      </c>
      <c r="R733" s="331">
        <v>1</v>
      </c>
      <c r="S733" s="193">
        <v>5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20</v>
      </c>
      <c r="AF733" s="191">
        <v>1</v>
      </c>
      <c r="AG733" s="191">
        <v>18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15</v>
      </c>
      <c r="D734" s="331">
        <v>0</v>
      </c>
      <c r="E734" s="193">
        <v>13</v>
      </c>
      <c r="F734" s="193">
        <v>0</v>
      </c>
      <c r="G734" s="193">
        <v>2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6</v>
      </c>
      <c r="R734" s="331">
        <v>0</v>
      </c>
      <c r="S734" s="193">
        <v>6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21</v>
      </c>
      <c r="AF734" s="191">
        <v>0</v>
      </c>
      <c r="AG734" s="191">
        <v>19</v>
      </c>
      <c r="AH734" s="191">
        <v>0</v>
      </c>
      <c r="AI734" s="191">
        <v>2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</v>
      </c>
      <c r="D735" s="331">
        <v>0</v>
      </c>
      <c r="E735" s="193">
        <v>4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13</v>
      </c>
      <c r="R735" s="331">
        <v>1</v>
      </c>
      <c r="S735" s="193">
        <v>10</v>
      </c>
      <c r="T735" s="193">
        <v>0</v>
      </c>
      <c r="U735" s="193">
        <v>0</v>
      </c>
      <c r="V735" s="193">
        <v>2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17</v>
      </c>
      <c r="AF735" s="191">
        <v>1</v>
      </c>
      <c r="AG735" s="191">
        <v>14</v>
      </c>
      <c r="AH735" s="191">
        <v>0</v>
      </c>
      <c r="AI735" s="191">
        <v>0</v>
      </c>
      <c r="AJ735" s="191">
        <v>2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11</v>
      </c>
      <c r="D736" s="331">
        <v>0</v>
      </c>
      <c r="E736" s="193">
        <v>10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6</v>
      </c>
      <c r="R736" s="331">
        <v>1</v>
      </c>
      <c r="S736" s="193">
        <v>5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17</v>
      </c>
      <c r="AF736" s="191">
        <v>1</v>
      </c>
      <c r="AG736" s="191">
        <v>15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10</v>
      </c>
      <c r="D737" s="331">
        <v>2</v>
      </c>
      <c r="E737" s="193">
        <v>8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19</v>
      </c>
      <c r="R737" s="331">
        <v>0</v>
      </c>
      <c r="S737" s="193">
        <v>18</v>
      </c>
      <c r="T737" s="193">
        <v>0</v>
      </c>
      <c r="U737" s="193">
        <v>0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29</v>
      </c>
      <c r="AF737" s="191">
        <v>2</v>
      </c>
      <c r="AG737" s="191">
        <v>26</v>
      </c>
      <c r="AH737" s="191">
        <v>0</v>
      </c>
      <c r="AI737" s="191">
        <v>0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7</v>
      </c>
      <c r="D738" s="331">
        <v>0</v>
      </c>
      <c r="E738" s="193">
        <v>6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6</v>
      </c>
      <c r="R738" s="331">
        <v>1</v>
      </c>
      <c r="S738" s="193">
        <v>4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13</v>
      </c>
      <c r="AF738" s="191">
        <v>1</v>
      </c>
      <c r="AG738" s="191">
        <v>10</v>
      </c>
      <c r="AH738" s="191">
        <v>0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</v>
      </c>
      <c r="D739" s="331">
        <v>0</v>
      </c>
      <c r="E739" s="193">
        <v>3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9</v>
      </c>
      <c r="R739" s="331">
        <v>0</v>
      </c>
      <c r="S739" s="193">
        <v>9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13</v>
      </c>
      <c r="AF739" s="191">
        <v>0</v>
      </c>
      <c r="AG739" s="191">
        <v>12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</v>
      </c>
      <c r="R740" s="331">
        <v>0</v>
      </c>
      <c r="S740" s="193">
        <v>4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6</v>
      </c>
      <c r="AF740" s="191">
        <v>0</v>
      </c>
      <c r="AG740" s="191">
        <v>6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8</v>
      </c>
      <c r="D741" s="331">
        <v>0</v>
      </c>
      <c r="E741" s="193">
        <v>8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4</v>
      </c>
      <c r="R741" s="331">
        <v>1</v>
      </c>
      <c r="S741" s="193">
        <v>3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12</v>
      </c>
      <c r="AF741" s="191">
        <v>1</v>
      </c>
      <c r="AG741" s="191">
        <v>11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</v>
      </c>
      <c r="D742" s="331">
        <v>0</v>
      </c>
      <c r="E742" s="193">
        <v>6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7</v>
      </c>
      <c r="R742" s="331">
        <v>0</v>
      </c>
      <c r="S742" s="193">
        <v>7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13</v>
      </c>
      <c r="AF742" s="191">
        <v>0</v>
      </c>
      <c r="AG742" s="191">
        <v>13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8</v>
      </c>
      <c r="D743" s="331">
        <v>0</v>
      </c>
      <c r="E743" s="193">
        <v>8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5</v>
      </c>
      <c r="R743" s="331">
        <v>0</v>
      </c>
      <c r="S743" s="193">
        <v>5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13</v>
      </c>
      <c r="AF743" s="191">
        <v>0</v>
      </c>
      <c r="AG743" s="191">
        <v>13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</v>
      </c>
      <c r="D744" s="331">
        <v>0</v>
      </c>
      <c r="E744" s="193">
        <v>3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3</v>
      </c>
      <c r="R744" s="331">
        <v>0</v>
      </c>
      <c r="S744" s="193">
        <v>3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6</v>
      </c>
      <c r="AF744" s="191">
        <v>0</v>
      </c>
      <c r="AG744" s="191">
        <v>6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3</v>
      </c>
      <c r="D745" s="331">
        <v>0</v>
      </c>
      <c r="E745" s="193">
        <v>3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4</v>
      </c>
      <c r="R745" s="331">
        <v>0</v>
      </c>
      <c r="S745" s="193">
        <v>4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7</v>
      </c>
      <c r="AF745" s="191">
        <v>0</v>
      </c>
      <c r="AG745" s="191">
        <v>7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7</v>
      </c>
      <c r="D746" s="331">
        <v>0</v>
      </c>
      <c r="E746" s="193">
        <v>7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7</v>
      </c>
      <c r="R746" s="331">
        <v>0</v>
      </c>
      <c r="S746" s="193">
        <v>6</v>
      </c>
      <c r="T746" s="193">
        <v>0</v>
      </c>
      <c r="U746" s="193">
        <v>0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14</v>
      </c>
      <c r="AF746" s="191">
        <v>0</v>
      </c>
      <c r="AG746" s="191">
        <v>13</v>
      </c>
      <c r="AH746" s="191">
        <v>0</v>
      </c>
      <c r="AI746" s="191">
        <v>0</v>
      </c>
      <c r="AJ746" s="191">
        <v>1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</v>
      </c>
      <c r="D747" s="331">
        <v>0</v>
      </c>
      <c r="E747" s="193">
        <v>6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4</v>
      </c>
      <c r="R747" s="331">
        <v>0</v>
      </c>
      <c r="S747" s="193">
        <v>4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10</v>
      </c>
      <c r="AF747" s="191">
        <v>0</v>
      </c>
      <c r="AG747" s="191">
        <v>10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</v>
      </c>
      <c r="D748" s="331">
        <v>0</v>
      </c>
      <c r="E748" s="193">
        <v>3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6</v>
      </c>
      <c r="R748" s="331">
        <v>0</v>
      </c>
      <c r="S748" s="193">
        <v>4</v>
      </c>
      <c r="T748" s="193">
        <v>0</v>
      </c>
      <c r="U748" s="193">
        <v>0</v>
      </c>
      <c r="V748" s="193">
        <v>2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9</v>
      </c>
      <c r="AF748" s="191">
        <v>0</v>
      </c>
      <c r="AG748" s="191">
        <v>7</v>
      </c>
      <c r="AH748" s="191">
        <v>0</v>
      </c>
      <c r="AI748" s="191">
        <v>0</v>
      </c>
      <c r="AJ748" s="191">
        <v>2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</v>
      </c>
      <c r="D749" s="331">
        <v>0</v>
      </c>
      <c r="E749" s="193">
        <v>3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</v>
      </c>
      <c r="R749" s="331">
        <v>0</v>
      </c>
      <c r="S749" s="193">
        <v>2</v>
      </c>
      <c r="T749" s="193">
        <v>0</v>
      </c>
      <c r="U749" s="193">
        <v>0</v>
      </c>
      <c r="V749" s="193">
        <v>2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7</v>
      </c>
      <c r="AF749" s="191">
        <v>0</v>
      </c>
      <c r="AG749" s="191">
        <v>5</v>
      </c>
      <c r="AH749" s="191">
        <v>0</v>
      </c>
      <c r="AI749" s="191">
        <v>0</v>
      </c>
      <c r="AJ749" s="191">
        <v>2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</v>
      </c>
      <c r="D750" s="331">
        <v>0</v>
      </c>
      <c r="E750" s="193">
        <v>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4</v>
      </c>
      <c r="R750" s="331">
        <v>0</v>
      </c>
      <c r="S750" s="193">
        <v>4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6</v>
      </c>
      <c r="AF750" s="191">
        <v>0</v>
      </c>
      <c r="AG750" s="191">
        <v>6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</v>
      </c>
      <c r="D751" s="331">
        <v>0</v>
      </c>
      <c r="E751" s="193">
        <v>1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</v>
      </c>
      <c r="R751" s="331">
        <v>1</v>
      </c>
      <c r="S751" s="193">
        <v>2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4</v>
      </c>
      <c r="AF751" s="191">
        <v>1</v>
      </c>
      <c r="AG751" s="191">
        <v>3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</v>
      </c>
      <c r="D752" s="331">
        <v>0</v>
      </c>
      <c r="E752" s="193">
        <v>3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4</v>
      </c>
      <c r="R752" s="331">
        <v>0</v>
      </c>
      <c r="S752" s="193">
        <v>4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7</v>
      </c>
      <c r="AF752" s="191">
        <v>0</v>
      </c>
      <c r="AG752" s="191">
        <v>7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</v>
      </c>
      <c r="D753" s="331">
        <v>0</v>
      </c>
      <c r="E753" s="193">
        <v>2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8</v>
      </c>
      <c r="R753" s="331">
        <v>1</v>
      </c>
      <c r="S753" s="193">
        <v>5</v>
      </c>
      <c r="T753" s="193">
        <v>0</v>
      </c>
      <c r="U753" s="193">
        <v>0</v>
      </c>
      <c r="V753" s="193">
        <v>2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10</v>
      </c>
      <c r="AF753" s="191">
        <v>1</v>
      </c>
      <c r="AG753" s="191">
        <v>7</v>
      </c>
      <c r="AH753" s="191">
        <v>0</v>
      </c>
      <c r="AI753" s="191">
        <v>0</v>
      </c>
      <c r="AJ753" s="191">
        <v>2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6</v>
      </c>
      <c r="D754" s="333">
        <v>0</v>
      </c>
      <c r="E754" s="334">
        <v>6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</v>
      </c>
      <c r="R754" s="333">
        <v>0</v>
      </c>
      <c r="S754" s="334">
        <v>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8</v>
      </c>
      <c r="AF754" s="195">
        <v>0</v>
      </c>
      <c r="AG754" s="195">
        <v>8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544</v>
      </c>
      <c r="D755" s="424">
        <v>17</v>
      </c>
      <c r="E755" s="424">
        <v>508</v>
      </c>
      <c r="F755" s="424">
        <v>0</v>
      </c>
      <c r="G755" s="424">
        <v>19</v>
      </c>
      <c r="H755" s="424">
        <v>0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522</v>
      </c>
      <c r="R755" s="424">
        <v>12</v>
      </c>
      <c r="S755" s="424">
        <v>491</v>
      </c>
      <c r="T755" s="424">
        <v>0</v>
      </c>
      <c r="U755" s="424">
        <v>12</v>
      </c>
      <c r="V755" s="424">
        <v>7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1066</v>
      </c>
      <c r="AF755" s="424">
        <v>29</v>
      </c>
      <c r="AG755" s="424">
        <v>999</v>
      </c>
      <c r="AH755" s="424">
        <v>0</v>
      </c>
      <c r="AI755" s="424">
        <v>31</v>
      </c>
      <c r="AJ755" s="424">
        <v>7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625</v>
      </c>
      <c r="D756" s="429">
        <v>20</v>
      </c>
      <c r="E756" s="429">
        <v>583</v>
      </c>
      <c r="F756" s="429">
        <v>0</v>
      </c>
      <c r="G756" s="429">
        <v>22</v>
      </c>
      <c r="H756" s="429">
        <v>0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613</v>
      </c>
      <c r="R756" s="429">
        <v>17</v>
      </c>
      <c r="S756" s="429">
        <v>572</v>
      </c>
      <c r="T756" s="429">
        <v>0</v>
      </c>
      <c r="U756" s="429">
        <v>13</v>
      </c>
      <c r="V756" s="429">
        <v>11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1238</v>
      </c>
      <c r="AF756" s="429">
        <v>37</v>
      </c>
      <c r="AG756" s="429">
        <v>1155</v>
      </c>
      <c r="AH756" s="429">
        <v>0</v>
      </c>
      <c r="AI756" s="429">
        <v>35</v>
      </c>
      <c r="AJ756" s="429">
        <v>11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651</v>
      </c>
      <c r="D757" s="434">
        <v>20</v>
      </c>
      <c r="E757" s="434">
        <v>609</v>
      </c>
      <c r="F757" s="434">
        <v>0</v>
      </c>
      <c r="G757" s="434">
        <v>22</v>
      </c>
      <c r="H757" s="434">
        <v>0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648</v>
      </c>
      <c r="R757" s="434">
        <v>19</v>
      </c>
      <c r="S757" s="434">
        <v>599</v>
      </c>
      <c r="T757" s="434">
        <v>0</v>
      </c>
      <c r="U757" s="434">
        <v>13</v>
      </c>
      <c r="V757" s="434">
        <v>17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1299</v>
      </c>
      <c r="AF757" s="434">
        <v>39</v>
      </c>
      <c r="AG757" s="434">
        <v>1208</v>
      </c>
      <c r="AH757" s="434">
        <v>0</v>
      </c>
      <c r="AI757" s="434">
        <v>35</v>
      </c>
      <c r="AJ757" s="434">
        <v>17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668</v>
      </c>
      <c r="D758" s="439">
        <v>20</v>
      </c>
      <c r="E758" s="439">
        <v>626</v>
      </c>
      <c r="F758" s="439">
        <v>0</v>
      </c>
      <c r="G758" s="439">
        <v>22</v>
      </c>
      <c r="H758" s="439">
        <v>0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671</v>
      </c>
      <c r="R758" s="439">
        <v>19</v>
      </c>
      <c r="S758" s="439">
        <v>622</v>
      </c>
      <c r="T758" s="439">
        <v>0</v>
      </c>
      <c r="U758" s="439">
        <v>13</v>
      </c>
      <c r="V758" s="439">
        <v>17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1339</v>
      </c>
      <c r="AF758" s="439">
        <v>39</v>
      </c>
      <c r="AG758" s="439">
        <v>1248</v>
      </c>
      <c r="AH758" s="439">
        <v>0</v>
      </c>
      <c r="AI758" s="439">
        <v>35</v>
      </c>
      <c r="AJ758" s="439">
        <v>17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3</v>
      </c>
      <c r="AF761" s="187">
        <v>0</v>
      </c>
      <c r="AG761" s="188">
        <v>3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4</v>
      </c>
      <c r="D762" s="331">
        <v>0</v>
      </c>
      <c r="E762" s="193">
        <v>4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</v>
      </c>
      <c r="R762" s="331">
        <v>0</v>
      </c>
      <c r="S762" s="193">
        <v>5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9</v>
      </c>
      <c r="AF762" s="191">
        <v>0</v>
      </c>
      <c r="AG762" s="191">
        <v>9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</v>
      </c>
      <c r="R763" s="331">
        <v>0</v>
      </c>
      <c r="S763" s="193">
        <v>1</v>
      </c>
      <c r="T763" s="193">
        <v>0</v>
      </c>
      <c r="U763" s="193">
        <v>0</v>
      </c>
      <c r="V763" s="193">
        <v>1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</v>
      </c>
      <c r="AF763" s="191">
        <v>0</v>
      </c>
      <c r="AG763" s="191">
        <v>1</v>
      </c>
      <c r="AH763" s="191">
        <v>0</v>
      </c>
      <c r="AI763" s="191">
        <v>0</v>
      </c>
      <c r="AJ763" s="191">
        <v>1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</v>
      </c>
      <c r="AF764" s="191">
        <v>0</v>
      </c>
      <c r="AG764" s="191">
        <v>2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</v>
      </c>
      <c r="D765" s="331">
        <v>0</v>
      </c>
      <c r="E765" s="193">
        <v>2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1</v>
      </c>
      <c r="S765" s="193">
        <v>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5</v>
      </c>
      <c r="AF765" s="191">
        <v>1</v>
      </c>
      <c r="AG765" s="191">
        <v>4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0</v>
      </c>
      <c r="S766" s="193">
        <v>3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</v>
      </c>
      <c r="AF766" s="191">
        <v>0</v>
      </c>
      <c r="AG766" s="191">
        <v>3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</v>
      </c>
      <c r="AF768" s="191">
        <v>0</v>
      </c>
      <c r="AG768" s="191">
        <v>2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0</v>
      </c>
      <c r="T771" s="193">
        <v>0</v>
      </c>
      <c r="U771" s="193">
        <v>0</v>
      </c>
      <c r="V771" s="193">
        <v>1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1</v>
      </c>
      <c r="AH771" s="191">
        <v>0</v>
      </c>
      <c r="AI771" s="191">
        <v>0</v>
      </c>
      <c r="AJ771" s="191">
        <v>1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1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</v>
      </c>
      <c r="R773" s="331">
        <v>1</v>
      </c>
      <c r="S773" s="193">
        <v>1</v>
      </c>
      <c r="T773" s="193">
        <v>0</v>
      </c>
      <c r="U773" s="193">
        <v>0</v>
      </c>
      <c r="V773" s="193">
        <v>1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2</v>
      </c>
      <c r="AG773" s="191">
        <v>3</v>
      </c>
      <c r="AH773" s="191">
        <v>0</v>
      </c>
      <c r="AI773" s="191">
        <v>0</v>
      </c>
      <c r="AJ773" s="191">
        <v>1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4</v>
      </c>
      <c r="R777" s="331">
        <v>0</v>
      </c>
      <c r="S777" s="193">
        <v>4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5</v>
      </c>
      <c r="AF777" s="191">
        <v>0</v>
      </c>
      <c r="AG777" s="191">
        <v>5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0</v>
      </c>
      <c r="F780" s="193">
        <v>0</v>
      </c>
      <c r="G780" s="193">
        <v>0</v>
      </c>
      <c r="H780" s="193">
        <v>1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0</v>
      </c>
      <c r="AH780" s="191">
        <v>0</v>
      </c>
      <c r="AI780" s="191">
        <v>0</v>
      </c>
      <c r="AJ780" s="191">
        <v>1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0</v>
      </c>
      <c r="F781" s="193">
        <v>0</v>
      </c>
      <c r="G781" s="193">
        <v>0</v>
      </c>
      <c r="H781" s="193">
        <v>1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0</v>
      </c>
      <c r="AH781" s="191">
        <v>0</v>
      </c>
      <c r="AI781" s="191">
        <v>0</v>
      </c>
      <c r="AJ781" s="191">
        <v>1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</v>
      </c>
      <c r="AF784" s="191">
        <v>0</v>
      </c>
      <c r="AG784" s="191">
        <v>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</v>
      </c>
      <c r="AF788" s="191">
        <v>0</v>
      </c>
      <c r="AG788" s="191">
        <v>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</v>
      </c>
      <c r="AF789" s="191">
        <v>0</v>
      </c>
      <c r="AG789" s="191">
        <v>1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1</v>
      </c>
      <c r="F790" s="193">
        <v>0</v>
      </c>
      <c r="G790" s="193">
        <v>0</v>
      </c>
      <c r="H790" s="193">
        <v>1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</v>
      </c>
      <c r="R790" s="331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</v>
      </c>
      <c r="AF790" s="191">
        <v>0</v>
      </c>
      <c r="AG790" s="191">
        <v>2</v>
      </c>
      <c r="AH790" s="191">
        <v>0</v>
      </c>
      <c r="AI790" s="191">
        <v>0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</v>
      </c>
      <c r="D791" s="331">
        <v>0</v>
      </c>
      <c r="E791" s="193">
        <v>4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4</v>
      </c>
      <c r="AF791" s="191">
        <v>0</v>
      </c>
      <c r="AG791" s="191">
        <v>4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</v>
      </c>
      <c r="D792" s="331">
        <v>0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4</v>
      </c>
      <c r="R792" s="331">
        <v>0</v>
      </c>
      <c r="S792" s="193">
        <v>3</v>
      </c>
      <c r="T792" s="193">
        <v>0</v>
      </c>
      <c r="U792" s="193">
        <v>0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5</v>
      </c>
      <c r="AF792" s="191">
        <v>0</v>
      </c>
      <c r="AG792" s="191">
        <v>4</v>
      </c>
      <c r="AH792" s="191">
        <v>0</v>
      </c>
      <c r="AI792" s="191">
        <v>0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5</v>
      </c>
      <c r="D793" s="331">
        <v>0</v>
      </c>
      <c r="E793" s="193">
        <v>4</v>
      </c>
      <c r="F793" s="193">
        <v>0</v>
      </c>
      <c r="G793" s="193">
        <v>0</v>
      </c>
      <c r="H793" s="193">
        <v>1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</v>
      </c>
      <c r="R793" s="331">
        <v>0</v>
      </c>
      <c r="S793" s="193">
        <v>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7</v>
      </c>
      <c r="AF793" s="191">
        <v>0</v>
      </c>
      <c r="AG793" s="191">
        <v>6</v>
      </c>
      <c r="AH793" s="191">
        <v>0</v>
      </c>
      <c r="AI793" s="191">
        <v>0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4</v>
      </c>
      <c r="D794" s="331">
        <v>0</v>
      </c>
      <c r="E794" s="193">
        <v>4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</v>
      </c>
      <c r="R794" s="331">
        <v>0</v>
      </c>
      <c r="S794" s="193">
        <v>4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8</v>
      </c>
      <c r="AF794" s="191">
        <v>0</v>
      </c>
      <c r="AG794" s="191">
        <v>8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</v>
      </c>
      <c r="D795" s="331">
        <v>0</v>
      </c>
      <c r="E795" s="193">
        <v>3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</v>
      </c>
      <c r="R795" s="331">
        <v>0</v>
      </c>
      <c r="S795" s="193">
        <v>2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7</v>
      </c>
      <c r="AF795" s="191">
        <v>0</v>
      </c>
      <c r="AG795" s="191">
        <v>5</v>
      </c>
      <c r="AH795" s="191">
        <v>0</v>
      </c>
      <c r="AI795" s="191">
        <v>2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</v>
      </c>
      <c r="D796" s="331">
        <v>0</v>
      </c>
      <c r="E796" s="193">
        <v>7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</v>
      </c>
      <c r="R796" s="331">
        <v>0</v>
      </c>
      <c r="S796" s="193">
        <v>5</v>
      </c>
      <c r="T796" s="193">
        <v>0</v>
      </c>
      <c r="U796" s="193">
        <v>0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13</v>
      </c>
      <c r="AF796" s="191">
        <v>0</v>
      </c>
      <c r="AG796" s="191">
        <v>12</v>
      </c>
      <c r="AH796" s="191">
        <v>0</v>
      </c>
      <c r="AI796" s="191">
        <v>0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5</v>
      </c>
      <c r="D797" s="331">
        <v>0</v>
      </c>
      <c r="E797" s="193">
        <v>5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</v>
      </c>
      <c r="R797" s="331">
        <v>0</v>
      </c>
      <c r="S797" s="193">
        <v>3</v>
      </c>
      <c r="T797" s="193">
        <v>0</v>
      </c>
      <c r="U797" s="193">
        <v>0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9</v>
      </c>
      <c r="AF797" s="191">
        <v>0</v>
      </c>
      <c r="AG797" s="191">
        <v>8</v>
      </c>
      <c r="AH797" s="191">
        <v>0</v>
      </c>
      <c r="AI797" s="191">
        <v>0</v>
      </c>
      <c r="AJ797" s="191">
        <v>1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8</v>
      </c>
      <c r="D798" s="331">
        <v>0</v>
      </c>
      <c r="E798" s="193">
        <v>8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5</v>
      </c>
      <c r="R798" s="331">
        <v>0</v>
      </c>
      <c r="S798" s="193">
        <v>5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13</v>
      </c>
      <c r="AF798" s="191">
        <v>0</v>
      </c>
      <c r="AG798" s="191">
        <v>13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14</v>
      </c>
      <c r="D799" s="331">
        <v>0</v>
      </c>
      <c r="E799" s="193">
        <v>13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1</v>
      </c>
      <c r="N799" s="193">
        <v>0</v>
      </c>
      <c r="O799" s="332">
        <v>0</v>
      </c>
      <c r="P799" s="180"/>
      <c r="Q799" s="190">
        <v>8</v>
      </c>
      <c r="R799" s="331">
        <v>0</v>
      </c>
      <c r="S799" s="193">
        <v>8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22</v>
      </c>
      <c r="AF799" s="191">
        <v>0</v>
      </c>
      <c r="AG799" s="191">
        <v>21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1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9</v>
      </c>
      <c r="D800" s="331">
        <v>0</v>
      </c>
      <c r="E800" s="193">
        <v>9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6</v>
      </c>
      <c r="R800" s="331">
        <v>0</v>
      </c>
      <c r="S800" s="193">
        <v>6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15</v>
      </c>
      <c r="AF800" s="191">
        <v>0</v>
      </c>
      <c r="AG800" s="191">
        <v>15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7</v>
      </c>
      <c r="D801" s="331">
        <v>0</v>
      </c>
      <c r="E801" s="193">
        <v>6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7</v>
      </c>
      <c r="R801" s="331">
        <v>0</v>
      </c>
      <c r="S801" s="193">
        <v>6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14</v>
      </c>
      <c r="AF801" s="191">
        <v>0</v>
      </c>
      <c r="AG801" s="191">
        <v>12</v>
      </c>
      <c r="AH801" s="191">
        <v>0</v>
      </c>
      <c r="AI801" s="191">
        <v>1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18</v>
      </c>
      <c r="D802" s="331">
        <v>1</v>
      </c>
      <c r="E802" s="193">
        <v>15</v>
      </c>
      <c r="F802" s="193">
        <v>0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</v>
      </c>
      <c r="R802" s="331">
        <v>0</v>
      </c>
      <c r="S802" s="193">
        <v>5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23</v>
      </c>
      <c r="AF802" s="191">
        <v>1</v>
      </c>
      <c r="AG802" s="191">
        <v>20</v>
      </c>
      <c r="AH802" s="191">
        <v>0</v>
      </c>
      <c r="AI802" s="191">
        <v>2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15</v>
      </c>
      <c r="D803" s="331">
        <v>0</v>
      </c>
      <c r="E803" s="193">
        <v>15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10</v>
      </c>
      <c r="R803" s="331">
        <v>1</v>
      </c>
      <c r="S803" s="193">
        <v>9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25</v>
      </c>
      <c r="AF803" s="191">
        <v>1</v>
      </c>
      <c r="AG803" s="191">
        <v>24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12</v>
      </c>
      <c r="D804" s="331">
        <v>1</v>
      </c>
      <c r="E804" s="193">
        <v>11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11</v>
      </c>
      <c r="R804" s="331">
        <v>0</v>
      </c>
      <c r="S804" s="193">
        <v>11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23</v>
      </c>
      <c r="AF804" s="191">
        <v>1</v>
      </c>
      <c r="AG804" s="191">
        <v>22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15</v>
      </c>
      <c r="D805" s="331">
        <v>0</v>
      </c>
      <c r="E805" s="193">
        <v>15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</v>
      </c>
      <c r="R805" s="331">
        <v>0</v>
      </c>
      <c r="S805" s="193">
        <v>4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20</v>
      </c>
      <c r="AF805" s="191">
        <v>0</v>
      </c>
      <c r="AG805" s="191">
        <v>19</v>
      </c>
      <c r="AH805" s="191">
        <v>0</v>
      </c>
      <c r="AI805" s="191">
        <v>1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10</v>
      </c>
      <c r="D806" s="331">
        <v>0</v>
      </c>
      <c r="E806" s="193">
        <v>10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</v>
      </c>
      <c r="R806" s="331">
        <v>0</v>
      </c>
      <c r="S806" s="193">
        <v>6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16</v>
      </c>
      <c r="AF806" s="191">
        <v>0</v>
      </c>
      <c r="AG806" s="191">
        <v>16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18</v>
      </c>
      <c r="D807" s="331">
        <v>3</v>
      </c>
      <c r="E807" s="193">
        <v>14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9</v>
      </c>
      <c r="R807" s="331">
        <v>1</v>
      </c>
      <c r="S807" s="193">
        <v>8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27</v>
      </c>
      <c r="AF807" s="191">
        <v>4</v>
      </c>
      <c r="AG807" s="191">
        <v>22</v>
      </c>
      <c r="AH807" s="191">
        <v>0</v>
      </c>
      <c r="AI807" s="191">
        <v>1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11</v>
      </c>
      <c r="D808" s="331">
        <v>1</v>
      </c>
      <c r="E808" s="193">
        <v>10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11</v>
      </c>
      <c r="R808" s="331">
        <v>0</v>
      </c>
      <c r="S808" s="193">
        <v>11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22</v>
      </c>
      <c r="AF808" s="191">
        <v>1</v>
      </c>
      <c r="AG808" s="191">
        <v>21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6</v>
      </c>
      <c r="D809" s="331">
        <v>0</v>
      </c>
      <c r="E809" s="193">
        <v>6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10</v>
      </c>
      <c r="R809" s="331">
        <v>0</v>
      </c>
      <c r="S809" s="193">
        <v>10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16</v>
      </c>
      <c r="AF809" s="193">
        <v>0</v>
      </c>
      <c r="AG809" s="191">
        <v>16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6</v>
      </c>
      <c r="D810" s="331">
        <v>0</v>
      </c>
      <c r="E810" s="193">
        <v>6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7</v>
      </c>
      <c r="R810" s="331">
        <v>0</v>
      </c>
      <c r="S810" s="193">
        <v>7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13</v>
      </c>
      <c r="AF810" s="191">
        <v>0</v>
      </c>
      <c r="AG810" s="191">
        <v>13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9</v>
      </c>
      <c r="D811" s="331">
        <v>0</v>
      </c>
      <c r="E811" s="193">
        <v>9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15</v>
      </c>
      <c r="R811" s="331">
        <v>1</v>
      </c>
      <c r="S811" s="193">
        <v>13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24</v>
      </c>
      <c r="AF811" s="191">
        <v>1</v>
      </c>
      <c r="AG811" s="191">
        <v>22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</v>
      </c>
      <c r="D812" s="331">
        <v>0</v>
      </c>
      <c r="E812" s="193">
        <v>9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10</v>
      </c>
      <c r="R812" s="331">
        <v>1</v>
      </c>
      <c r="S812" s="193">
        <v>9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20</v>
      </c>
      <c r="AF812" s="191">
        <v>1</v>
      </c>
      <c r="AG812" s="191">
        <v>18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13</v>
      </c>
      <c r="D813" s="331">
        <v>2</v>
      </c>
      <c r="E813" s="193">
        <v>10</v>
      </c>
      <c r="F813" s="193">
        <v>0</v>
      </c>
      <c r="G813" s="193">
        <v>0</v>
      </c>
      <c r="H813" s="193">
        <v>0</v>
      </c>
      <c r="I813" s="193">
        <v>1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13</v>
      </c>
      <c r="R813" s="331">
        <v>1</v>
      </c>
      <c r="S813" s="193">
        <v>12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26</v>
      </c>
      <c r="AF813" s="191">
        <v>3</v>
      </c>
      <c r="AG813" s="191">
        <v>22</v>
      </c>
      <c r="AH813" s="191">
        <v>0</v>
      </c>
      <c r="AI813" s="191">
        <v>0</v>
      </c>
      <c r="AJ813" s="191">
        <v>0</v>
      </c>
      <c r="AK813" s="191">
        <v>1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12</v>
      </c>
      <c r="D814" s="331">
        <v>0</v>
      </c>
      <c r="E814" s="193">
        <v>12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13</v>
      </c>
      <c r="R814" s="331">
        <v>0</v>
      </c>
      <c r="S814" s="193">
        <v>12</v>
      </c>
      <c r="T814" s="193">
        <v>0</v>
      </c>
      <c r="U814" s="193">
        <v>0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25</v>
      </c>
      <c r="AF814" s="191">
        <v>0</v>
      </c>
      <c r="AG814" s="191">
        <v>24</v>
      </c>
      <c r="AH814" s="191">
        <v>0</v>
      </c>
      <c r="AI814" s="191">
        <v>0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10</v>
      </c>
      <c r="D815" s="331">
        <v>1</v>
      </c>
      <c r="E815" s="193">
        <v>8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9</v>
      </c>
      <c r="R815" s="331">
        <v>0</v>
      </c>
      <c r="S815" s="193">
        <v>9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19</v>
      </c>
      <c r="AF815" s="191">
        <v>1</v>
      </c>
      <c r="AG815" s="191">
        <v>17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14</v>
      </c>
      <c r="D816" s="331">
        <v>1</v>
      </c>
      <c r="E816" s="193">
        <v>13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</v>
      </c>
      <c r="R816" s="331">
        <v>0</v>
      </c>
      <c r="S816" s="193">
        <v>7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21</v>
      </c>
      <c r="AF816" s="191">
        <v>1</v>
      </c>
      <c r="AG816" s="191">
        <v>20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6</v>
      </c>
      <c r="D817" s="331">
        <v>0</v>
      </c>
      <c r="E817" s="193">
        <v>6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10</v>
      </c>
      <c r="R817" s="331">
        <v>1</v>
      </c>
      <c r="S817" s="193">
        <v>9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16</v>
      </c>
      <c r="AF817" s="191">
        <v>1</v>
      </c>
      <c r="AG817" s="191">
        <v>15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14</v>
      </c>
      <c r="D818" s="331">
        <v>0</v>
      </c>
      <c r="E818" s="193">
        <v>13</v>
      </c>
      <c r="F818" s="193">
        <v>0</v>
      </c>
      <c r="G818" s="193">
        <v>1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13</v>
      </c>
      <c r="R818" s="331">
        <v>0</v>
      </c>
      <c r="S818" s="193">
        <v>12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27</v>
      </c>
      <c r="AF818" s="191">
        <v>0</v>
      </c>
      <c r="AG818" s="191">
        <v>25</v>
      </c>
      <c r="AH818" s="191">
        <v>0</v>
      </c>
      <c r="AI818" s="191">
        <v>2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13</v>
      </c>
      <c r="D819" s="331">
        <v>2</v>
      </c>
      <c r="E819" s="193">
        <v>11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10</v>
      </c>
      <c r="R819" s="331">
        <v>0</v>
      </c>
      <c r="S819" s="193">
        <v>9</v>
      </c>
      <c r="T819" s="193">
        <v>0</v>
      </c>
      <c r="U819" s="193">
        <v>0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23</v>
      </c>
      <c r="AF819" s="191">
        <v>2</v>
      </c>
      <c r="AG819" s="191">
        <v>20</v>
      </c>
      <c r="AH819" s="191">
        <v>0</v>
      </c>
      <c r="AI819" s="191">
        <v>0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14</v>
      </c>
      <c r="D820" s="331">
        <v>1</v>
      </c>
      <c r="E820" s="193">
        <v>13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18</v>
      </c>
      <c r="R820" s="331">
        <v>0</v>
      </c>
      <c r="S820" s="193">
        <v>17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32</v>
      </c>
      <c r="AF820" s="191">
        <v>1</v>
      </c>
      <c r="AG820" s="191">
        <v>30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11</v>
      </c>
      <c r="D821" s="331">
        <v>0</v>
      </c>
      <c r="E821" s="193">
        <v>11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</v>
      </c>
      <c r="R821" s="331">
        <v>0</v>
      </c>
      <c r="S821" s="193">
        <v>10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21</v>
      </c>
      <c r="AF821" s="191">
        <v>0</v>
      </c>
      <c r="AG821" s="191">
        <v>21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11</v>
      </c>
      <c r="D822" s="331">
        <v>0</v>
      </c>
      <c r="E822" s="193">
        <v>11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8</v>
      </c>
      <c r="R822" s="331">
        <v>0</v>
      </c>
      <c r="S822" s="193">
        <v>8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19</v>
      </c>
      <c r="AF822" s="191">
        <v>0</v>
      </c>
      <c r="AG822" s="191">
        <v>19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8</v>
      </c>
      <c r="D823" s="331">
        <v>0</v>
      </c>
      <c r="E823" s="193">
        <v>8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9</v>
      </c>
      <c r="R823" s="331">
        <v>1</v>
      </c>
      <c r="S823" s="193">
        <v>8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17</v>
      </c>
      <c r="AF823" s="191">
        <v>1</v>
      </c>
      <c r="AG823" s="191">
        <v>16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</v>
      </c>
      <c r="D824" s="331">
        <v>1</v>
      </c>
      <c r="E824" s="193">
        <v>8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16</v>
      </c>
      <c r="R824" s="331">
        <v>1</v>
      </c>
      <c r="S824" s="193">
        <v>15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25</v>
      </c>
      <c r="AF824" s="191">
        <v>2</v>
      </c>
      <c r="AG824" s="191">
        <v>23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</v>
      </c>
      <c r="D825" s="331">
        <v>1</v>
      </c>
      <c r="E825" s="193">
        <v>6</v>
      </c>
      <c r="F825" s="193">
        <v>0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7</v>
      </c>
      <c r="R825" s="331">
        <v>0</v>
      </c>
      <c r="S825" s="193">
        <v>7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15</v>
      </c>
      <c r="AF825" s="191">
        <v>1</v>
      </c>
      <c r="AG825" s="191">
        <v>13</v>
      </c>
      <c r="AH825" s="191">
        <v>0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13</v>
      </c>
      <c r="D826" s="331">
        <v>0</v>
      </c>
      <c r="E826" s="193">
        <v>13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11</v>
      </c>
      <c r="R826" s="331">
        <v>0</v>
      </c>
      <c r="S826" s="193">
        <v>9</v>
      </c>
      <c r="T826" s="193">
        <v>0</v>
      </c>
      <c r="U826" s="193">
        <v>1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24</v>
      </c>
      <c r="AF826" s="191">
        <v>0</v>
      </c>
      <c r="AG826" s="191">
        <v>22</v>
      </c>
      <c r="AH826" s="191">
        <v>0</v>
      </c>
      <c r="AI826" s="191">
        <v>1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7</v>
      </c>
      <c r="D827" s="331">
        <v>0</v>
      </c>
      <c r="E827" s="193">
        <v>7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9</v>
      </c>
      <c r="R827" s="331">
        <v>0</v>
      </c>
      <c r="S827" s="193">
        <v>8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16</v>
      </c>
      <c r="AF827" s="191">
        <v>0</v>
      </c>
      <c r="AG827" s="191">
        <v>15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11</v>
      </c>
      <c r="D828" s="331">
        <v>0</v>
      </c>
      <c r="E828" s="193">
        <v>11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12</v>
      </c>
      <c r="R828" s="331">
        <v>2</v>
      </c>
      <c r="S828" s="193">
        <v>9</v>
      </c>
      <c r="T828" s="193">
        <v>0</v>
      </c>
      <c r="U828" s="193">
        <v>0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23</v>
      </c>
      <c r="AF828" s="191">
        <v>2</v>
      </c>
      <c r="AG828" s="191">
        <v>20</v>
      </c>
      <c r="AH828" s="191">
        <v>0</v>
      </c>
      <c r="AI828" s="191">
        <v>0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7</v>
      </c>
      <c r="D829" s="331">
        <v>0</v>
      </c>
      <c r="E829" s="193">
        <v>7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15</v>
      </c>
      <c r="R829" s="331">
        <v>0</v>
      </c>
      <c r="S829" s="193">
        <v>13</v>
      </c>
      <c r="T829" s="193">
        <v>0</v>
      </c>
      <c r="U829" s="193">
        <v>0</v>
      </c>
      <c r="V829" s="193">
        <v>2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22</v>
      </c>
      <c r="AF829" s="191">
        <v>0</v>
      </c>
      <c r="AG829" s="191">
        <v>20</v>
      </c>
      <c r="AH829" s="191">
        <v>0</v>
      </c>
      <c r="AI829" s="191">
        <v>0</v>
      </c>
      <c r="AJ829" s="191">
        <v>2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19</v>
      </c>
      <c r="D830" s="331">
        <v>2</v>
      </c>
      <c r="E830" s="193">
        <v>16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</v>
      </c>
      <c r="R830" s="331">
        <v>0</v>
      </c>
      <c r="S830" s="193">
        <v>9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28</v>
      </c>
      <c r="AF830" s="191">
        <v>2</v>
      </c>
      <c r="AG830" s="191">
        <v>25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</v>
      </c>
      <c r="D831" s="331">
        <v>0</v>
      </c>
      <c r="E831" s="193">
        <v>4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9</v>
      </c>
      <c r="R831" s="331">
        <v>0</v>
      </c>
      <c r="S831" s="193">
        <v>9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13</v>
      </c>
      <c r="AF831" s="191">
        <v>0</v>
      </c>
      <c r="AG831" s="191">
        <v>13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12</v>
      </c>
      <c r="D832" s="331">
        <v>0</v>
      </c>
      <c r="E832" s="193">
        <v>12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7</v>
      </c>
      <c r="R832" s="331">
        <v>1</v>
      </c>
      <c r="S832" s="193">
        <v>6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19</v>
      </c>
      <c r="AF832" s="191">
        <v>1</v>
      </c>
      <c r="AG832" s="191">
        <v>18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</v>
      </c>
      <c r="D833" s="331">
        <v>0</v>
      </c>
      <c r="E833" s="193">
        <v>11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7</v>
      </c>
      <c r="R833" s="331">
        <v>0</v>
      </c>
      <c r="S833" s="193">
        <v>7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18</v>
      </c>
      <c r="AF833" s="193">
        <v>0</v>
      </c>
      <c r="AG833" s="191">
        <v>18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10</v>
      </c>
      <c r="D834" s="331">
        <v>0</v>
      </c>
      <c r="E834" s="193">
        <v>10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6</v>
      </c>
      <c r="R834" s="331">
        <v>0</v>
      </c>
      <c r="S834" s="193">
        <v>6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16</v>
      </c>
      <c r="AF834" s="191">
        <v>0</v>
      </c>
      <c r="AG834" s="191">
        <v>16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</v>
      </c>
      <c r="D835" s="331">
        <v>0</v>
      </c>
      <c r="E835" s="193">
        <v>10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10</v>
      </c>
      <c r="R835" s="331">
        <v>0</v>
      </c>
      <c r="S835" s="193">
        <v>10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20</v>
      </c>
      <c r="AF835" s="191">
        <v>0</v>
      </c>
      <c r="AG835" s="191">
        <v>20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</v>
      </c>
      <c r="D836" s="331">
        <v>0</v>
      </c>
      <c r="E836" s="193">
        <v>9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8</v>
      </c>
      <c r="R836" s="331">
        <v>0</v>
      </c>
      <c r="S836" s="193">
        <v>8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17</v>
      </c>
      <c r="AF836" s="191">
        <v>0</v>
      </c>
      <c r="AG836" s="191">
        <v>17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8</v>
      </c>
      <c r="D837" s="331">
        <v>1</v>
      </c>
      <c r="E837" s="193">
        <v>7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12</v>
      </c>
      <c r="R837" s="331">
        <v>2</v>
      </c>
      <c r="S837" s="193">
        <v>9</v>
      </c>
      <c r="T837" s="193">
        <v>0</v>
      </c>
      <c r="U837" s="193">
        <v>0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20</v>
      </c>
      <c r="AF837" s="191">
        <v>3</v>
      </c>
      <c r="AG837" s="191">
        <v>16</v>
      </c>
      <c r="AH837" s="191">
        <v>0</v>
      </c>
      <c r="AI837" s="191">
        <v>0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7</v>
      </c>
      <c r="D838" s="331">
        <v>0</v>
      </c>
      <c r="E838" s="193">
        <v>6</v>
      </c>
      <c r="F838" s="193">
        <v>0</v>
      </c>
      <c r="G838" s="193">
        <v>0</v>
      </c>
      <c r="H838" s="193">
        <v>1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10</v>
      </c>
      <c r="R838" s="331">
        <v>0</v>
      </c>
      <c r="S838" s="193">
        <v>9</v>
      </c>
      <c r="T838" s="193">
        <v>0</v>
      </c>
      <c r="U838" s="193">
        <v>0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17</v>
      </c>
      <c r="AF838" s="191">
        <v>0</v>
      </c>
      <c r="AG838" s="191">
        <v>15</v>
      </c>
      <c r="AH838" s="191">
        <v>0</v>
      </c>
      <c r="AI838" s="191">
        <v>0</v>
      </c>
      <c r="AJ838" s="191">
        <v>2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</v>
      </c>
      <c r="D839" s="331">
        <v>0</v>
      </c>
      <c r="E839" s="193">
        <v>2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5</v>
      </c>
      <c r="R839" s="331">
        <v>0</v>
      </c>
      <c r="S839" s="193">
        <v>5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7</v>
      </c>
      <c r="AF839" s="191">
        <v>0</v>
      </c>
      <c r="AG839" s="191">
        <v>7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</v>
      </c>
      <c r="D840" s="331">
        <v>0</v>
      </c>
      <c r="E840" s="193">
        <v>3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4</v>
      </c>
      <c r="R840" s="331">
        <v>1</v>
      </c>
      <c r="S840" s="193">
        <v>3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7</v>
      </c>
      <c r="AF840" s="191">
        <v>1</v>
      </c>
      <c r="AG840" s="191">
        <v>6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</v>
      </c>
      <c r="D841" s="331">
        <v>0</v>
      </c>
      <c r="E841" s="193">
        <v>4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4</v>
      </c>
      <c r="R841" s="331">
        <v>0</v>
      </c>
      <c r="S841" s="193">
        <v>4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8</v>
      </c>
      <c r="AF841" s="191">
        <v>0</v>
      </c>
      <c r="AG841" s="191">
        <v>8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</v>
      </c>
      <c r="D842" s="331">
        <v>0</v>
      </c>
      <c r="E842" s="193">
        <v>2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</v>
      </c>
      <c r="R842" s="331">
        <v>0</v>
      </c>
      <c r="S842" s="193">
        <v>3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6</v>
      </c>
      <c r="AF842" s="191">
        <v>0</v>
      </c>
      <c r="AG842" s="191">
        <v>5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7</v>
      </c>
      <c r="D843" s="331">
        <v>0</v>
      </c>
      <c r="E843" s="193">
        <v>7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</v>
      </c>
      <c r="R843" s="331">
        <v>1</v>
      </c>
      <c r="S843" s="193">
        <v>4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12</v>
      </c>
      <c r="AF843" s="191">
        <v>1</v>
      </c>
      <c r="AG843" s="191">
        <v>11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</v>
      </c>
      <c r="D844" s="331">
        <v>0</v>
      </c>
      <c r="E844" s="193">
        <v>2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6</v>
      </c>
      <c r="R844" s="331">
        <v>0</v>
      </c>
      <c r="S844" s="193">
        <v>6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8</v>
      </c>
      <c r="AF844" s="191">
        <v>0</v>
      </c>
      <c r="AG844" s="191">
        <v>8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</v>
      </c>
      <c r="D845" s="331">
        <v>0</v>
      </c>
      <c r="E845" s="193">
        <v>5</v>
      </c>
      <c r="F845" s="193">
        <v>0</v>
      </c>
      <c r="G845" s="193">
        <v>0</v>
      </c>
      <c r="H845" s="193">
        <v>1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6</v>
      </c>
      <c r="R845" s="331">
        <v>0</v>
      </c>
      <c r="S845" s="193">
        <v>6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12</v>
      </c>
      <c r="AF845" s="191">
        <v>0</v>
      </c>
      <c r="AG845" s="191">
        <v>11</v>
      </c>
      <c r="AH845" s="191">
        <v>0</v>
      </c>
      <c r="AI845" s="191">
        <v>0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</v>
      </c>
      <c r="D846" s="331">
        <v>0</v>
      </c>
      <c r="E846" s="193">
        <v>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</v>
      </c>
      <c r="R846" s="331">
        <v>0</v>
      </c>
      <c r="S846" s="193">
        <v>4</v>
      </c>
      <c r="T846" s="193">
        <v>0</v>
      </c>
      <c r="U846" s="193">
        <v>0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8</v>
      </c>
      <c r="AF846" s="191">
        <v>0</v>
      </c>
      <c r="AG846" s="191">
        <v>7</v>
      </c>
      <c r="AH846" s="191">
        <v>0</v>
      </c>
      <c r="AI846" s="191">
        <v>0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</v>
      </c>
      <c r="D847" s="331">
        <v>0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</v>
      </c>
      <c r="R847" s="331">
        <v>0</v>
      </c>
      <c r="S847" s="193">
        <v>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5</v>
      </c>
      <c r="AF847" s="191">
        <v>0</v>
      </c>
      <c r="AG847" s="191">
        <v>5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0</v>
      </c>
      <c r="E848" s="193">
        <v>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</v>
      </c>
      <c r="AF848" s="191">
        <v>0</v>
      </c>
      <c r="AG848" s="191">
        <v>8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</v>
      </c>
      <c r="D849" s="331">
        <v>0</v>
      </c>
      <c r="E849" s="193">
        <v>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</v>
      </c>
      <c r="R849" s="331">
        <v>0</v>
      </c>
      <c r="S849" s="193">
        <v>1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</v>
      </c>
      <c r="AF849" s="191">
        <v>0</v>
      </c>
      <c r="AG849" s="191">
        <v>3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</v>
      </c>
      <c r="D850" s="331">
        <v>0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</v>
      </c>
      <c r="R850" s="331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</v>
      </c>
      <c r="AF850" s="191">
        <v>0</v>
      </c>
      <c r="AG850" s="191">
        <v>5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</v>
      </c>
      <c r="D851" s="331">
        <v>0</v>
      </c>
      <c r="E851" s="193">
        <v>3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</v>
      </c>
      <c r="R851" s="331">
        <v>0</v>
      </c>
      <c r="S851" s="193">
        <v>2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5</v>
      </c>
      <c r="AF851" s="191">
        <v>0</v>
      </c>
      <c r="AG851" s="191">
        <v>5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</v>
      </c>
      <c r="D852" s="331">
        <v>0</v>
      </c>
      <c r="E852" s="193">
        <v>2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</v>
      </c>
      <c r="AF852" s="191">
        <v>0</v>
      </c>
      <c r="AG852" s="191">
        <v>2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</v>
      </c>
      <c r="AF853" s="191">
        <v>0</v>
      </c>
      <c r="AG853" s="191">
        <v>2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</v>
      </c>
      <c r="AF854" s="191">
        <v>0</v>
      </c>
      <c r="AG854" s="191">
        <v>4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</v>
      </c>
      <c r="AF855" s="191">
        <v>0</v>
      </c>
      <c r="AG855" s="191">
        <v>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</v>
      </c>
      <c r="AF856" s="195">
        <v>0</v>
      </c>
      <c r="AG856" s="195">
        <v>2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456</v>
      </c>
      <c r="D857" s="424">
        <v>17</v>
      </c>
      <c r="E857" s="424">
        <v>425</v>
      </c>
      <c r="F857" s="424">
        <v>0</v>
      </c>
      <c r="G857" s="424">
        <v>10</v>
      </c>
      <c r="H857" s="424">
        <v>2</v>
      </c>
      <c r="I857" s="424">
        <v>1</v>
      </c>
      <c r="J857" s="424">
        <v>0</v>
      </c>
      <c r="K857" s="424">
        <v>0</v>
      </c>
      <c r="L857" s="424">
        <v>0</v>
      </c>
      <c r="M857" s="424">
        <v>1</v>
      </c>
      <c r="N857" s="424">
        <v>0</v>
      </c>
      <c r="O857" s="425">
        <v>0</v>
      </c>
      <c r="P857" s="185"/>
      <c r="Q857" s="426">
        <v>396</v>
      </c>
      <c r="R857" s="424">
        <v>11</v>
      </c>
      <c r="S857" s="424">
        <v>368</v>
      </c>
      <c r="T857" s="424">
        <v>0</v>
      </c>
      <c r="U857" s="424">
        <v>7</v>
      </c>
      <c r="V857" s="424">
        <v>10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852</v>
      </c>
      <c r="AF857" s="424">
        <v>28</v>
      </c>
      <c r="AG857" s="424">
        <v>793</v>
      </c>
      <c r="AH857" s="424">
        <v>0</v>
      </c>
      <c r="AI857" s="424">
        <v>17</v>
      </c>
      <c r="AJ857" s="424">
        <v>12</v>
      </c>
      <c r="AK857" s="424">
        <v>1</v>
      </c>
      <c r="AL857" s="424">
        <v>0</v>
      </c>
      <c r="AM857" s="424">
        <v>0</v>
      </c>
      <c r="AN857" s="424">
        <v>0</v>
      </c>
      <c r="AO857" s="424">
        <v>1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510</v>
      </c>
      <c r="D858" s="429">
        <v>18</v>
      </c>
      <c r="E858" s="429">
        <v>476</v>
      </c>
      <c r="F858" s="429">
        <v>0</v>
      </c>
      <c r="G858" s="429">
        <v>10</v>
      </c>
      <c r="H858" s="429">
        <v>4</v>
      </c>
      <c r="I858" s="429">
        <v>1</v>
      </c>
      <c r="J858" s="429">
        <v>0</v>
      </c>
      <c r="K858" s="429">
        <v>0</v>
      </c>
      <c r="L858" s="429">
        <v>0</v>
      </c>
      <c r="M858" s="429">
        <v>1</v>
      </c>
      <c r="N858" s="429">
        <v>0</v>
      </c>
      <c r="O858" s="430">
        <v>0</v>
      </c>
      <c r="P858" s="185"/>
      <c r="Q858" s="431">
        <v>463</v>
      </c>
      <c r="R858" s="429">
        <v>15</v>
      </c>
      <c r="S858" s="429">
        <v>427</v>
      </c>
      <c r="T858" s="429">
        <v>0</v>
      </c>
      <c r="U858" s="429">
        <v>8</v>
      </c>
      <c r="V858" s="429">
        <v>13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973</v>
      </c>
      <c r="AF858" s="429">
        <v>33</v>
      </c>
      <c r="AG858" s="429">
        <v>903</v>
      </c>
      <c r="AH858" s="429">
        <v>0</v>
      </c>
      <c r="AI858" s="429">
        <v>18</v>
      </c>
      <c r="AJ858" s="429">
        <v>17</v>
      </c>
      <c r="AK858" s="429">
        <v>1</v>
      </c>
      <c r="AL858" s="429">
        <v>0</v>
      </c>
      <c r="AM858" s="429">
        <v>0</v>
      </c>
      <c r="AN858" s="429">
        <v>0</v>
      </c>
      <c r="AO858" s="429">
        <v>1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524</v>
      </c>
      <c r="D859" s="434">
        <v>18</v>
      </c>
      <c r="E859" s="434">
        <v>490</v>
      </c>
      <c r="F859" s="434">
        <v>0</v>
      </c>
      <c r="G859" s="434">
        <v>10</v>
      </c>
      <c r="H859" s="434">
        <v>4</v>
      </c>
      <c r="I859" s="434">
        <v>1</v>
      </c>
      <c r="J859" s="434">
        <v>0</v>
      </c>
      <c r="K859" s="434">
        <v>0</v>
      </c>
      <c r="L859" s="434">
        <v>0</v>
      </c>
      <c r="M859" s="434">
        <v>1</v>
      </c>
      <c r="N859" s="434">
        <v>0</v>
      </c>
      <c r="O859" s="435">
        <v>0</v>
      </c>
      <c r="P859" s="185"/>
      <c r="Q859" s="436">
        <v>474</v>
      </c>
      <c r="R859" s="434">
        <v>15</v>
      </c>
      <c r="S859" s="434">
        <v>438</v>
      </c>
      <c r="T859" s="434">
        <v>0</v>
      </c>
      <c r="U859" s="434">
        <v>8</v>
      </c>
      <c r="V859" s="434">
        <v>13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998</v>
      </c>
      <c r="AF859" s="434">
        <v>33</v>
      </c>
      <c r="AG859" s="434">
        <v>928</v>
      </c>
      <c r="AH859" s="434">
        <v>0</v>
      </c>
      <c r="AI859" s="434">
        <v>18</v>
      </c>
      <c r="AJ859" s="434">
        <v>17</v>
      </c>
      <c r="AK859" s="434">
        <v>1</v>
      </c>
      <c r="AL859" s="434">
        <v>0</v>
      </c>
      <c r="AM859" s="434">
        <v>0</v>
      </c>
      <c r="AN859" s="434">
        <v>0</v>
      </c>
      <c r="AO859" s="434">
        <v>1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544</v>
      </c>
      <c r="D860" s="439">
        <v>19</v>
      </c>
      <c r="E860" s="439">
        <v>507</v>
      </c>
      <c r="F860" s="439">
        <v>0</v>
      </c>
      <c r="G860" s="439">
        <v>10</v>
      </c>
      <c r="H860" s="439">
        <v>6</v>
      </c>
      <c r="I860" s="439">
        <v>1</v>
      </c>
      <c r="J860" s="439">
        <v>0</v>
      </c>
      <c r="K860" s="439">
        <v>0</v>
      </c>
      <c r="L860" s="439">
        <v>0</v>
      </c>
      <c r="M860" s="439">
        <v>1</v>
      </c>
      <c r="N860" s="439">
        <v>0</v>
      </c>
      <c r="O860" s="440">
        <v>0</v>
      </c>
      <c r="P860" s="185"/>
      <c r="Q860" s="441">
        <v>503</v>
      </c>
      <c r="R860" s="439">
        <v>17</v>
      </c>
      <c r="S860" s="439">
        <v>462</v>
      </c>
      <c r="T860" s="439">
        <v>0</v>
      </c>
      <c r="U860" s="439">
        <v>8</v>
      </c>
      <c r="V860" s="439">
        <v>16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1047</v>
      </c>
      <c r="AF860" s="439">
        <v>36</v>
      </c>
      <c r="AG860" s="439">
        <v>969</v>
      </c>
      <c r="AH860" s="439">
        <v>0</v>
      </c>
      <c r="AI860" s="439">
        <v>18</v>
      </c>
      <c r="AJ860" s="439">
        <v>22</v>
      </c>
      <c r="AK860" s="439">
        <v>1</v>
      </c>
      <c r="AL860" s="439">
        <v>0</v>
      </c>
      <c r="AM860" s="439">
        <v>0</v>
      </c>
      <c r="AN860" s="439">
        <v>0</v>
      </c>
      <c r="AO860" s="439">
        <v>1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1.75</v>
      </c>
      <c r="D863" s="89">
        <v>0.25</v>
      </c>
      <c r="E863" s="90">
        <v>1.5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1.5</v>
      </c>
      <c r="R863" s="89">
        <v>0.25</v>
      </c>
      <c r="S863" s="90">
        <v>1.25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3.25</v>
      </c>
      <c r="AF863" s="321">
        <v>0.5</v>
      </c>
      <c r="AG863" s="89">
        <v>2.75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</v>
      </c>
      <c r="D864" s="92">
        <v>0</v>
      </c>
      <c r="E864" s="92">
        <v>0.75</v>
      </c>
      <c r="F864" s="92">
        <v>0</v>
      </c>
      <c r="G864" s="92">
        <v>0.25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1.75</v>
      </c>
      <c r="R864" s="92">
        <v>0</v>
      </c>
      <c r="S864" s="92">
        <v>1.5</v>
      </c>
      <c r="T864" s="92">
        <v>0</v>
      </c>
      <c r="U864" s="92">
        <v>0</v>
      </c>
      <c r="V864" s="92">
        <v>0.25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2.75</v>
      </c>
      <c r="AF864" s="264">
        <v>0</v>
      </c>
      <c r="AG864" s="122">
        <v>2.25</v>
      </c>
      <c r="AH864" s="122">
        <v>0</v>
      </c>
      <c r="AI864" s="122">
        <v>0.25</v>
      </c>
      <c r="AJ864" s="122">
        <v>0.25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0.25</v>
      </c>
      <c r="D865" s="92">
        <v>0</v>
      </c>
      <c r="E865" s="92">
        <v>0</v>
      </c>
      <c r="F865" s="92">
        <v>0</v>
      </c>
      <c r="G865" s="92">
        <v>0.25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</v>
      </c>
      <c r="R865" s="92">
        <v>0</v>
      </c>
      <c r="S865" s="92">
        <v>0.75</v>
      </c>
      <c r="T865" s="92">
        <v>0</v>
      </c>
      <c r="U865" s="92">
        <v>0</v>
      </c>
      <c r="V865" s="92">
        <v>0.25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1.25</v>
      </c>
      <c r="AF865" s="264">
        <v>0</v>
      </c>
      <c r="AG865" s="122">
        <v>0.75</v>
      </c>
      <c r="AH865" s="122">
        <v>0</v>
      </c>
      <c r="AI865" s="122">
        <v>0.25</v>
      </c>
      <c r="AJ865" s="122">
        <v>0.25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0.75</v>
      </c>
      <c r="R866" s="92">
        <v>0</v>
      </c>
      <c r="S866" s="92">
        <v>0.75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0.75</v>
      </c>
      <c r="AF866" s="264">
        <v>0</v>
      </c>
      <c r="AG866" s="122">
        <v>0.75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0.75</v>
      </c>
      <c r="D867" s="92">
        <v>0</v>
      </c>
      <c r="E867" s="92">
        <v>0.75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0.75</v>
      </c>
      <c r="R867" s="92">
        <v>0.25</v>
      </c>
      <c r="S867" s="92">
        <v>0.5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1.5</v>
      </c>
      <c r="AF867" s="264">
        <v>0.25</v>
      </c>
      <c r="AG867" s="122">
        <v>1.25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0.5</v>
      </c>
      <c r="R868" s="92">
        <v>0</v>
      </c>
      <c r="S868" s="92">
        <v>0.25</v>
      </c>
      <c r="T868" s="92">
        <v>0</v>
      </c>
      <c r="U868" s="92">
        <v>0</v>
      </c>
      <c r="V868" s="92">
        <v>0.25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0.5</v>
      </c>
      <c r="AF868" s="264">
        <v>0</v>
      </c>
      <c r="AG868" s="122">
        <v>0.25</v>
      </c>
      <c r="AH868" s="122">
        <v>0</v>
      </c>
      <c r="AI868" s="122">
        <v>0</v>
      </c>
      <c r="AJ868" s="122">
        <v>0.25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0.5</v>
      </c>
      <c r="D869" s="92">
        <v>0</v>
      </c>
      <c r="E869" s="92">
        <v>0.5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0.5</v>
      </c>
      <c r="R869" s="92">
        <v>0</v>
      </c>
      <c r="S869" s="92">
        <v>0.5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</v>
      </c>
      <c r="AF869" s="264">
        <v>0</v>
      </c>
      <c r="AG869" s="122">
        <v>1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0.5</v>
      </c>
      <c r="D870" s="92">
        <v>0</v>
      </c>
      <c r="E870" s="92">
        <v>0.5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0.25</v>
      </c>
      <c r="R870" s="92">
        <v>0</v>
      </c>
      <c r="S870" s="92">
        <v>0.25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0.75</v>
      </c>
      <c r="AF870" s="264">
        <v>0</v>
      </c>
      <c r="AG870" s="122">
        <v>0.75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0.5</v>
      </c>
      <c r="D871" s="92">
        <v>0</v>
      </c>
      <c r="E871" s="92">
        <v>0.25</v>
      </c>
      <c r="F871" s="92">
        <v>0</v>
      </c>
      <c r="G871" s="92">
        <v>0.25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0.5</v>
      </c>
      <c r="R871" s="92">
        <v>0</v>
      </c>
      <c r="S871" s="92">
        <v>0.5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</v>
      </c>
      <c r="AF871" s="264">
        <v>0</v>
      </c>
      <c r="AG871" s="122">
        <v>0.75</v>
      </c>
      <c r="AH871" s="122">
        <v>0</v>
      </c>
      <c r="AI871" s="122">
        <v>0.25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0.5</v>
      </c>
      <c r="D872" s="92">
        <v>0</v>
      </c>
      <c r="E872" s="92">
        <v>0</v>
      </c>
      <c r="F872" s="92">
        <v>0</v>
      </c>
      <c r="G872" s="92">
        <v>0.25</v>
      </c>
      <c r="H872" s="92">
        <v>0.25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0.75</v>
      </c>
      <c r="R872" s="92">
        <v>0</v>
      </c>
      <c r="S872" s="92">
        <v>0.75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1.25</v>
      </c>
      <c r="AF872" s="264">
        <v>0</v>
      </c>
      <c r="AG872" s="122">
        <v>0.75</v>
      </c>
      <c r="AH872" s="122">
        <v>0</v>
      </c>
      <c r="AI872" s="122">
        <v>0.25</v>
      </c>
      <c r="AJ872" s="122">
        <v>0.25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</v>
      </c>
      <c r="R873" s="92">
        <v>0</v>
      </c>
      <c r="S873" s="92">
        <v>1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</v>
      </c>
      <c r="AF873" s="264">
        <v>0</v>
      </c>
      <c r="AG873" s="122">
        <v>1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0.25</v>
      </c>
      <c r="D874" s="92">
        <v>0</v>
      </c>
      <c r="E874" s="92">
        <v>0.25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0.25</v>
      </c>
      <c r="R874" s="92">
        <v>0</v>
      </c>
      <c r="S874" s="92">
        <v>0.25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0.5</v>
      </c>
      <c r="AF874" s="264">
        <v>0</v>
      </c>
      <c r="AG874" s="122">
        <v>0.5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0.75</v>
      </c>
      <c r="D876" s="92">
        <v>0</v>
      </c>
      <c r="E876" s="92">
        <v>0.25</v>
      </c>
      <c r="F876" s="92">
        <v>0</v>
      </c>
      <c r="G876" s="92">
        <v>0.5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0.25</v>
      </c>
      <c r="R876" s="92">
        <v>0</v>
      </c>
      <c r="S876" s="92">
        <v>0.25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</v>
      </c>
      <c r="AF876" s="264">
        <v>0</v>
      </c>
      <c r="AG876" s="122">
        <v>0.5</v>
      </c>
      <c r="AH876" s="122">
        <v>0</v>
      </c>
      <c r="AI876" s="122">
        <v>0.5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0.25</v>
      </c>
      <c r="D877" s="92">
        <v>0</v>
      </c>
      <c r="E877" s="92">
        <v>0.25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0.25</v>
      </c>
      <c r="AF877" s="264">
        <v>0</v>
      </c>
      <c r="AG877" s="122">
        <v>0.25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0.5</v>
      </c>
      <c r="D878" s="92">
        <v>0</v>
      </c>
      <c r="E878" s="92">
        <v>0.5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0.5</v>
      </c>
      <c r="R878" s="92">
        <v>0</v>
      </c>
      <c r="S878" s="92">
        <v>0.5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</v>
      </c>
      <c r="AF878" s="264">
        <v>0</v>
      </c>
      <c r="AG878" s="122">
        <v>1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1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</v>
      </c>
      <c r="AF879" s="264">
        <v>1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0.25</v>
      </c>
      <c r="D880" s="92">
        <v>0</v>
      </c>
      <c r="E880" s="92">
        <v>0</v>
      </c>
      <c r="F880" s="92">
        <v>0</v>
      </c>
      <c r="G880" s="92">
        <v>0.25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0.25</v>
      </c>
      <c r="AF880" s="264">
        <v>0</v>
      </c>
      <c r="AG880" s="122">
        <v>0</v>
      </c>
      <c r="AH880" s="122">
        <v>0</v>
      </c>
      <c r="AI880" s="122">
        <v>0.25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0.75</v>
      </c>
      <c r="D881" s="92">
        <v>0</v>
      </c>
      <c r="E881" s="92">
        <v>0.75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0.75</v>
      </c>
      <c r="AF881" s="264">
        <v>0</v>
      </c>
      <c r="AG881" s="122">
        <v>0.75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0.75</v>
      </c>
      <c r="D882" s="92">
        <v>0</v>
      </c>
      <c r="E882" s="92">
        <v>0.5</v>
      </c>
      <c r="F882" s="92">
        <v>0</v>
      </c>
      <c r="G882" s="92">
        <v>0.25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0.25</v>
      </c>
      <c r="R882" s="92">
        <v>0</v>
      </c>
      <c r="S882" s="92">
        <v>0.25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</v>
      </c>
      <c r="AF882" s="264">
        <v>0</v>
      </c>
      <c r="AG882" s="122">
        <v>0.75</v>
      </c>
      <c r="AH882" s="122">
        <v>0</v>
      </c>
      <c r="AI882" s="122">
        <v>0.25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1.25</v>
      </c>
      <c r="D883" s="92">
        <v>0</v>
      </c>
      <c r="E883" s="92">
        <v>1.25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1.25</v>
      </c>
      <c r="AF883" s="264">
        <v>0</v>
      </c>
      <c r="AG883" s="122">
        <v>1.25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1.5</v>
      </c>
      <c r="D884" s="92">
        <v>0</v>
      </c>
      <c r="E884" s="92">
        <v>1.5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</v>
      </c>
      <c r="R884" s="92">
        <v>0</v>
      </c>
      <c r="S884" s="92">
        <v>1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2.5</v>
      </c>
      <c r="AF884" s="264">
        <v>0</v>
      </c>
      <c r="AG884" s="122">
        <v>2.5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2.25</v>
      </c>
      <c r="D885" s="92">
        <v>0</v>
      </c>
      <c r="E885" s="92">
        <v>2</v>
      </c>
      <c r="F885" s="92">
        <v>0</v>
      </c>
      <c r="G885" s="92">
        <v>0.25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0.25</v>
      </c>
      <c r="R885" s="92">
        <v>0</v>
      </c>
      <c r="S885" s="92">
        <v>0.25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2.5</v>
      </c>
      <c r="AF885" s="264">
        <v>0</v>
      </c>
      <c r="AG885" s="122">
        <v>2.25</v>
      </c>
      <c r="AH885" s="122">
        <v>0</v>
      </c>
      <c r="AI885" s="122">
        <v>0.25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3.25</v>
      </c>
      <c r="D886" s="92">
        <v>0</v>
      </c>
      <c r="E886" s="92">
        <v>3.25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1.75</v>
      </c>
      <c r="R886" s="92">
        <v>0</v>
      </c>
      <c r="S886" s="92">
        <v>1</v>
      </c>
      <c r="T886" s="92">
        <v>0</v>
      </c>
      <c r="U886" s="92">
        <v>0.75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5</v>
      </c>
      <c r="AF886" s="264">
        <v>0</v>
      </c>
      <c r="AG886" s="122">
        <v>4.25</v>
      </c>
      <c r="AH886" s="122">
        <v>0</v>
      </c>
      <c r="AI886" s="122">
        <v>0.75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1.5</v>
      </c>
      <c r="D887" s="122">
        <v>0</v>
      </c>
      <c r="E887" s="92">
        <v>1.5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0.5</v>
      </c>
      <c r="R887" s="122">
        <v>0</v>
      </c>
      <c r="S887" s="92">
        <v>0.5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</v>
      </c>
      <c r="AF887" s="264">
        <v>0</v>
      </c>
      <c r="AG887" s="122">
        <v>2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3.75</v>
      </c>
      <c r="D888" s="92">
        <v>0.5</v>
      </c>
      <c r="E888" s="92">
        <v>3.25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0.75</v>
      </c>
      <c r="R888" s="92">
        <v>0</v>
      </c>
      <c r="S888" s="92">
        <v>0.75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4.5</v>
      </c>
      <c r="AF888" s="264">
        <v>0.5</v>
      </c>
      <c r="AG888" s="122">
        <v>4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5.25</v>
      </c>
      <c r="D889" s="92">
        <v>0.5</v>
      </c>
      <c r="E889" s="92">
        <v>4.75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1.5</v>
      </c>
      <c r="R889" s="92">
        <v>0.25</v>
      </c>
      <c r="S889" s="92">
        <v>1.25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6.75</v>
      </c>
      <c r="AF889" s="264">
        <v>0.75</v>
      </c>
      <c r="AG889" s="122">
        <v>6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8.5</v>
      </c>
      <c r="D890" s="92">
        <v>1.25</v>
      </c>
      <c r="E890" s="92">
        <v>6.25</v>
      </c>
      <c r="F890" s="92">
        <v>0</v>
      </c>
      <c r="G890" s="92">
        <v>1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2.25</v>
      </c>
      <c r="R890" s="92">
        <v>0</v>
      </c>
      <c r="S890" s="92">
        <v>1.75</v>
      </c>
      <c r="T890" s="92">
        <v>0</v>
      </c>
      <c r="U890" s="92">
        <v>0</v>
      </c>
      <c r="V890" s="92">
        <v>0.5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10.75</v>
      </c>
      <c r="AF890" s="264">
        <v>1.25</v>
      </c>
      <c r="AG890" s="122">
        <v>8</v>
      </c>
      <c r="AH890" s="122">
        <v>0</v>
      </c>
      <c r="AI890" s="122">
        <v>1</v>
      </c>
      <c r="AJ890" s="122">
        <v>0.5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13</v>
      </c>
      <c r="D891" s="92">
        <v>1</v>
      </c>
      <c r="E891" s="92">
        <v>11.25</v>
      </c>
      <c r="F891" s="92">
        <v>0</v>
      </c>
      <c r="G891" s="92">
        <v>0.75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</v>
      </c>
      <c r="R891" s="92">
        <v>0.25</v>
      </c>
      <c r="S891" s="92">
        <v>3.5</v>
      </c>
      <c r="T891" s="92">
        <v>0</v>
      </c>
      <c r="U891" s="92">
        <v>0</v>
      </c>
      <c r="V891" s="92">
        <v>0.25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17</v>
      </c>
      <c r="AF891" s="264">
        <v>1.25</v>
      </c>
      <c r="AG891" s="122">
        <v>14.75</v>
      </c>
      <c r="AH891" s="122">
        <v>0</v>
      </c>
      <c r="AI891" s="122">
        <v>0.75</v>
      </c>
      <c r="AJ891" s="122">
        <v>0.25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15.6</v>
      </c>
      <c r="D892" s="92">
        <v>0.6</v>
      </c>
      <c r="E892" s="92">
        <v>14.2</v>
      </c>
      <c r="F892" s="92">
        <v>0</v>
      </c>
      <c r="G892" s="92">
        <v>0.8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5.2</v>
      </c>
      <c r="R892" s="92">
        <v>0</v>
      </c>
      <c r="S892" s="92">
        <v>5</v>
      </c>
      <c r="T892" s="92">
        <v>0</v>
      </c>
      <c r="U892" s="92">
        <v>0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20.8</v>
      </c>
      <c r="AF892" s="264">
        <v>0.6</v>
      </c>
      <c r="AG892" s="122">
        <v>19.2</v>
      </c>
      <c r="AH892" s="122">
        <v>0</v>
      </c>
      <c r="AI892" s="122">
        <v>0.8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16.399999999999999</v>
      </c>
      <c r="D893" s="92">
        <v>0.8</v>
      </c>
      <c r="E893" s="92">
        <v>14.6</v>
      </c>
      <c r="F893" s="92">
        <v>0</v>
      </c>
      <c r="G893" s="92">
        <v>0.6</v>
      </c>
      <c r="H893" s="92">
        <v>0.2</v>
      </c>
      <c r="I893" s="92">
        <v>0</v>
      </c>
      <c r="J893" s="92">
        <v>0</v>
      </c>
      <c r="K893" s="92">
        <v>0.2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5.2</v>
      </c>
      <c r="R893" s="92">
        <v>0</v>
      </c>
      <c r="S893" s="92">
        <v>4.8</v>
      </c>
      <c r="T893" s="92">
        <v>0</v>
      </c>
      <c r="U893" s="92">
        <v>0.2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21.599999999999998</v>
      </c>
      <c r="AF893" s="264">
        <v>0.8</v>
      </c>
      <c r="AG893" s="122">
        <v>19.399999999999999</v>
      </c>
      <c r="AH893" s="122">
        <v>0</v>
      </c>
      <c r="AI893" s="122">
        <v>0.8</v>
      </c>
      <c r="AJ893" s="122">
        <v>0.4</v>
      </c>
      <c r="AK893" s="122">
        <v>0</v>
      </c>
      <c r="AL893" s="122">
        <v>0</v>
      </c>
      <c r="AM893" s="122">
        <v>0.2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24</v>
      </c>
      <c r="D894" s="92">
        <v>0.6</v>
      </c>
      <c r="E894" s="92">
        <v>22.4</v>
      </c>
      <c r="F894" s="92">
        <v>0</v>
      </c>
      <c r="G894" s="92">
        <v>1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5.8000000000000007</v>
      </c>
      <c r="R894" s="92">
        <v>0</v>
      </c>
      <c r="S894" s="92">
        <v>5.4</v>
      </c>
      <c r="T894" s="92">
        <v>0</v>
      </c>
      <c r="U894" s="92">
        <v>0</v>
      </c>
      <c r="V894" s="92">
        <v>0.2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29.8</v>
      </c>
      <c r="AF894" s="264">
        <v>0.6</v>
      </c>
      <c r="AG894" s="122">
        <v>27.8</v>
      </c>
      <c r="AH894" s="122">
        <v>0</v>
      </c>
      <c r="AI894" s="122">
        <v>1</v>
      </c>
      <c r="AJ894" s="122">
        <v>0.2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35.6</v>
      </c>
      <c r="D895" s="92">
        <v>0.8</v>
      </c>
      <c r="E895" s="92">
        <v>31.4</v>
      </c>
      <c r="F895" s="92">
        <v>0</v>
      </c>
      <c r="G895" s="92">
        <v>2.6</v>
      </c>
      <c r="H895" s="92">
        <v>0.4</v>
      </c>
      <c r="I895" s="92">
        <v>0.2</v>
      </c>
      <c r="J895" s="92">
        <v>0</v>
      </c>
      <c r="K895" s="92">
        <v>0</v>
      </c>
      <c r="L895" s="92">
        <v>0.2</v>
      </c>
      <c r="M895" s="92">
        <v>0</v>
      </c>
      <c r="N895" s="92">
        <v>0</v>
      </c>
      <c r="O895" s="93">
        <v>0</v>
      </c>
      <c r="P895" s="8"/>
      <c r="Q895" s="97">
        <v>10</v>
      </c>
      <c r="R895" s="92">
        <v>0.4</v>
      </c>
      <c r="S895" s="92">
        <v>8.1999999999999993</v>
      </c>
      <c r="T895" s="92">
        <v>0</v>
      </c>
      <c r="U895" s="92">
        <v>0.4</v>
      </c>
      <c r="V895" s="92">
        <v>0.4</v>
      </c>
      <c r="W895" s="92">
        <v>0.4</v>
      </c>
      <c r="X895" s="92">
        <v>0</v>
      </c>
      <c r="Y895" s="92">
        <v>0.2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45.600000000000009</v>
      </c>
      <c r="AF895" s="264">
        <v>1.2</v>
      </c>
      <c r="AG895" s="122">
        <v>39.6</v>
      </c>
      <c r="AH895" s="122">
        <v>0</v>
      </c>
      <c r="AI895" s="122">
        <v>3</v>
      </c>
      <c r="AJ895" s="122">
        <v>0.8</v>
      </c>
      <c r="AK895" s="122">
        <v>0.6</v>
      </c>
      <c r="AL895" s="122">
        <v>0</v>
      </c>
      <c r="AM895" s="122">
        <v>0.2</v>
      </c>
      <c r="AN895" s="122">
        <v>0.2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35.6</v>
      </c>
      <c r="D896" s="92">
        <v>0.8</v>
      </c>
      <c r="E896" s="92">
        <v>33</v>
      </c>
      <c r="F896" s="92">
        <v>0</v>
      </c>
      <c r="G896" s="92">
        <v>1.6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11.4</v>
      </c>
      <c r="R896" s="92">
        <v>0</v>
      </c>
      <c r="S896" s="92">
        <v>10.199999999999999</v>
      </c>
      <c r="T896" s="92">
        <v>0</v>
      </c>
      <c r="U896" s="92">
        <v>0.4</v>
      </c>
      <c r="V896" s="92">
        <v>0.8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47</v>
      </c>
      <c r="AF896" s="264">
        <v>0.8</v>
      </c>
      <c r="AG896" s="122">
        <v>43.2</v>
      </c>
      <c r="AH896" s="122">
        <v>0</v>
      </c>
      <c r="AI896" s="122">
        <v>2</v>
      </c>
      <c r="AJ896" s="122">
        <v>1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41.6</v>
      </c>
      <c r="D897" s="92">
        <v>0.8</v>
      </c>
      <c r="E897" s="92">
        <v>38.799999999999997</v>
      </c>
      <c r="F897" s="92">
        <v>0</v>
      </c>
      <c r="G897" s="92">
        <v>1.2</v>
      </c>
      <c r="H897" s="92">
        <v>0.6</v>
      </c>
      <c r="I897" s="92">
        <v>0</v>
      </c>
      <c r="J897" s="92">
        <v>0</v>
      </c>
      <c r="K897" s="92">
        <v>0</v>
      </c>
      <c r="L897" s="92">
        <v>0</v>
      </c>
      <c r="M897" s="92">
        <v>0.2</v>
      </c>
      <c r="N897" s="92">
        <v>0</v>
      </c>
      <c r="O897" s="93">
        <v>0</v>
      </c>
      <c r="P897" s="8"/>
      <c r="Q897" s="97">
        <v>11.6</v>
      </c>
      <c r="R897" s="92">
        <v>0</v>
      </c>
      <c r="S897" s="92">
        <v>11</v>
      </c>
      <c r="T897" s="92">
        <v>0.2</v>
      </c>
      <c r="U897" s="92">
        <v>0.4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53.2</v>
      </c>
      <c r="AF897" s="264">
        <v>0.8</v>
      </c>
      <c r="AG897" s="122">
        <v>49.8</v>
      </c>
      <c r="AH897" s="122">
        <v>0.2</v>
      </c>
      <c r="AI897" s="122">
        <v>1.6</v>
      </c>
      <c r="AJ897" s="122">
        <v>0.6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32.4</v>
      </c>
      <c r="D898" s="92">
        <v>1.4</v>
      </c>
      <c r="E898" s="92">
        <v>29</v>
      </c>
      <c r="F898" s="92">
        <v>0.2</v>
      </c>
      <c r="G898" s="92">
        <v>0.8</v>
      </c>
      <c r="H898" s="92">
        <v>0.8</v>
      </c>
      <c r="I898" s="92">
        <v>0</v>
      </c>
      <c r="J898" s="92">
        <v>0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15.6</v>
      </c>
      <c r="R898" s="92">
        <v>0</v>
      </c>
      <c r="S898" s="92">
        <v>15</v>
      </c>
      <c r="T898" s="92">
        <v>0</v>
      </c>
      <c r="U898" s="92">
        <v>0</v>
      </c>
      <c r="V898" s="92">
        <v>0.6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48</v>
      </c>
      <c r="AF898" s="264">
        <v>1.4</v>
      </c>
      <c r="AG898" s="122">
        <v>44</v>
      </c>
      <c r="AH898" s="122">
        <v>0.2</v>
      </c>
      <c r="AI898" s="122">
        <v>0.8</v>
      </c>
      <c r="AJ898" s="122">
        <v>1.4</v>
      </c>
      <c r="AK898" s="122">
        <v>0</v>
      </c>
      <c r="AL898" s="122">
        <v>0</v>
      </c>
      <c r="AM898" s="122">
        <v>0.2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17.599999999999998</v>
      </c>
      <c r="D899" s="92">
        <v>0</v>
      </c>
      <c r="E899" s="92">
        <v>16</v>
      </c>
      <c r="F899" s="92">
        <v>0.4</v>
      </c>
      <c r="G899" s="92">
        <v>1.2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12.999999999999998</v>
      </c>
      <c r="R899" s="92">
        <v>0</v>
      </c>
      <c r="S899" s="92">
        <v>11.6</v>
      </c>
      <c r="T899" s="92">
        <v>0</v>
      </c>
      <c r="U899" s="92">
        <v>0.6</v>
      </c>
      <c r="V899" s="92">
        <v>0.6</v>
      </c>
      <c r="W899" s="92">
        <v>0.2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30.6</v>
      </c>
      <c r="AF899" s="264">
        <v>0</v>
      </c>
      <c r="AG899" s="122">
        <v>27.6</v>
      </c>
      <c r="AH899" s="122">
        <v>0.4</v>
      </c>
      <c r="AI899" s="122">
        <v>1.8</v>
      </c>
      <c r="AJ899" s="122">
        <v>0.6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13.199999999999998</v>
      </c>
      <c r="D900" s="92">
        <v>0.2</v>
      </c>
      <c r="E900" s="92">
        <v>11.6</v>
      </c>
      <c r="F900" s="92">
        <v>0</v>
      </c>
      <c r="G900" s="92">
        <v>1.2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8.6</v>
      </c>
      <c r="R900" s="92">
        <v>0</v>
      </c>
      <c r="S900" s="92">
        <v>7.6</v>
      </c>
      <c r="T900" s="92">
        <v>0</v>
      </c>
      <c r="U900" s="92">
        <v>0</v>
      </c>
      <c r="V900" s="92">
        <v>1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21.799999999999997</v>
      </c>
      <c r="AF900" s="264">
        <v>0.2</v>
      </c>
      <c r="AG900" s="122">
        <v>19.2</v>
      </c>
      <c r="AH900" s="122">
        <v>0</v>
      </c>
      <c r="AI900" s="122">
        <v>1.2</v>
      </c>
      <c r="AJ900" s="122">
        <v>1.2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12.2</v>
      </c>
      <c r="D901" s="92">
        <v>0.2</v>
      </c>
      <c r="E901" s="92">
        <v>11</v>
      </c>
      <c r="F901" s="92">
        <v>0</v>
      </c>
      <c r="G901" s="92">
        <v>0.8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9.9999999999999982</v>
      </c>
      <c r="R901" s="92">
        <v>0.2</v>
      </c>
      <c r="S901" s="92">
        <v>8.6</v>
      </c>
      <c r="T901" s="92">
        <v>0</v>
      </c>
      <c r="U901" s="92">
        <v>0.2</v>
      </c>
      <c r="V901" s="92">
        <v>1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22.2</v>
      </c>
      <c r="AF901" s="264">
        <v>0.4</v>
      </c>
      <c r="AG901" s="122">
        <v>19.600000000000001</v>
      </c>
      <c r="AH901" s="122">
        <v>0</v>
      </c>
      <c r="AI901" s="122">
        <v>1</v>
      </c>
      <c r="AJ901" s="122">
        <v>1.2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11.6</v>
      </c>
      <c r="D902" s="92">
        <v>0.2</v>
      </c>
      <c r="E902" s="92">
        <v>11.4</v>
      </c>
      <c r="F902" s="92">
        <v>0</v>
      </c>
      <c r="G902" s="92">
        <v>0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10.199999999999999</v>
      </c>
      <c r="R902" s="92">
        <v>0</v>
      </c>
      <c r="S902" s="92">
        <v>9.4</v>
      </c>
      <c r="T902" s="92">
        <v>0</v>
      </c>
      <c r="U902" s="92">
        <v>0.4</v>
      </c>
      <c r="V902" s="92">
        <v>0.2</v>
      </c>
      <c r="W902" s="92">
        <v>0.2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21.799999999999997</v>
      </c>
      <c r="AF902" s="264">
        <v>0.2</v>
      </c>
      <c r="AG902" s="122">
        <v>20.8</v>
      </c>
      <c r="AH902" s="122">
        <v>0</v>
      </c>
      <c r="AI902" s="122">
        <v>0.4</v>
      </c>
      <c r="AJ902" s="122">
        <v>0.2</v>
      </c>
      <c r="AK902" s="122">
        <v>0.2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9.7999999999999989</v>
      </c>
      <c r="D903" s="92">
        <v>0.2</v>
      </c>
      <c r="E903" s="92">
        <v>9.4</v>
      </c>
      <c r="F903" s="92">
        <v>0</v>
      </c>
      <c r="G903" s="92">
        <v>0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9.5999999999999979</v>
      </c>
      <c r="R903" s="92">
        <v>0</v>
      </c>
      <c r="S903" s="92">
        <v>8</v>
      </c>
      <c r="T903" s="92">
        <v>0</v>
      </c>
      <c r="U903" s="92">
        <v>1.2</v>
      </c>
      <c r="V903" s="92">
        <v>0.2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19.399999999999995</v>
      </c>
      <c r="AF903" s="264">
        <v>0.2</v>
      </c>
      <c r="AG903" s="122">
        <v>17.399999999999999</v>
      </c>
      <c r="AH903" s="122">
        <v>0</v>
      </c>
      <c r="AI903" s="122">
        <v>1.2</v>
      </c>
      <c r="AJ903" s="122">
        <v>0.4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13.000000000000002</v>
      </c>
      <c r="D904" s="92">
        <v>0.4</v>
      </c>
      <c r="E904" s="92">
        <v>11.8</v>
      </c>
      <c r="F904" s="92">
        <v>0</v>
      </c>
      <c r="G904" s="92">
        <v>0.8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9.9999999999999982</v>
      </c>
      <c r="R904" s="92">
        <v>0.6</v>
      </c>
      <c r="S904" s="92">
        <v>8.1999999999999993</v>
      </c>
      <c r="T904" s="92">
        <v>0</v>
      </c>
      <c r="U904" s="92">
        <v>0.6</v>
      </c>
      <c r="V904" s="92">
        <v>0.4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22.999999999999996</v>
      </c>
      <c r="AF904" s="264">
        <v>1</v>
      </c>
      <c r="AG904" s="122">
        <v>20</v>
      </c>
      <c r="AH904" s="122">
        <v>0</v>
      </c>
      <c r="AI904" s="122">
        <v>1.4</v>
      </c>
      <c r="AJ904" s="122">
        <v>0.4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13.8</v>
      </c>
      <c r="D905" s="92">
        <v>0.4</v>
      </c>
      <c r="E905" s="92">
        <v>12</v>
      </c>
      <c r="F905" s="92">
        <v>0</v>
      </c>
      <c r="G905" s="92">
        <v>1.4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9.1999999999999993</v>
      </c>
      <c r="R905" s="92">
        <v>0.2</v>
      </c>
      <c r="S905" s="92">
        <v>8.1999999999999993</v>
      </c>
      <c r="T905" s="92">
        <v>0</v>
      </c>
      <c r="U905" s="92">
        <v>0.4</v>
      </c>
      <c r="V905" s="92">
        <v>0.4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23</v>
      </c>
      <c r="AF905" s="264">
        <v>0.6</v>
      </c>
      <c r="AG905" s="122">
        <v>20.2</v>
      </c>
      <c r="AH905" s="122">
        <v>0</v>
      </c>
      <c r="AI905" s="122">
        <v>1.8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11</v>
      </c>
      <c r="D906" s="92">
        <v>0.8</v>
      </c>
      <c r="E906" s="92">
        <v>9.4</v>
      </c>
      <c r="F906" s="92">
        <v>0</v>
      </c>
      <c r="G906" s="92">
        <v>0.6</v>
      </c>
      <c r="H906" s="92">
        <v>0.2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10.200000000000001</v>
      </c>
      <c r="R906" s="92">
        <v>0.4</v>
      </c>
      <c r="S906" s="92">
        <v>9.4</v>
      </c>
      <c r="T906" s="92">
        <v>0</v>
      </c>
      <c r="U906" s="92">
        <v>0</v>
      </c>
      <c r="V906" s="92">
        <v>0.4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21.200000000000003</v>
      </c>
      <c r="AF906" s="264">
        <v>1.2</v>
      </c>
      <c r="AG906" s="122">
        <v>18.8</v>
      </c>
      <c r="AH906" s="122">
        <v>0</v>
      </c>
      <c r="AI906" s="122">
        <v>0.6</v>
      </c>
      <c r="AJ906" s="122">
        <v>0.6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13</v>
      </c>
      <c r="D907" s="92">
        <v>0.6</v>
      </c>
      <c r="E907" s="92">
        <v>11.6</v>
      </c>
      <c r="F907" s="92">
        <v>0</v>
      </c>
      <c r="G907" s="92">
        <v>0.8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12.799999999999999</v>
      </c>
      <c r="R907" s="92">
        <v>0.8</v>
      </c>
      <c r="S907" s="92">
        <v>11.2</v>
      </c>
      <c r="T907" s="92">
        <v>0</v>
      </c>
      <c r="U907" s="92">
        <v>0.6</v>
      </c>
      <c r="V907" s="92">
        <v>0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25.799999999999997</v>
      </c>
      <c r="AF907" s="264">
        <v>1.4</v>
      </c>
      <c r="AG907" s="122">
        <v>22.8</v>
      </c>
      <c r="AH907" s="122">
        <v>0</v>
      </c>
      <c r="AI907" s="122">
        <v>1.4</v>
      </c>
      <c r="AJ907" s="122">
        <v>0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12.2</v>
      </c>
      <c r="D908" s="92">
        <v>0.6</v>
      </c>
      <c r="E908" s="92">
        <v>11</v>
      </c>
      <c r="F908" s="92">
        <v>0</v>
      </c>
      <c r="G908" s="92">
        <v>0.6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11.399999999999999</v>
      </c>
      <c r="R908" s="92">
        <v>0.2</v>
      </c>
      <c r="S908" s="92">
        <v>10.199999999999999</v>
      </c>
      <c r="T908" s="92">
        <v>0</v>
      </c>
      <c r="U908" s="92">
        <v>0.8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23.599999999999998</v>
      </c>
      <c r="AF908" s="264">
        <v>0.8</v>
      </c>
      <c r="AG908" s="122">
        <v>21.2</v>
      </c>
      <c r="AH908" s="122">
        <v>0</v>
      </c>
      <c r="AI908" s="122">
        <v>1.4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10</v>
      </c>
      <c r="D909" s="92">
        <v>0</v>
      </c>
      <c r="E909" s="92">
        <v>8.8000000000000007</v>
      </c>
      <c r="F909" s="92">
        <v>0</v>
      </c>
      <c r="G909" s="92">
        <v>1.2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10.399999999999999</v>
      </c>
      <c r="R909" s="92">
        <v>0.2</v>
      </c>
      <c r="S909" s="92">
        <v>9.6</v>
      </c>
      <c r="T909" s="92">
        <v>0</v>
      </c>
      <c r="U909" s="92">
        <v>0.6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20.399999999999999</v>
      </c>
      <c r="AF909" s="264">
        <v>0.2</v>
      </c>
      <c r="AG909" s="122">
        <v>18.399999999999999</v>
      </c>
      <c r="AH909" s="122">
        <v>0</v>
      </c>
      <c r="AI909" s="122">
        <v>1.8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10.799999999999999</v>
      </c>
      <c r="D910" s="92">
        <v>0.2</v>
      </c>
      <c r="E910" s="92">
        <v>9.4</v>
      </c>
      <c r="F910" s="92">
        <v>0</v>
      </c>
      <c r="G910" s="92">
        <v>1.2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12.6</v>
      </c>
      <c r="R910" s="92">
        <v>0.4</v>
      </c>
      <c r="S910" s="92">
        <v>11.2</v>
      </c>
      <c r="T910" s="92">
        <v>0</v>
      </c>
      <c r="U910" s="92">
        <v>0.6</v>
      </c>
      <c r="V910" s="92">
        <v>0.4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23.400000000000002</v>
      </c>
      <c r="AF910" s="264">
        <v>0.6</v>
      </c>
      <c r="AG910" s="122">
        <v>20.6</v>
      </c>
      <c r="AH910" s="122">
        <v>0</v>
      </c>
      <c r="AI910" s="122">
        <v>1.8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11.4</v>
      </c>
      <c r="D911" s="122">
        <v>0.4</v>
      </c>
      <c r="E911" s="92">
        <v>9.4</v>
      </c>
      <c r="F911" s="92">
        <v>0.2</v>
      </c>
      <c r="G911" s="92">
        <v>1.4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10.199999999999999</v>
      </c>
      <c r="R911" s="122">
        <v>0</v>
      </c>
      <c r="S911" s="92">
        <v>9.4</v>
      </c>
      <c r="T911" s="92">
        <v>0</v>
      </c>
      <c r="U911" s="92">
        <v>0.6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21.599999999999998</v>
      </c>
      <c r="AF911" s="264">
        <v>0.4</v>
      </c>
      <c r="AG911" s="122">
        <v>18.8</v>
      </c>
      <c r="AH911" s="122">
        <v>0.2</v>
      </c>
      <c r="AI911" s="122">
        <v>2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9</v>
      </c>
      <c r="D912" s="92">
        <v>0.6</v>
      </c>
      <c r="E912" s="92">
        <v>7.8</v>
      </c>
      <c r="F912" s="92">
        <v>0</v>
      </c>
      <c r="G912" s="92">
        <v>0.6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13</v>
      </c>
      <c r="R912" s="92">
        <v>0.6</v>
      </c>
      <c r="S912" s="92">
        <v>11.8</v>
      </c>
      <c r="T912" s="92">
        <v>0</v>
      </c>
      <c r="U912" s="92">
        <v>0.6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22</v>
      </c>
      <c r="AF912" s="264">
        <v>1.2</v>
      </c>
      <c r="AG912" s="122">
        <v>19.600000000000001</v>
      </c>
      <c r="AH912" s="122">
        <v>0</v>
      </c>
      <c r="AI912" s="122">
        <v>1.2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10.8</v>
      </c>
      <c r="D913" s="92">
        <v>0</v>
      </c>
      <c r="E913" s="92">
        <v>9.8000000000000007</v>
      </c>
      <c r="F913" s="92">
        <v>0</v>
      </c>
      <c r="G913" s="92">
        <v>0.8</v>
      </c>
      <c r="H913" s="92">
        <v>0</v>
      </c>
      <c r="I913" s="92">
        <v>0</v>
      </c>
      <c r="J913" s="92">
        <v>0.2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12.8</v>
      </c>
      <c r="R913" s="92">
        <v>0.4</v>
      </c>
      <c r="S913" s="92">
        <v>11.4</v>
      </c>
      <c r="T913" s="92">
        <v>0</v>
      </c>
      <c r="U913" s="92">
        <v>0.8</v>
      </c>
      <c r="V913" s="92">
        <v>0.2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23.599999999999998</v>
      </c>
      <c r="AF913" s="264">
        <v>0.4</v>
      </c>
      <c r="AG913" s="122">
        <v>21.2</v>
      </c>
      <c r="AH913" s="122">
        <v>0</v>
      </c>
      <c r="AI913" s="122">
        <v>1.6</v>
      </c>
      <c r="AJ913" s="122">
        <v>0.2</v>
      </c>
      <c r="AK913" s="122">
        <v>0</v>
      </c>
      <c r="AL913" s="122">
        <v>0.2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13.25</v>
      </c>
      <c r="D914" s="92">
        <v>0.25</v>
      </c>
      <c r="E914" s="92">
        <v>12</v>
      </c>
      <c r="F914" s="92">
        <v>0</v>
      </c>
      <c r="G914" s="92">
        <v>1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12</v>
      </c>
      <c r="R914" s="92">
        <v>0.25</v>
      </c>
      <c r="S914" s="92">
        <v>11.25</v>
      </c>
      <c r="T914" s="92">
        <v>0</v>
      </c>
      <c r="U914" s="92">
        <v>0.5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25.25</v>
      </c>
      <c r="AF914" s="264">
        <v>0.5</v>
      </c>
      <c r="AG914" s="122">
        <v>23.25</v>
      </c>
      <c r="AH914" s="122">
        <v>0</v>
      </c>
      <c r="AI914" s="122">
        <v>1.5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13.5</v>
      </c>
      <c r="D915" s="92">
        <v>0.25</v>
      </c>
      <c r="E915" s="92">
        <v>12</v>
      </c>
      <c r="F915" s="92">
        <v>0</v>
      </c>
      <c r="G915" s="92">
        <v>1.25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13.5</v>
      </c>
      <c r="R915" s="92">
        <v>0.75</v>
      </c>
      <c r="S915" s="92">
        <v>12.25</v>
      </c>
      <c r="T915" s="92">
        <v>0</v>
      </c>
      <c r="U915" s="92">
        <v>0.5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27</v>
      </c>
      <c r="AF915" s="264">
        <v>1</v>
      </c>
      <c r="AG915" s="122">
        <v>24.25</v>
      </c>
      <c r="AH915" s="122">
        <v>0</v>
      </c>
      <c r="AI915" s="122">
        <v>1.75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14.25</v>
      </c>
      <c r="D916" s="92">
        <v>0.5</v>
      </c>
      <c r="E916" s="92">
        <v>11.75</v>
      </c>
      <c r="F916" s="92">
        <v>0</v>
      </c>
      <c r="G916" s="92">
        <v>2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11.75</v>
      </c>
      <c r="R916" s="92">
        <v>0</v>
      </c>
      <c r="S916" s="92">
        <v>11</v>
      </c>
      <c r="T916" s="92">
        <v>0</v>
      </c>
      <c r="U916" s="92">
        <v>0.75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26</v>
      </c>
      <c r="AF916" s="264">
        <v>0.5</v>
      </c>
      <c r="AG916" s="122">
        <v>22.75</v>
      </c>
      <c r="AH916" s="122">
        <v>0</v>
      </c>
      <c r="AI916" s="122">
        <v>2.75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11.25</v>
      </c>
      <c r="D917" s="92">
        <v>0.5</v>
      </c>
      <c r="E917" s="92">
        <v>10.5</v>
      </c>
      <c r="F917" s="92">
        <v>0</v>
      </c>
      <c r="G917" s="92">
        <v>0.25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11.75</v>
      </c>
      <c r="R917" s="92">
        <v>0.5</v>
      </c>
      <c r="S917" s="92">
        <v>10.25</v>
      </c>
      <c r="T917" s="92">
        <v>0</v>
      </c>
      <c r="U917" s="92">
        <v>0.5</v>
      </c>
      <c r="V917" s="92">
        <v>0.5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23</v>
      </c>
      <c r="AF917" s="264">
        <v>1</v>
      </c>
      <c r="AG917" s="122">
        <v>20.75</v>
      </c>
      <c r="AH917" s="122">
        <v>0</v>
      </c>
      <c r="AI917" s="122">
        <v>0.75</v>
      </c>
      <c r="AJ917" s="122">
        <v>0.5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10.5</v>
      </c>
      <c r="D918" s="92">
        <v>0</v>
      </c>
      <c r="E918" s="92">
        <v>10</v>
      </c>
      <c r="F918" s="92">
        <v>0</v>
      </c>
      <c r="G918" s="92">
        <v>0.5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14.75</v>
      </c>
      <c r="R918" s="92">
        <v>0.5</v>
      </c>
      <c r="S918" s="92">
        <v>12.75</v>
      </c>
      <c r="T918" s="92">
        <v>0</v>
      </c>
      <c r="U918" s="92">
        <v>1.25</v>
      </c>
      <c r="V918" s="92">
        <v>0</v>
      </c>
      <c r="W918" s="92">
        <v>0</v>
      </c>
      <c r="X918" s="92">
        <v>0.25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25.25</v>
      </c>
      <c r="AF918" s="264">
        <v>0.5</v>
      </c>
      <c r="AG918" s="122">
        <v>22.75</v>
      </c>
      <c r="AH918" s="122">
        <v>0</v>
      </c>
      <c r="AI918" s="122">
        <v>1.75</v>
      </c>
      <c r="AJ918" s="122">
        <v>0</v>
      </c>
      <c r="AK918" s="122">
        <v>0</v>
      </c>
      <c r="AL918" s="122">
        <v>0.25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15.5</v>
      </c>
      <c r="D919" s="92">
        <v>0.25</v>
      </c>
      <c r="E919" s="92">
        <v>13.25</v>
      </c>
      <c r="F919" s="92">
        <v>0</v>
      </c>
      <c r="G919" s="92">
        <v>2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12</v>
      </c>
      <c r="R919" s="92">
        <v>0.5</v>
      </c>
      <c r="S919" s="92">
        <v>11</v>
      </c>
      <c r="T919" s="92">
        <v>0</v>
      </c>
      <c r="U919" s="92">
        <v>0.5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27.5</v>
      </c>
      <c r="AF919" s="264">
        <v>0.75</v>
      </c>
      <c r="AG919" s="122">
        <v>24.25</v>
      </c>
      <c r="AH919" s="122">
        <v>0</v>
      </c>
      <c r="AI919" s="122">
        <v>2.5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13.25</v>
      </c>
      <c r="D920" s="92">
        <v>0.5</v>
      </c>
      <c r="E920" s="92">
        <v>11.75</v>
      </c>
      <c r="F920" s="92">
        <v>0</v>
      </c>
      <c r="G920" s="92">
        <v>1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17.25</v>
      </c>
      <c r="R920" s="92">
        <v>0.25</v>
      </c>
      <c r="S920" s="92">
        <v>16.5</v>
      </c>
      <c r="T920" s="92">
        <v>0</v>
      </c>
      <c r="U920" s="92">
        <v>0.5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30.5</v>
      </c>
      <c r="AF920" s="264">
        <v>0.75</v>
      </c>
      <c r="AG920" s="122">
        <v>28.25</v>
      </c>
      <c r="AH920" s="122">
        <v>0</v>
      </c>
      <c r="AI920" s="122">
        <v>1.5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13.2</v>
      </c>
      <c r="D921" s="92">
        <v>0.2</v>
      </c>
      <c r="E921" s="92">
        <v>12</v>
      </c>
      <c r="F921" s="92">
        <v>0</v>
      </c>
      <c r="G921" s="92">
        <v>1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12.6</v>
      </c>
      <c r="R921" s="92">
        <v>0.4</v>
      </c>
      <c r="S921" s="92">
        <v>11.6</v>
      </c>
      <c r="T921" s="92">
        <v>0</v>
      </c>
      <c r="U921" s="92">
        <v>0.6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25.800000000000004</v>
      </c>
      <c r="AF921" s="264">
        <v>0.6</v>
      </c>
      <c r="AG921" s="122">
        <v>23.6</v>
      </c>
      <c r="AH921" s="122">
        <v>0</v>
      </c>
      <c r="AI921" s="122">
        <v>1.6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19</v>
      </c>
      <c r="D922" s="92">
        <v>0.2</v>
      </c>
      <c r="E922" s="92">
        <v>16.8</v>
      </c>
      <c r="F922" s="92">
        <v>0</v>
      </c>
      <c r="G922" s="92">
        <v>2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13.8</v>
      </c>
      <c r="R922" s="92">
        <v>0</v>
      </c>
      <c r="S922" s="92">
        <v>13.4</v>
      </c>
      <c r="T922" s="92">
        <v>0</v>
      </c>
      <c r="U922" s="92">
        <v>0.4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32.799999999999997</v>
      </c>
      <c r="AF922" s="264">
        <v>0.2</v>
      </c>
      <c r="AG922" s="122">
        <v>30.2</v>
      </c>
      <c r="AH922" s="122">
        <v>0</v>
      </c>
      <c r="AI922" s="122">
        <v>2.4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19.799999999999997</v>
      </c>
      <c r="D923" s="92">
        <v>0.8</v>
      </c>
      <c r="E923" s="92">
        <v>17.399999999999999</v>
      </c>
      <c r="F923" s="92">
        <v>0</v>
      </c>
      <c r="G923" s="92">
        <v>1.4</v>
      </c>
      <c r="H923" s="92">
        <v>0</v>
      </c>
      <c r="I923" s="92">
        <v>0</v>
      </c>
      <c r="J923" s="92">
        <v>0.2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14.000000000000002</v>
      </c>
      <c r="R923" s="92">
        <v>0.4</v>
      </c>
      <c r="S923" s="92">
        <v>12.8</v>
      </c>
      <c r="T923" s="92">
        <v>0</v>
      </c>
      <c r="U923" s="92">
        <v>0.8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33.800000000000004</v>
      </c>
      <c r="AF923" s="264">
        <v>1.2</v>
      </c>
      <c r="AG923" s="122">
        <v>30.2</v>
      </c>
      <c r="AH923" s="122">
        <v>0</v>
      </c>
      <c r="AI923" s="122">
        <v>2.2000000000000002</v>
      </c>
      <c r="AJ923" s="122">
        <v>0</v>
      </c>
      <c r="AK923" s="122">
        <v>0</v>
      </c>
      <c r="AL923" s="122">
        <v>0.2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12.6</v>
      </c>
      <c r="D924" s="92">
        <v>0.4</v>
      </c>
      <c r="E924" s="92">
        <v>10.6</v>
      </c>
      <c r="F924" s="92">
        <v>0</v>
      </c>
      <c r="G924" s="92">
        <v>1.6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31.199999999999996</v>
      </c>
      <c r="R924" s="92">
        <v>0.4</v>
      </c>
      <c r="S924" s="92">
        <v>29.2</v>
      </c>
      <c r="T924" s="92">
        <v>0</v>
      </c>
      <c r="U924" s="92">
        <v>1.2</v>
      </c>
      <c r="V924" s="92">
        <v>0.2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43.8</v>
      </c>
      <c r="AF924" s="264">
        <v>0.8</v>
      </c>
      <c r="AG924" s="122">
        <v>39.799999999999997</v>
      </c>
      <c r="AH924" s="122">
        <v>0</v>
      </c>
      <c r="AI924" s="122">
        <v>2.8</v>
      </c>
      <c r="AJ924" s="122">
        <v>0.2</v>
      </c>
      <c r="AK924" s="122">
        <v>0.2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14.600000000000001</v>
      </c>
      <c r="D925" s="92">
        <v>0.4</v>
      </c>
      <c r="E925" s="92">
        <v>13.4</v>
      </c>
      <c r="F925" s="92">
        <v>0</v>
      </c>
      <c r="G925" s="92">
        <v>0.8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25.799999999999997</v>
      </c>
      <c r="R925" s="92">
        <v>0.2</v>
      </c>
      <c r="S925" s="92">
        <v>23.4</v>
      </c>
      <c r="T925" s="92">
        <v>0</v>
      </c>
      <c r="U925" s="92">
        <v>2.2000000000000002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40.4</v>
      </c>
      <c r="AF925" s="264">
        <v>0.6</v>
      </c>
      <c r="AG925" s="122">
        <v>36.799999999999997</v>
      </c>
      <c r="AH925" s="122">
        <v>0</v>
      </c>
      <c r="AI925" s="122">
        <v>3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14.400000000000002</v>
      </c>
      <c r="D926" s="92">
        <v>0.8</v>
      </c>
      <c r="E926" s="92">
        <v>12.8</v>
      </c>
      <c r="F926" s="92">
        <v>0</v>
      </c>
      <c r="G926" s="92">
        <v>0.8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19.399999999999999</v>
      </c>
      <c r="R926" s="92">
        <v>0.4</v>
      </c>
      <c r="S926" s="92">
        <v>17.8</v>
      </c>
      <c r="T926" s="92">
        <v>0</v>
      </c>
      <c r="U926" s="92">
        <v>1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33.800000000000004</v>
      </c>
      <c r="AF926" s="264">
        <v>1.2</v>
      </c>
      <c r="AG926" s="122">
        <v>30.6</v>
      </c>
      <c r="AH926" s="122">
        <v>0</v>
      </c>
      <c r="AI926" s="122">
        <v>1.8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12.6</v>
      </c>
      <c r="D927" s="92">
        <v>0.6</v>
      </c>
      <c r="E927" s="92">
        <v>11.2</v>
      </c>
      <c r="F927" s="92">
        <v>0</v>
      </c>
      <c r="G927" s="92">
        <v>0.8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17.399999999999999</v>
      </c>
      <c r="R927" s="92">
        <v>0.4</v>
      </c>
      <c r="S927" s="92">
        <v>15</v>
      </c>
      <c r="T927" s="92">
        <v>0</v>
      </c>
      <c r="U927" s="92">
        <v>1.6</v>
      </c>
      <c r="V927" s="92">
        <v>0.2</v>
      </c>
      <c r="W927" s="92">
        <v>0</v>
      </c>
      <c r="X927" s="92">
        <v>0</v>
      </c>
      <c r="Y927" s="92">
        <v>0.2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29.999999999999996</v>
      </c>
      <c r="AF927" s="264">
        <v>1</v>
      </c>
      <c r="AG927" s="122">
        <v>26.2</v>
      </c>
      <c r="AH927" s="122">
        <v>0</v>
      </c>
      <c r="AI927" s="122">
        <v>2.4</v>
      </c>
      <c r="AJ927" s="122">
        <v>0.2</v>
      </c>
      <c r="AK927" s="122">
        <v>0</v>
      </c>
      <c r="AL927" s="122">
        <v>0</v>
      </c>
      <c r="AM927" s="122">
        <v>0.2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13.799999999999999</v>
      </c>
      <c r="D928" s="92">
        <v>0.4</v>
      </c>
      <c r="E928" s="92">
        <v>11.8</v>
      </c>
      <c r="F928" s="92">
        <v>0</v>
      </c>
      <c r="G928" s="92">
        <v>1.2</v>
      </c>
      <c r="H928" s="92">
        <v>0</v>
      </c>
      <c r="I928" s="92">
        <v>0.2</v>
      </c>
      <c r="J928" s="92">
        <v>0</v>
      </c>
      <c r="K928" s="92">
        <v>0.2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18.000000000000004</v>
      </c>
      <c r="R928" s="92">
        <v>1.6</v>
      </c>
      <c r="S928" s="92">
        <v>15.8</v>
      </c>
      <c r="T928" s="92">
        <v>0</v>
      </c>
      <c r="U928" s="92">
        <v>0.6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31.8</v>
      </c>
      <c r="AF928" s="264">
        <v>2</v>
      </c>
      <c r="AG928" s="122">
        <v>27.6</v>
      </c>
      <c r="AH928" s="122">
        <v>0</v>
      </c>
      <c r="AI928" s="122">
        <v>1.8</v>
      </c>
      <c r="AJ928" s="122">
        <v>0</v>
      </c>
      <c r="AK928" s="122">
        <v>0.2</v>
      </c>
      <c r="AL928" s="122">
        <v>0</v>
      </c>
      <c r="AM928" s="122">
        <v>0.2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12.4</v>
      </c>
      <c r="D929" s="92">
        <v>0.2</v>
      </c>
      <c r="E929" s="92">
        <v>11.4</v>
      </c>
      <c r="F929" s="92">
        <v>0</v>
      </c>
      <c r="G929" s="92">
        <v>0.8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23.599999999999998</v>
      </c>
      <c r="R929" s="92">
        <v>0.4</v>
      </c>
      <c r="S929" s="92">
        <v>22</v>
      </c>
      <c r="T929" s="92">
        <v>0</v>
      </c>
      <c r="U929" s="92">
        <v>1</v>
      </c>
      <c r="V929" s="92">
        <v>0.2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36</v>
      </c>
      <c r="AF929" s="264">
        <v>0.6</v>
      </c>
      <c r="AG929" s="122">
        <v>33.4</v>
      </c>
      <c r="AH929" s="122">
        <v>0</v>
      </c>
      <c r="AI929" s="122">
        <v>1.8</v>
      </c>
      <c r="AJ929" s="122">
        <v>0.2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17.599999999999998</v>
      </c>
      <c r="D930" s="92">
        <v>0.4</v>
      </c>
      <c r="E930" s="92">
        <v>16</v>
      </c>
      <c r="F930" s="92">
        <v>0</v>
      </c>
      <c r="G930" s="92">
        <v>1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22.999999999999996</v>
      </c>
      <c r="R930" s="92">
        <v>0.2</v>
      </c>
      <c r="S930" s="92">
        <v>22.4</v>
      </c>
      <c r="T930" s="92">
        <v>0</v>
      </c>
      <c r="U930" s="92">
        <v>0</v>
      </c>
      <c r="V930" s="92">
        <v>0.4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40.6</v>
      </c>
      <c r="AF930" s="264">
        <v>0.6</v>
      </c>
      <c r="AG930" s="122">
        <v>38.4</v>
      </c>
      <c r="AH930" s="122">
        <v>0</v>
      </c>
      <c r="AI930" s="122">
        <v>1</v>
      </c>
      <c r="AJ930" s="122">
        <v>0.6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14</v>
      </c>
      <c r="D931" s="92">
        <v>0</v>
      </c>
      <c r="E931" s="92">
        <v>13.4</v>
      </c>
      <c r="F931" s="92">
        <v>0.2</v>
      </c>
      <c r="G931" s="92">
        <v>0.4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19.8</v>
      </c>
      <c r="R931" s="92">
        <v>0.8</v>
      </c>
      <c r="S931" s="92">
        <v>18.600000000000001</v>
      </c>
      <c r="T931" s="92">
        <v>0</v>
      </c>
      <c r="U931" s="92">
        <v>0.4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33.799999999999997</v>
      </c>
      <c r="AF931" s="264">
        <v>0.8</v>
      </c>
      <c r="AG931" s="122">
        <v>32</v>
      </c>
      <c r="AH931" s="122">
        <v>0.2</v>
      </c>
      <c r="AI931" s="122">
        <v>0.8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13</v>
      </c>
      <c r="D932" s="92">
        <v>0.25</v>
      </c>
      <c r="E932" s="92">
        <v>12</v>
      </c>
      <c r="F932" s="92">
        <v>0</v>
      </c>
      <c r="G932" s="92">
        <v>0.5</v>
      </c>
      <c r="H932" s="92">
        <v>0.25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26.5</v>
      </c>
      <c r="R932" s="92">
        <v>0.75</v>
      </c>
      <c r="S932" s="92">
        <v>24.5</v>
      </c>
      <c r="T932" s="92">
        <v>0</v>
      </c>
      <c r="U932" s="92">
        <v>0.5</v>
      </c>
      <c r="V932" s="92">
        <v>0.75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39.5</v>
      </c>
      <c r="AF932" s="264">
        <v>1</v>
      </c>
      <c r="AG932" s="122">
        <v>36.5</v>
      </c>
      <c r="AH932" s="122">
        <v>0</v>
      </c>
      <c r="AI932" s="122">
        <v>1</v>
      </c>
      <c r="AJ932" s="122">
        <v>1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14.5</v>
      </c>
      <c r="D933" s="92">
        <v>1</v>
      </c>
      <c r="E933" s="92">
        <v>12.75</v>
      </c>
      <c r="F933" s="92">
        <v>0</v>
      </c>
      <c r="G933" s="92">
        <v>0.75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21</v>
      </c>
      <c r="R933" s="92">
        <v>0.75</v>
      </c>
      <c r="S933" s="92">
        <v>19</v>
      </c>
      <c r="T933" s="92">
        <v>0</v>
      </c>
      <c r="U933" s="92">
        <v>0.25</v>
      </c>
      <c r="V933" s="92">
        <v>1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35.5</v>
      </c>
      <c r="AF933" s="264">
        <v>1.75</v>
      </c>
      <c r="AG933" s="122">
        <v>31.75</v>
      </c>
      <c r="AH933" s="122">
        <v>0</v>
      </c>
      <c r="AI933" s="122">
        <v>1</v>
      </c>
      <c r="AJ933" s="122">
        <v>1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14.25</v>
      </c>
      <c r="D934" s="92">
        <v>0.5</v>
      </c>
      <c r="E934" s="92">
        <v>12.75</v>
      </c>
      <c r="F934" s="92">
        <v>0</v>
      </c>
      <c r="G934" s="92">
        <v>1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18.75</v>
      </c>
      <c r="R934" s="92">
        <v>1.75</v>
      </c>
      <c r="S934" s="92">
        <v>16.5</v>
      </c>
      <c r="T934" s="92">
        <v>0</v>
      </c>
      <c r="U934" s="92">
        <v>0.5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33</v>
      </c>
      <c r="AF934" s="264">
        <v>2.25</v>
      </c>
      <c r="AG934" s="122">
        <v>29.25</v>
      </c>
      <c r="AH934" s="122">
        <v>0</v>
      </c>
      <c r="AI934" s="122">
        <v>1.5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14.25</v>
      </c>
      <c r="D935" s="122">
        <v>0.5</v>
      </c>
      <c r="E935" s="92">
        <v>12.5</v>
      </c>
      <c r="F935" s="92">
        <v>0</v>
      </c>
      <c r="G935" s="92">
        <v>1</v>
      </c>
      <c r="H935" s="92">
        <v>0.25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16.25</v>
      </c>
      <c r="R935" s="122">
        <v>0.75</v>
      </c>
      <c r="S935" s="92">
        <v>15</v>
      </c>
      <c r="T935" s="92">
        <v>0</v>
      </c>
      <c r="U935" s="92">
        <v>0.5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30.5</v>
      </c>
      <c r="AF935" s="264">
        <v>1.25</v>
      </c>
      <c r="AG935" s="122">
        <v>27.5</v>
      </c>
      <c r="AH935" s="122">
        <v>0</v>
      </c>
      <c r="AI935" s="122">
        <v>1.5</v>
      </c>
      <c r="AJ935" s="122">
        <v>0.25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11.25</v>
      </c>
      <c r="D936" s="92">
        <v>1.25</v>
      </c>
      <c r="E936" s="92">
        <v>10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15.25</v>
      </c>
      <c r="R936" s="92">
        <v>0.75</v>
      </c>
      <c r="S936" s="92">
        <v>13.5</v>
      </c>
      <c r="T936" s="92">
        <v>0</v>
      </c>
      <c r="U936" s="92">
        <v>0</v>
      </c>
      <c r="V936" s="92">
        <v>1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26.5</v>
      </c>
      <c r="AF936" s="264">
        <v>2</v>
      </c>
      <c r="AG936" s="122">
        <v>23.5</v>
      </c>
      <c r="AH936" s="122">
        <v>0</v>
      </c>
      <c r="AI936" s="122">
        <v>0</v>
      </c>
      <c r="AJ936" s="122">
        <v>1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15.75</v>
      </c>
      <c r="D937" s="92">
        <v>0.5</v>
      </c>
      <c r="E937" s="92">
        <v>14.75</v>
      </c>
      <c r="F937" s="92">
        <v>0</v>
      </c>
      <c r="G937" s="92">
        <v>0.5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14.25</v>
      </c>
      <c r="R937" s="92">
        <v>1</v>
      </c>
      <c r="S937" s="92">
        <v>12.5</v>
      </c>
      <c r="T937" s="92">
        <v>0</v>
      </c>
      <c r="U937" s="92">
        <v>0.5</v>
      </c>
      <c r="V937" s="92">
        <v>0.25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30</v>
      </c>
      <c r="AF937" s="264">
        <v>1.5</v>
      </c>
      <c r="AG937" s="122">
        <v>27.25</v>
      </c>
      <c r="AH937" s="122">
        <v>0</v>
      </c>
      <c r="AI937" s="122">
        <v>1</v>
      </c>
      <c r="AJ937" s="122">
        <v>0.25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13.5</v>
      </c>
      <c r="D938" s="92">
        <v>0.75</v>
      </c>
      <c r="E938" s="92">
        <v>12.5</v>
      </c>
      <c r="F938" s="92">
        <v>0</v>
      </c>
      <c r="G938" s="92">
        <v>0.25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12</v>
      </c>
      <c r="R938" s="92">
        <v>0.75</v>
      </c>
      <c r="S938" s="92">
        <v>11</v>
      </c>
      <c r="T938" s="92">
        <v>0</v>
      </c>
      <c r="U938" s="92">
        <v>0</v>
      </c>
      <c r="V938" s="92">
        <v>0.25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25.5</v>
      </c>
      <c r="AF938" s="264">
        <v>1.5</v>
      </c>
      <c r="AG938" s="122">
        <v>23.5</v>
      </c>
      <c r="AH938" s="122">
        <v>0</v>
      </c>
      <c r="AI938" s="122">
        <v>0.25</v>
      </c>
      <c r="AJ938" s="122">
        <v>0.25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14.75</v>
      </c>
      <c r="D939" s="92">
        <v>0.25</v>
      </c>
      <c r="E939" s="92">
        <v>13.75</v>
      </c>
      <c r="F939" s="92">
        <v>0</v>
      </c>
      <c r="G939" s="92">
        <v>0.5</v>
      </c>
      <c r="H939" s="92">
        <v>0.25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12.75</v>
      </c>
      <c r="R939" s="92">
        <v>0.75</v>
      </c>
      <c r="S939" s="92">
        <v>11</v>
      </c>
      <c r="T939" s="92">
        <v>0</v>
      </c>
      <c r="U939" s="92">
        <v>0.75</v>
      </c>
      <c r="V939" s="92">
        <v>0.25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27.5</v>
      </c>
      <c r="AF939" s="264">
        <v>1</v>
      </c>
      <c r="AG939" s="122">
        <v>24.75</v>
      </c>
      <c r="AH939" s="122">
        <v>0</v>
      </c>
      <c r="AI939" s="122">
        <v>1.25</v>
      </c>
      <c r="AJ939" s="122">
        <v>0.5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9</v>
      </c>
      <c r="D940" s="92">
        <v>0.25</v>
      </c>
      <c r="E940" s="92">
        <v>8.5</v>
      </c>
      <c r="F940" s="92">
        <v>0</v>
      </c>
      <c r="G940" s="92">
        <v>0.25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8.75</v>
      </c>
      <c r="R940" s="92">
        <v>0.5</v>
      </c>
      <c r="S940" s="92">
        <v>7.75</v>
      </c>
      <c r="T940" s="92">
        <v>0</v>
      </c>
      <c r="U940" s="92">
        <v>0</v>
      </c>
      <c r="V940" s="92">
        <v>0.5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17.75</v>
      </c>
      <c r="AF940" s="264">
        <v>0.75</v>
      </c>
      <c r="AG940" s="122">
        <v>16.25</v>
      </c>
      <c r="AH940" s="122">
        <v>0</v>
      </c>
      <c r="AI940" s="122">
        <v>0.25</v>
      </c>
      <c r="AJ940" s="122">
        <v>0.5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9.25</v>
      </c>
      <c r="D941" s="92">
        <v>0.25</v>
      </c>
      <c r="E941" s="92">
        <v>8.25</v>
      </c>
      <c r="F941" s="92">
        <v>0</v>
      </c>
      <c r="G941" s="92">
        <v>0.25</v>
      </c>
      <c r="H941" s="92">
        <v>0.5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11.5</v>
      </c>
      <c r="R941" s="92">
        <v>0.75</v>
      </c>
      <c r="S941" s="92">
        <v>10.5</v>
      </c>
      <c r="T941" s="92">
        <v>0</v>
      </c>
      <c r="U941" s="92">
        <v>0</v>
      </c>
      <c r="V941" s="92">
        <v>0.25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20.75</v>
      </c>
      <c r="AF941" s="264">
        <v>1</v>
      </c>
      <c r="AG941" s="122">
        <v>18.75</v>
      </c>
      <c r="AH941" s="122">
        <v>0</v>
      </c>
      <c r="AI941" s="122">
        <v>0.25</v>
      </c>
      <c r="AJ941" s="122">
        <v>0.75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9.75</v>
      </c>
      <c r="D942" s="92">
        <v>0.75</v>
      </c>
      <c r="E942" s="92">
        <v>8.75</v>
      </c>
      <c r="F942" s="92">
        <v>0</v>
      </c>
      <c r="G942" s="92">
        <v>0.25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9.25</v>
      </c>
      <c r="R942" s="92">
        <v>0.5</v>
      </c>
      <c r="S942" s="92">
        <v>8.5</v>
      </c>
      <c r="T942" s="92">
        <v>0</v>
      </c>
      <c r="U942" s="92">
        <v>0.25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19</v>
      </c>
      <c r="AF942" s="264">
        <v>1.25</v>
      </c>
      <c r="AG942" s="122">
        <v>17.25</v>
      </c>
      <c r="AH942" s="122">
        <v>0</v>
      </c>
      <c r="AI942" s="122">
        <v>0.5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7.25</v>
      </c>
      <c r="D943" s="92">
        <v>0</v>
      </c>
      <c r="E943" s="92">
        <v>7</v>
      </c>
      <c r="F943" s="92">
        <v>0</v>
      </c>
      <c r="G943" s="92">
        <v>0.25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8</v>
      </c>
      <c r="R943" s="92">
        <v>0.75</v>
      </c>
      <c r="S943" s="92">
        <v>6.5</v>
      </c>
      <c r="T943" s="92">
        <v>0</v>
      </c>
      <c r="U943" s="92">
        <v>0.5</v>
      </c>
      <c r="V943" s="92">
        <v>0.25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15.25</v>
      </c>
      <c r="AF943" s="264">
        <v>0.75</v>
      </c>
      <c r="AG943" s="122">
        <v>13.5</v>
      </c>
      <c r="AH943" s="122">
        <v>0</v>
      </c>
      <c r="AI943" s="122">
        <v>0.75</v>
      </c>
      <c r="AJ943" s="122">
        <v>0.25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7.5</v>
      </c>
      <c r="D944" s="92">
        <v>0.5</v>
      </c>
      <c r="E944" s="92">
        <v>6.5</v>
      </c>
      <c r="F944" s="92">
        <v>0</v>
      </c>
      <c r="G944" s="92">
        <v>0.5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8.75</v>
      </c>
      <c r="R944" s="92">
        <v>0.75</v>
      </c>
      <c r="S944" s="92">
        <v>7.75</v>
      </c>
      <c r="T944" s="92">
        <v>0</v>
      </c>
      <c r="U944" s="92">
        <v>0</v>
      </c>
      <c r="V944" s="92">
        <v>0.25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16.25</v>
      </c>
      <c r="AF944" s="264">
        <v>1.25</v>
      </c>
      <c r="AG944" s="122">
        <v>14.25</v>
      </c>
      <c r="AH944" s="122">
        <v>0</v>
      </c>
      <c r="AI944" s="122">
        <v>0.5</v>
      </c>
      <c r="AJ944" s="122">
        <v>0.25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6.5</v>
      </c>
      <c r="D945" s="92">
        <v>0</v>
      </c>
      <c r="E945" s="92">
        <v>6.25</v>
      </c>
      <c r="F945" s="92">
        <v>0</v>
      </c>
      <c r="G945" s="92">
        <v>0.25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7.5</v>
      </c>
      <c r="R945" s="92">
        <v>1</v>
      </c>
      <c r="S945" s="92">
        <v>6.25</v>
      </c>
      <c r="T945" s="92">
        <v>0</v>
      </c>
      <c r="U945" s="92">
        <v>0</v>
      </c>
      <c r="V945" s="92">
        <v>0.25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14</v>
      </c>
      <c r="AF945" s="264">
        <v>1</v>
      </c>
      <c r="AG945" s="122">
        <v>12.5</v>
      </c>
      <c r="AH945" s="122">
        <v>0</v>
      </c>
      <c r="AI945" s="122">
        <v>0.25</v>
      </c>
      <c r="AJ945" s="122">
        <v>0.25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5</v>
      </c>
      <c r="D946" s="92">
        <v>0</v>
      </c>
      <c r="E946" s="92">
        <v>4.5</v>
      </c>
      <c r="F946" s="92">
        <v>0</v>
      </c>
      <c r="G946" s="92">
        <v>0.5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7.25</v>
      </c>
      <c r="R946" s="92">
        <v>1</v>
      </c>
      <c r="S946" s="92">
        <v>6.25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12.25</v>
      </c>
      <c r="AF946" s="264">
        <v>1</v>
      </c>
      <c r="AG946" s="122">
        <v>10.75</v>
      </c>
      <c r="AH946" s="122">
        <v>0</v>
      </c>
      <c r="AI946" s="122">
        <v>0.5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7.25</v>
      </c>
      <c r="D947" s="92">
        <v>0.25</v>
      </c>
      <c r="E947" s="92">
        <v>7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6.25</v>
      </c>
      <c r="R947" s="92">
        <v>0.25</v>
      </c>
      <c r="S947" s="92">
        <v>5.25</v>
      </c>
      <c r="T947" s="92">
        <v>0</v>
      </c>
      <c r="U947" s="92">
        <v>0.25</v>
      </c>
      <c r="V947" s="92">
        <v>0.5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13.5</v>
      </c>
      <c r="AF947" s="264">
        <v>0.5</v>
      </c>
      <c r="AG947" s="122">
        <v>12.25</v>
      </c>
      <c r="AH947" s="122">
        <v>0</v>
      </c>
      <c r="AI947" s="122">
        <v>0.25</v>
      </c>
      <c r="AJ947" s="122">
        <v>0.5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5.5</v>
      </c>
      <c r="D948" s="92">
        <v>0</v>
      </c>
      <c r="E948" s="92">
        <v>5.25</v>
      </c>
      <c r="F948" s="92">
        <v>0</v>
      </c>
      <c r="G948" s="92">
        <v>0.25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5.75</v>
      </c>
      <c r="R948" s="92">
        <v>0.25</v>
      </c>
      <c r="S948" s="92">
        <v>5</v>
      </c>
      <c r="T948" s="92">
        <v>0</v>
      </c>
      <c r="U948" s="92">
        <v>0.5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11.25</v>
      </c>
      <c r="AF948" s="264">
        <v>0.25</v>
      </c>
      <c r="AG948" s="122">
        <v>10.25</v>
      </c>
      <c r="AH948" s="122">
        <v>0</v>
      </c>
      <c r="AI948" s="122">
        <v>0.75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4.25</v>
      </c>
      <c r="D949" s="92">
        <v>0</v>
      </c>
      <c r="E949" s="92">
        <v>4.25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7.25</v>
      </c>
      <c r="R949" s="92">
        <v>0.5</v>
      </c>
      <c r="S949" s="92">
        <v>6.5</v>
      </c>
      <c r="T949" s="92">
        <v>0</v>
      </c>
      <c r="U949" s="92">
        <v>0</v>
      </c>
      <c r="V949" s="92">
        <v>0.25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11.5</v>
      </c>
      <c r="AF949" s="264">
        <v>0.5</v>
      </c>
      <c r="AG949" s="122">
        <v>10.75</v>
      </c>
      <c r="AH949" s="122">
        <v>0</v>
      </c>
      <c r="AI949" s="122">
        <v>0</v>
      </c>
      <c r="AJ949" s="122">
        <v>0.25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5.5</v>
      </c>
      <c r="D950" s="92">
        <v>0</v>
      </c>
      <c r="E950" s="92">
        <v>5.25</v>
      </c>
      <c r="F950" s="92">
        <v>0</v>
      </c>
      <c r="G950" s="92">
        <v>0</v>
      </c>
      <c r="H950" s="92">
        <v>0.25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4.75</v>
      </c>
      <c r="R950" s="92">
        <v>0</v>
      </c>
      <c r="S950" s="92">
        <v>4.75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10.25</v>
      </c>
      <c r="AF950" s="264">
        <v>0</v>
      </c>
      <c r="AG950" s="122">
        <v>10</v>
      </c>
      <c r="AH950" s="122">
        <v>0</v>
      </c>
      <c r="AI950" s="122">
        <v>0</v>
      </c>
      <c r="AJ950" s="122">
        <v>0.25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</v>
      </c>
      <c r="D951" s="92">
        <v>0.5</v>
      </c>
      <c r="E951" s="92">
        <v>3.5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4.75</v>
      </c>
      <c r="R951" s="92">
        <v>0</v>
      </c>
      <c r="S951" s="92">
        <v>4.25</v>
      </c>
      <c r="T951" s="92">
        <v>0</v>
      </c>
      <c r="U951" s="92">
        <v>0</v>
      </c>
      <c r="V951" s="92">
        <v>0.5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8.75</v>
      </c>
      <c r="AF951" s="264">
        <v>0.5</v>
      </c>
      <c r="AG951" s="122">
        <v>7.75</v>
      </c>
      <c r="AH951" s="122">
        <v>0</v>
      </c>
      <c r="AI951" s="122">
        <v>0</v>
      </c>
      <c r="AJ951" s="122">
        <v>0.5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3.75</v>
      </c>
      <c r="D952" s="92">
        <v>0.25</v>
      </c>
      <c r="E952" s="92">
        <v>3.5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5</v>
      </c>
      <c r="R952" s="92">
        <v>0.25</v>
      </c>
      <c r="S952" s="92">
        <v>4.75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8.75</v>
      </c>
      <c r="AF952" s="264">
        <v>0.5</v>
      </c>
      <c r="AG952" s="122">
        <v>8.25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2.25</v>
      </c>
      <c r="D953" s="92">
        <v>0</v>
      </c>
      <c r="E953" s="92">
        <v>2.25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4</v>
      </c>
      <c r="R953" s="92">
        <v>0.25</v>
      </c>
      <c r="S953" s="92">
        <v>3.5</v>
      </c>
      <c r="T953" s="92">
        <v>0</v>
      </c>
      <c r="U953" s="92">
        <v>0</v>
      </c>
      <c r="V953" s="92">
        <v>0.25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6.25</v>
      </c>
      <c r="AF953" s="264">
        <v>0.25</v>
      </c>
      <c r="AG953" s="122">
        <v>5.75</v>
      </c>
      <c r="AH953" s="122">
        <v>0</v>
      </c>
      <c r="AI953" s="122">
        <v>0</v>
      </c>
      <c r="AJ953" s="122">
        <v>0.25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4.25</v>
      </c>
      <c r="D954" s="92">
        <v>0.25</v>
      </c>
      <c r="E954" s="92">
        <v>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5</v>
      </c>
      <c r="R954" s="92">
        <v>0</v>
      </c>
      <c r="S954" s="92">
        <v>5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9.25</v>
      </c>
      <c r="AF954" s="264">
        <v>0.25</v>
      </c>
      <c r="AG954" s="122">
        <v>9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</v>
      </c>
      <c r="D955" s="92">
        <v>0</v>
      </c>
      <c r="E955" s="92">
        <v>1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</v>
      </c>
      <c r="R955" s="92">
        <v>0.25</v>
      </c>
      <c r="S955" s="92">
        <v>3.5</v>
      </c>
      <c r="T955" s="92">
        <v>0</v>
      </c>
      <c r="U955" s="92">
        <v>0</v>
      </c>
      <c r="V955" s="92">
        <v>0.25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</v>
      </c>
      <c r="AF955" s="264">
        <v>0.25</v>
      </c>
      <c r="AG955" s="122">
        <v>4.5</v>
      </c>
      <c r="AH955" s="122">
        <v>0</v>
      </c>
      <c r="AI955" s="122">
        <v>0</v>
      </c>
      <c r="AJ955" s="122">
        <v>0.25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2.75</v>
      </c>
      <c r="D956" s="92">
        <v>0.25</v>
      </c>
      <c r="E956" s="92">
        <v>2.25</v>
      </c>
      <c r="F956" s="92">
        <v>0</v>
      </c>
      <c r="G956" s="92">
        <v>0.25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2.75</v>
      </c>
      <c r="R956" s="92">
        <v>0.25</v>
      </c>
      <c r="S956" s="92">
        <v>2.5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5.5</v>
      </c>
      <c r="AF956" s="264">
        <v>0.5</v>
      </c>
      <c r="AG956" s="122">
        <v>4.75</v>
      </c>
      <c r="AH956" s="122">
        <v>0</v>
      </c>
      <c r="AI956" s="122">
        <v>0.25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2.25</v>
      </c>
      <c r="D957" s="92">
        <v>0</v>
      </c>
      <c r="E957" s="92">
        <v>2.25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1.25</v>
      </c>
      <c r="R957" s="92">
        <v>0</v>
      </c>
      <c r="S957" s="92">
        <v>1.25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3.5</v>
      </c>
      <c r="AF957" s="264">
        <v>0</v>
      </c>
      <c r="AG957" s="122">
        <v>3.5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1.5</v>
      </c>
      <c r="D958" s="94">
        <v>0</v>
      </c>
      <c r="E958" s="94">
        <v>1.5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2.75</v>
      </c>
      <c r="R958" s="94">
        <v>0</v>
      </c>
      <c r="S958" s="94">
        <v>2.75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4.25</v>
      </c>
      <c r="AF958" s="324">
        <v>0</v>
      </c>
      <c r="AG958" s="325">
        <v>4.25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745.59999999999991</v>
      </c>
      <c r="D959" s="424">
        <v>23</v>
      </c>
      <c r="E959" s="424">
        <v>670.34999999999991</v>
      </c>
      <c r="F959" s="424">
        <v>1</v>
      </c>
      <c r="G959" s="424">
        <v>45.749999999999993</v>
      </c>
      <c r="H959" s="424">
        <v>3.7000000000000011</v>
      </c>
      <c r="I959" s="424">
        <v>0.4</v>
      </c>
      <c r="J959" s="424">
        <v>0.4</v>
      </c>
      <c r="K959" s="424">
        <v>0.60000000000000009</v>
      </c>
      <c r="L959" s="424">
        <v>0.2</v>
      </c>
      <c r="M959" s="424">
        <v>0.2</v>
      </c>
      <c r="N959" s="424">
        <v>0</v>
      </c>
      <c r="O959" s="425">
        <v>0</v>
      </c>
      <c r="P959" s="185"/>
      <c r="Q959" s="426">
        <v>668.39999999999986</v>
      </c>
      <c r="R959" s="424">
        <v>19.100000000000001</v>
      </c>
      <c r="S959" s="424">
        <v>607.9</v>
      </c>
      <c r="T959" s="424">
        <v>0.2</v>
      </c>
      <c r="U959" s="424">
        <v>25.95</v>
      </c>
      <c r="V959" s="424">
        <v>12.799999999999999</v>
      </c>
      <c r="W959" s="424">
        <v>1.7999999999999998</v>
      </c>
      <c r="X959" s="424">
        <v>0.25</v>
      </c>
      <c r="Y959" s="424">
        <v>0.4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1413.9999999999995</v>
      </c>
      <c r="AF959" s="424">
        <v>42.1</v>
      </c>
      <c r="AG959" s="424">
        <v>1278.2500000000002</v>
      </c>
      <c r="AH959" s="424">
        <v>1.2</v>
      </c>
      <c r="AI959" s="424">
        <v>71.699999999999989</v>
      </c>
      <c r="AJ959" s="424">
        <v>16.499999999999993</v>
      </c>
      <c r="AK959" s="424">
        <v>2.1999999999999997</v>
      </c>
      <c r="AL959" s="424">
        <v>0.65</v>
      </c>
      <c r="AM959" s="424">
        <v>1</v>
      </c>
      <c r="AN959" s="424">
        <v>0.2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856.1</v>
      </c>
      <c r="D960" s="429">
        <v>27.499999999999989</v>
      </c>
      <c r="E960" s="429">
        <v>771.34999999999991</v>
      </c>
      <c r="F960" s="429">
        <v>1</v>
      </c>
      <c r="G960" s="429">
        <v>49.749999999999993</v>
      </c>
      <c r="H960" s="429">
        <v>4.7000000000000011</v>
      </c>
      <c r="I960" s="429">
        <v>0.4</v>
      </c>
      <c r="J960" s="429">
        <v>0.4</v>
      </c>
      <c r="K960" s="429">
        <v>0.60000000000000009</v>
      </c>
      <c r="L960" s="429">
        <v>0.2</v>
      </c>
      <c r="M960" s="429">
        <v>0.2</v>
      </c>
      <c r="N960" s="429">
        <v>0</v>
      </c>
      <c r="O960" s="430">
        <v>0</v>
      </c>
      <c r="P960" s="185"/>
      <c r="Q960" s="431">
        <v>771.14999999999986</v>
      </c>
      <c r="R960" s="429">
        <v>26.35</v>
      </c>
      <c r="S960" s="429">
        <v>698.15</v>
      </c>
      <c r="T960" s="429">
        <v>0.2</v>
      </c>
      <c r="U960" s="429">
        <v>28.2</v>
      </c>
      <c r="V960" s="429">
        <v>15.799999999999999</v>
      </c>
      <c r="W960" s="429">
        <v>1.7999999999999998</v>
      </c>
      <c r="X960" s="429">
        <v>0.25</v>
      </c>
      <c r="Y960" s="429">
        <v>0.4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1627.2499999999995</v>
      </c>
      <c r="AF960" s="429">
        <v>53.849999999999994</v>
      </c>
      <c r="AG960" s="429">
        <v>1469.5000000000002</v>
      </c>
      <c r="AH960" s="429">
        <v>1.2</v>
      </c>
      <c r="AI960" s="429">
        <v>77.949999999999989</v>
      </c>
      <c r="AJ960" s="429">
        <v>20.499999999999993</v>
      </c>
      <c r="AK960" s="429">
        <v>2.1999999999999997</v>
      </c>
      <c r="AL960" s="429">
        <v>0.65</v>
      </c>
      <c r="AM960" s="429">
        <v>1</v>
      </c>
      <c r="AN960" s="429">
        <v>0.2</v>
      </c>
      <c r="AO960" s="429">
        <v>0.2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877.85</v>
      </c>
      <c r="D961" s="434">
        <v>28.749999999999989</v>
      </c>
      <c r="E961" s="434">
        <v>791.59999999999991</v>
      </c>
      <c r="F961" s="434">
        <v>1</v>
      </c>
      <c r="G961" s="434">
        <v>49.999999999999993</v>
      </c>
      <c r="H961" s="434">
        <v>4.7000000000000011</v>
      </c>
      <c r="I961" s="434">
        <v>0.4</v>
      </c>
      <c r="J961" s="434">
        <v>0.4</v>
      </c>
      <c r="K961" s="434">
        <v>0.60000000000000009</v>
      </c>
      <c r="L961" s="434">
        <v>0.2</v>
      </c>
      <c r="M961" s="434">
        <v>0.2</v>
      </c>
      <c r="N961" s="434">
        <v>0</v>
      </c>
      <c r="O961" s="435">
        <v>0</v>
      </c>
      <c r="P961" s="185"/>
      <c r="Q961" s="436">
        <v>800.64999999999986</v>
      </c>
      <c r="R961" s="434">
        <v>27.35</v>
      </c>
      <c r="S961" s="434">
        <v>725.65</v>
      </c>
      <c r="T961" s="434">
        <v>0.2</v>
      </c>
      <c r="U961" s="434">
        <v>28.2</v>
      </c>
      <c r="V961" s="434">
        <v>16.799999999999997</v>
      </c>
      <c r="W961" s="434">
        <v>1.7999999999999998</v>
      </c>
      <c r="X961" s="434">
        <v>0.25</v>
      </c>
      <c r="Y961" s="434">
        <v>0.4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1678.4999999999995</v>
      </c>
      <c r="AF961" s="434">
        <v>56.099999999999994</v>
      </c>
      <c r="AG961" s="434">
        <v>1517.2500000000002</v>
      </c>
      <c r="AH961" s="434">
        <v>1.2</v>
      </c>
      <c r="AI961" s="434">
        <v>78.199999999999989</v>
      </c>
      <c r="AJ961" s="434">
        <v>21.499999999999993</v>
      </c>
      <c r="AK961" s="434">
        <v>2.1999999999999997</v>
      </c>
      <c r="AL961" s="434">
        <v>0.65</v>
      </c>
      <c r="AM961" s="434">
        <v>1</v>
      </c>
      <c r="AN961" s="434">
        <v>0.2</v>
      </c>
      <c r="AO961" s="434">
        <v>0.2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896.35</v>
      </c>
      <c r="D962" s="439">
        <v>29.999999999999993</v>
      </c>
      <c r="E962" s="439">
        <v>806.34999999999991</v>
      </c>
      <c r="F962" s="439">
        <v>1</v>
      </c>
      <c r="G962" s="439">
        <v>52.249999999999993</v>
      </c>
      <c r="H962" s="439">
        <v>4.9500000000000011</v>
      </c>
      <c r="I962" s="439">
        <v>0.4</v>
      </c>
      <c r="J962" s="439">
        <v>0.4</v>
      </c>
      <c r="K962" s="439">
        <v>0.60000000000000009</v>
      </c>
      <c r="L962" s="439">
        <v>0.2</v>
      </c>
      <c r="M962" s="439">
        <v>0.2</v>
      </c>
      <c r="N962" s="439">
        <v>0</v>
      </c>
      <c r="O962" s="440">
        <v>0</v>
      </c>
      <c r="P962" s="185"/>
      <c r="Q962" s="441">
        <v>814.14999999999986</v>
      </c>
      <c r="R962" s="439">
        <v>27.85</v>
      </c>
      <c r="S962" s="439">
        <v>737.15</v>
      </c>
      <c r="T962" s="439">
        <v>0.2</v>
      </c>
      <c r="U962" s="439">
        <v>28.95</v>
      </c>
      <c r="V962" s="439">
        <v>17.549999999999997</v>
      </c>
      <c r="W962" s="439">
        <v>1.7999999999999998</v>
      </c>
      <c r="X962" s="439">
        <v>0.25</v>
      </c>
      <c r="Y962" s="439">
        <v>0.4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1710.4999999999995</v>
      </c>
      <c r="AF962" s="439">
        <v>57.849999999999994</v>
      </c>
      <c r="AG962" s="439">
        <v>1543.5000000000002</v>
      </c>
      <c r="AH962" s="439">
        <v>1.2</v>
      </c>
      <c r="AI962" s="439">
        <v>81.199999999999989</v>
      </c>
      <c r="AJ962" s="439">
        <v>22.499999999999993</v>
      </c>
      <c r="AK962" s="439">
        <v>2.1999999999999997</v>
      </c>
      <c r="AL962" s="439">
        <v>0.65</v>
      </c>
      <c r="AM962" s="439">
        <v>1</v>
      </c>
      <c r="AN962" s="439">
        <v>0.2</v>
      </c>
      <c r="AO962" s="439">
        <v>0.2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1.5</v>
      </c>
      <c r="D965" s="321">
        <v>0.16666666666666666</v>
      </c>
      <c r="E965" s="89">
        <v>1.3333333333333333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1.5</v>
      </c>
      <c r="R965" s="321">
        <v>0.16666666666666666</v>
      </c>
      <c r="S965" s="89">
        <v>1.3333333333333333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3</v>
      </c>
      <c r="AF965" s="321">
        <v>0.33333333333333331</v>
      </c>
      <c r="AG965" s="89">
        <v>2.6666666666666665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1.8333333333333335</v>
      </c>
      <c r="D966" s="264">
        <v>0</v>
      </c>
      <c r="E966" s="122">
        <v>1.6666666666666667</v>
      </c>
      <c r="F966" s="122">
        <v>0</v>
      </c>
      <c r="G966" s="122">
        <v>0.16666666666666666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2.6666666666666665</v>
      </c>
      <c r="R966" s="264">
        <v>0</v>
      </c>
      <c r="S966" s="122">
        <v>2.5</v>
      </c>
      <c r="T966" s="122">
        <v>0</v>
      </c>
      <c r="U966" s="122">
        <v>0</v>
      </c>
      <c r="V966" s="122">
        <v>0.16666666666666666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4.5000000000000009</v>
      </c>
      <c r="AF966" s="264">
        <v>0</v>
      </c>
      <c r="AG966" s="122">
        <v>4.166666666666667</v>
      </c>
      <c r="AH966" s="122">
        <v>0</v>
      </c>
      <c r="AI966" s="122">
        <v>0.16666666666666666</v>
      </c>
      <c r="AJ966" s="122">
        <v>0.16666666666666666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0.33333333333333331</v>
      </c>
      <c r="D967" s="264">
        <v>0</v>
      </c>
      <c r="E967" s="122">
        <v>0.16666666666666666</v>
      </c>
      <c r="F967" s="122">
        <v>0</v>
      </c>
      <c r="G967" s="122">
        <v>0.16666666666666666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1.1666666666666667</v>
      </c>
      <c r="R967" s="264">
        <v>0</v>
      </c>
      <c r="S967" s="122">
        <v>0.83333333333333337</v>
      </c>
      <c r="T967" s="122">
        <v>0</v>
      </c>
      <c r="U967" s="122">
        <v>0</v>
      </c>
      <c r="V967" s="122">
        <v>0.33333333333333331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1.5</v>
      </c>
      <c r="AF967" s="264">
        <v>0</v>
      </c>
      <c r="AG967" s="122">
        <v>1</v>
      </c>
      <c r="AH967" s="122">
        <v>0</v>
      </c>
      <c r="AI967" s="122">
        <v>0.16666666666666666</v>
      </c>
      <c r="AJ967" s="122">
        <v>0.33333333333333331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0.33333333333333331</v>
      </c>
      <c r="D968" s="264">
        <v>0</v>
      </c>
      <c r="E968" s="122">
        <v>0.33333333333333331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0.83333333333333337</v>
      </c>
      <c r="R968" s="264">
        <v>0</v>
      </c>
      <c r="S968" s="122">
        <v>0.83333333333333337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1.1666666666666667</v>
      </c>
      <c r="AF968" s="264">
        <v>0</v>
      </c>
      <c r="AG968" s="122">
        <v>1.1666666666666667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</v>
      </c>
      <c r="D969" s="264">
        <v>0</v>
      </c>
      <c r="E969" s="122">
        <v>1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1.3333333333333333</v>
      </c>
      <c r="R969" s="264">
        <v>0.33333333333333331</v>
      </c>
      <c r="S969" s="122">
        <v>1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2.3333333333333335</v>
      </c>
      <c r="AF969" s="264">
        <v>0.33333333333333331</v>
      </c>
      <c r="AG969" s="122">
        <v>2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</v>
      </c>
      <c r="D970" s="264">
        <v>0</v>
      </c>
      <c r="E970" s="122">
        <v>0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</v>
      </c>
      <c r="R970" s="264">
        <v>0</v>
      </c>
      <c r="S970" s="122">
        <v>0.83333333333333337</v>
      </c>
      <c r="T970" s="122">
        <v>0</v>
      </c>
      <c r="U970" s="122">
        <v>0</v>
      </c>
      <c r="V970" s="122">
        <v>0.16666666666666666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</v>
      </c>
      <c r="AF970" s="264">
        <v>0</v>
      </c>
      <c r="AG970" s="122">
        <v>0.83333333333333337</v>
      </c>
      <c r="AH970" s="122">
        <v>0</v>
      </c>
      <c r="AI970" s="122">
        <v>0</v>
      </c>
      <c r="AJ970" s="122">
        <v>0.16666666666666666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0.66666666666666663</v>
      </c>
      <c r="D971" s="264">
        <v>0</v>
      </c>
      <c r="E971" s="122">
        <v>0.66666666666666663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0.83333333333333337</v>
      </c>
      <c r="R971" s="264">
        <v>0</v>
      </c>
      <c r="S971" s="122">
        <v>0.83333333333333337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1.5</v>
      </c>
      <c r="AF971" s="264">
        <v>0</v>
      </c>
      <c r="AG971" s="122">
        <v>1.5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0.5</v>
      </c>
      <c r="D972" s="264">
        <v>0</v>
      </c>
      <c r="E972" s="122">
        <v>0.5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0.33333333333333331</v>
      </c>
      <c r="R972" s="264">
        <v>0</v>
      </c>
      <c r="S972" s="122">
        <v>0.33333333333333331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0.83333333333333337</v>
      </c>
      <c r="AF972" s="264">
        <v>0</v>
      </c>
      <c r="AG972" s="122">
        <v>0.83333333333333337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0.33333333333333331</v>
      </c>
      <c r="D973" s="264">
        <v>0</v>
      </c>
      <c r="E973" s="122">
        <v>0.16666666666666666</v>
      </c>
      <c r="F973" s="122">
        <v>0</v>
      </c>
      <c r="G973" s="122">
        <v>0.16666666666666666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0.33333333333333331</v>
      </c>
      <c r="R973" s="264">
        <v>0</v>
      </c>
      <c r="S973" s="122">
        <v>0.33333333333333331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0.66666666666666663</v>
      </c>
      <c r="AF973" s="264">
        <v>0</v>
      </c>
      <c r="AG973" s="122">
        <v>0.5</v>
      </c>
      <c r="AH973" s="122">
        <v>0</v>
      </c>
      <c r="AI973" s="122">
        <v>0.16666666666666666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0.5</v>
      </c>
      <c r="D974" s="264">
        <v>0</v>
      </c>
      <c r="E974" s="122">
        <v>0.16666666666666666</v>
      </c>
      <c r="F974" s="122">
        <v>0</v>
      </c>
      <c r="G974" s="122">
        <v>0.16666666666666666</v>
      </c>
      <c r="H974" s="122">
        <v>0.16666666666666666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0.83333333333333337</v>
      </c>
      <c r="R974" s="264">
        <v>0</v>
      </c>
      <c r="S974" s="122">
        <v>0.83333333333333337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1.3333333333333335</v>
      </c>
      <c r="AF974" s="264">
        <v>0</v>
      </c>
      <c r="AG974" s="122">
        <v>1</v>
      </c>
      <c r="AH974" s="122">
        <v>0</v>
      </c>
      <c r="AI974" s="122">
        <v>0.16666666666666666</v>
      </c>
      <c r="AJ974" s="122">
        <v>0.16666666666666666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0.16666666666666666</v>
      </c>
      <c r="D975" s="264">
        <v>0</v>
      </c>
      <c r="E975" s="122">
        <v>0.16666666666666666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</v>
      </c>
      <c r="R975" s="264">
        <v>0</v>
      </c>
      <c r="S975" s="122">
        <v>0.83333333333333337</v>
      </c>
      <c r="T975" s="122">
        <v>0</v>
      </c>
      <c r="U975" s="122">
        <v>0</v>
      </c>
      <c r="V975" s="122">
        <v>0.16666666666666666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1.1666666666666667</v>
      </c>
      <c r="AF975" s="264">
        <v>0</v>
      </c>
      <c r="AG975" s="122">
        <v>1</v>
      </c>
      <c r="AH975" s="122">
        <v>0</v>
      </c>
      <c r="AI975" s="122">
        <v>0</v>
      </c>
      <c r="AJ975" s="122">
        <v>0.16666666666666666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0.33333333333333331</v>
      </c>
      <c r="D976" s="264">
        <v>0</v>
      </c>
      <c r="E976" s="122">
        <v>0.33333333333333331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0.16666666666666666</v>
      </c>
      <c r="R976" s="264">
        <v>0</v>
      </c>
      <c r="S976" s="122">
        <v>0.16666666666666666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0.5</v>
      </c>
      <c r="AF976" s="264">
        <v>0</v>
      </c>
      <c r="AG976" s="122">
        <v>0.5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0.5</v>
      </c>
      <c r="D977" s="264">
        <v>0.16666666666666666</v>
      </c>
      <c r="E977" s="122">
        <v>0.33333333333333331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0.5</v>
      </c>
      <c r="R977" s="264">
        <v>0.16666666666666666</v>
      </c>
      <c r="S977" s="122">
        <v>0.16666666666666666</v>
      </c>
      <c r="T977" s="122">
        <v>0</v>
      </c>
      <c r="U977" s="122">
        <v>0</v>
      </c>
      <c r="V977" s="122">
        <v>0.16666666666666666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0.99999999999999989</v>
      </c>
      <c r="AF977" s="264">
        <v>0.33333333333333331</v>
      </c>
      <c r="AG977" s="122">
        <v>0.5</v>
      </c>
      <c r="AH977" s="122">
        <v>0</v>
      </c>
      <c r="AI977" s="122">
        <v>0</v>
      </c>
      <c r="AJ977" s="122">
        <v>0.16666666666666666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0.83333333333333326</v>
      </c>
      <c r="D978" s="264">
        <v>0</v>
      </c>
      <c r="E978" s="122">
        <v>0.5</v>
      </c>
      <c r="F978" s="122">
        <v>0</v>
      </c>
      <c r="G978" s="122">
        <v>0.33333333333333331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0.33333333333333331</v>
      </c>
      <c r="R978" s="264">
        <v>0</v>
      </c>
      <c r="S978" s="122">
        <v>0.33333333333333331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1.1666666666666667</v>
      </c>
      <c r="AF978" s="264">
        <v>0</v>
      </c>
      <c r="AG978" s="122">
        <v>0.83333333333333337</v>
      </c>
      <c r="AH978" s="122">
        <v>0</v>
      </c>
      <c r="AI978" s="122">
        <v>0.33333333333333331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0.33333333333333331</v>
      </c>
      <c r="D979" s="264">
        <v>0</v>
      </c>
      <c r="E979" s="122">
        <v>0.33333333333333331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0.33333333333333331</v>
      </c>
      <c r="R979" s="264">
        <v>0</v>
      </c>
      <c r="S979" s="122">
        <v>0.33333333333333331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0.66666666666666663</v>
      </c>
      <c r="AF979" s="264">
        <v>0</v>
      </c>
      <c r="AG979" s="122">
        <v>0.66666666666666663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0.5</v>
      </c>
      <c r="D980" s="264">
        <v>0</v>
      </c>
      <c r="E980" s="122">
        <v>0.5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0.83333333333333337</v>
      </c>
      <c r="R980" s="264">
        <v>0</v>
      </c>
      <c r="S980" s="122">
        <v>0.83333333333333337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1.3333333333333333</v>
      </c>
      <c r="AF980" s="264">
        <v>0</v>
      </c>
      <c r="AG980" s="122">
        <v>1.3333333333333333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0.83333333333333326</v>
      </c>
      <c r="D981" s="264">
        <v>0.66666666666666663</v>
      </c>
      <c r="E981" s="122">
        <v>0.16666666666666666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0.66666666666666663</v>
      </c>
      <c r="R981" s="264">
        <v>0</v>
      </c>
      <c r="S981" s="122">
        <v>0.66666666666666663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1.5</v>
      </c>
      <c r="AF981" s="264">
        <v>0.66666666666666663</v>
      </c>
      <c r="AG981" s="122">
        <v>0.83333333333333337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0.16666666666666666</v>
      </c>
      <c r="D982" s="264">
        <v>0</v>
      </c>
      <c r="E982" s="122">
        <v>0</v>
      </c>
      <c r="F982" s="122">
        <v>0</v>
      </c>
      <c r="G982" s="122">
        <v>0.16666666666666666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0.16666666666666666</v>
      </c>
      <c r="R982" s="264">
        <v>0</v>
      </c>
      <c r="S982" s="122">
        <v>0.16666666666666666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0.33333333333333331</v>
      </c>
      <c r="AF982" s="264">
        <v>0</v>
      </c>
      <c r="AG982" s="122">
        <v>0.16666666666666666</v>
      </c>
      <c r="AH982" s="122">
        <v>0</v>
      </c>
      <c r="AI982" s="122">
        <v>0.16666666666666666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0.83333333333333337</v>
      </c>
      <c r="D983" s="264">
        <v>0</v>
      </c>
      <c r="E983" s="122">
        <v>0.83333333333333337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0.83333333333333337</v>
      </c>
      <c r="AF983" s="264">
        <v>0</v>
      </c>
      <c r="AG983" s="122">
        <v>0.83333333333333337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0.66666666666666663</v>
      </c>
      <c r="D984" s="264">
        <v>0</v>
      </c>
      <c r="E984" s="122">
        <v>0.33333333333333331</v>
      </c>
      <c r="F984" s="122">
        <v>0</v>
      </c>
      <c r="G984" s="122">
        <v>0.16666666666666666</v>
      </c>
      <c r="H984" s="122">
        <v>0.16666666666666666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0.16666666666666666</v>
      </c>
      <c r="R984" s="264">
        <v>0</v>
      </c>
      <c r="S984" s="122">
        <v>0.16666666666666666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0.83333333333333326</v>
      </c>
      <c r="AF984" s="264">
        <v>0</v>
      </c>
      <c r="AG984" s="122">
        <v>0.5</v>
      </c>
      <c r="AH984" s="122">
        <v>0</v>
      </c>
      <c r="AI984" s="122">
        <v>0.16666666666666666</v>
      </c>
      <c r="AJ984" s="122">
        <v>0.16666666666666666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1.1666666666666667</v>
      </c>
      <c r="D985" s="264">
        <v>0</v>
      </c>
      <c r="E985" s="122">
        <v>1</v>
      </c>
      <c r="F985" s="122">
        <v>0</v>
      </c>
      <c r="G985" s="122">
        <v>0</v>
      </c>
      <c r="H985" s="122">
        <v>0.16666666666666666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</v>
      </c>
      <c r="R985" s="264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1.1666666666666667</v>
      </c>
      <c r="AF985" s="264">
        <v>0</v>
      </c>
      <c r="AG985" s="122">
        <v>1</v>
      </c>
      <c r="AH985" s="122">
        <v>0</v>
      </c>
      <c r="AI985" s="122">
        <v>0</v>
      </c>
      <c r="AJ985" s="122">
        <v>0.16666666666666666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</v>
      </c>
      <c r="D986" s="264">
        <v>0</v>
      </c>
      <c r="E986" s="122">
        <v>1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0.83333333333333337</v>
      </c>
      <c r="R986" s="264">
        <v>0</v>
      </c>
      <c r="S986" s="122">
        <v>0.83333333333333337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1.8333333333333333</v>
      </c>
      <c r="AF986" s="264">
        <v>0</v>
      </c>
      <c r="AG986" s="122">
        <v>1.8333333333333333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1.6666666666666667</v>
      </c>
      <c r="D987" s="264">
        <v>0</v>
      </c>
      <c r="E987" s="122">
        <v>1.5</v>
      </c>
      <c r="F987" s="122">
        <v>0</v>
      </c>
      <c r="G987" s="122">
        <v>0.16666666666666666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0.16666666666666666</v>
      </c>
      <c r="R987" s="264">
        <v>0</v>
      </c>
      <c r="S987" s="122">
        <v>0.16666666666666666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1.8333333333333335</v>
      </c>
      <c r="AF987" s="264">
        <v>0</v>
      </c>
      <c r="AG987" s="122">
        <v>1.6666666666666667</v>
      </c>
      <c r="AH987" s="122">
        <v>0</v>
      </c>
      <c r="AI987" s="122">
        <v>0.16666666666666666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2.5</v>
      </c>
      <c r="D988" s="264">
        <v>0</v>
      </c>
      <c r="E988" s="122">
        <v>2.5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1.6666666666666667</v>
      </c>
      <c r="R988" s="264">
        <v>0</v>
      </c>
      <c r="S988" s="122">
        <v>1.1666666666666667</v>
      </c>
      <c r="T988" s="122">
        <v>0</v>
      </c>
      <c r="U988" s="122">
        <v>0.5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4.1666666666666661</v>
      </c>
      <c r="AF988" s="264">
        <v>0</v>
      </c>
      <c r="AG988" s="122">
        <v>3.6666666666666665</v>
      </c>
      <c r="AH988" s="122">
        <v>0</v>
      </c>
      <c r="AI988" s="122">
        <v>0.5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1.3333333333333333</v>
      </c>
      <c r="D989" s="264">
        <v>0</v>
      </c>
      <c r="E989" s="122">
        <v>1.3333333333333333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0.33333333333333331</v>
      </c>
      <c r="R989" s="264">
        <v>0</v>
      </c>
      <c r="S989" s="122">
        <v>0.33333333333333331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1.6666666666666667</v>
      </c>
      <c r="AF989" s="264">
        <v>0</v>
      </c>
      <c r="AG989" s="122">
        <v>1.6666666666666667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2.8333333333333335</v>
      </c>
      <c r="D990" s="264">
        <v>0.33333333333333331</v>
      </c>
      <c r="E990" s="122">
        <v>2.5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0.66666666666666663</v>
      </c>
      <c r="R990" s="264">
        <v>0</v>
      </c>
      <c r="S990" s="122">
        <v>0.66666666666666663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3.5</v>
      </c>
      <c r="AF990" s="264">
        <v>0.33333333333333331</v>
      </c>
      <c r="AG990" s="122">
        <v>3.1666666666666665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4</v>
      </c>
      <c r="D991" s="264">
        <v>0.33333333333333331</v>
      </c>
      <c r="E991" s="122">
        <v>3.6666666666666665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1.1666666666666667</v>
      </c>
      <c r="R991" s="264">
        <v>0.16666666666666666</v>
      </c>
      <c r="S991" s="122">
        <v>1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5.166666666666667</v>
      </c>
      <c r="AF991" s="264">
        <v>0.5</v>
      </c>
      <c r="AG991" s="122">
        <v>4.666666666666667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6.3333333333333339</v>
      </c>
      <c r="D992" s="264">
        <v>1</v>
      </c>
      <c r="E992" s="122">
        <v>4.666666666666667</v>
      </c>
      <c r="F992" s="122">
        <v>0</v>
      </c>
      <c r="G992" s="122">
        <v>0.66666666666666663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1.8333333333333333</v>
      </c>
      <c r="R992" s="264">
        <v>0.16666666666666666</v>
      </c>
      <c r="S992" s="122">
        <v>1.3333333333333333</v>
      </c>
      <c r="T992" s="122">
        <v>0</v>
      </c>
      <c r="U992" s="122">
        <v>0</v>
      </c>
      <c r="V992" s="122">
        <v>0.33333333333333331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8.1666666666666679</v>
      </c>
      <c r="AF992" s="264">
        <v>1.1666666666666667</v>
      </c>
      <c r="AG992" s="122">
        <v>6</v>
      </c>
      <c r="AH992" s="122">
        <v>0</v>
      </c>
      <c r="AI992" s="122">
        <v>0.66666666666666663</v>
      </c>
      <c r="AJ992" s="122">
        <v>0.33333333333333331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9.3333333333333321</v>
      </c>
      <c r="D993" s="264">
        <v>0.66666666666666663</v>
      </c>
      <c r="E993" s="122">
        <v>8.1666666666666661</v>
      </c>
      <c r="F993" s="122">
        <v>0</v>
      </c>
      <c r="G993" s="122">
        <v>0.5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3.1666666666666665</v>
      </c>
      <c r="R993" s="264">
        <v>0.16666666666666666</v>
      </c>
      <c r="S993" s="122">
        <v>2.8333333333333335</v>
      </c>
      <c r="T993" s="122">
        <v>0</v>
      </c>
      <c r="U993" s="122">
        <v>0</v>
      </c>
      <c r="V993" s="122">
        <v>0.16666666666666666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12.5</v>
      </c>
      <c r="AF993" s="264">
        <v>0.83333333333333337</v>
      </c>
      <c r="AG993" s="122">
        <v>11</v>
      </c>
      <c r="AH993" s="122">
        <v>0</v>
      </c>
      <c r="AI993" s="122">
        <v>0.5</v>
      </c>
      <c r="AJ993" s="122">
        <v>0.16666666666666666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12.285714285714285</v>
      </c>
      <c r="D994" s="264">
        <v>0.42857142857142855</v>
      </c>
      <c r="E994" s="122">
        <v>11.142857142857142</v>
      </c>
      <c r="F994" s="122">
        <v>0</v>
      </c>
      <c r="G994" s="122">
        <v>0.5714285714285714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4.2857142857142865</v>
      </c>
      <c r="R994" s="264">
        <v>0</v>
      </c>
      <c r="S994" s="122">
        <v>4.1428571428571432</v>
      </c>
      <c r="T994" s="122">
        <v>0</v>
      </c>
      <c r="U994" s="122">
        <v>0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16.571428571428573</v>
      </c>
      <c r="AF994" s="264">
        <v>0.42857142857142855</v>
      </c>
      <c r="AG994" s="122">
        <v>15.285714285714286</v>
      </c>
      <c r="AH994" s="122">
        <v>0</v>
      </c>
      <c r="AI994" s="122">
        <v>0.5714285714285714</v>
      </c>
      <c r="AJ994" s="122">
        <v>0.2857142857142857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13.285714285714285</v>
      </c>
      <c r="D995" s="264">
        <v>0.7142857142857143</v>
      </c>
      <c r="E995" s="122">
        <v>11.857142857142858</v>
      </c>
      <c r="F995" s="122">
        <v>0</v>
      </c>
      <c r="G995" s="122">
        <v>0.42857142857142855</v>
      </c>
      <c r="H995" s="122">
        <v>0.14285714285714285</v>
      </c>
      <c r="I995" s="122">
        <v>0</v>
      </c>
      <c r="J995" s="122">
        <v>0</v>
      </c>
      <c r="K995" s="122">
        <v>0.14285714285714285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4.1428571428571432</v>
      </c>
      <c r="R995" s="264">
        <v>0</v>
      </c>
      <c r="S995" s="122">
        <v>3.8571428571428572</v>
      </c>
      <c r="T995" s="122">
        <v>0</v>
      </c>
      <c r="U995" s="122">
        <v>0.14285714285714285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17.428571428571427</v>
      </c>
      <c r="AF995" s="264">
        <v>0.7142857142857143</v>
      </c>
      <c r="AG995" s="122">
        <v>15.714285714285714</v>
      </c>
      <c r="AH995" s="122">
        <v>0</v>
      </c>
      <c r="AI995" s="122">
        <v>0.5714285714285714</v>
      </c>
      <c r="AJ995" s="122">
        <v>0.2857142857142857</v>
      </c>
      <c r="AK995" s="122">
        <v>0</v>
      </c>
      <c r="AL995" s="122">
        <v>0</v>
      </c>
      <c r="AM995" s="122">
        <v>0.14285714285714285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18.285714285714285</v>
      </c>
      <c r="D996" s="264">
        <v>0.42857142857142855</v>
      </c>
      <c r="E996" s="122">
        <v>17.142857142857142</v>
      </c>
      <c r="F996" s="122">
        <v>0</v>
      </c>
      <c r="G996" s="122">
        <v>0.7142857142857143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5.7142857142857153</v>
      </c>
      <c r="R996" s="264">
        <v>0</v>
      </c>
      <c r="S996" s="122">
        <v>5.1428571428571432</v>
      </c>
      <c r="T996" s="122">
        <v>0</v>
      </c>
      <c r="U996" s="122">
        <v>0</v>
      </c>
      <c r="V996" s="122">
        <v>0.42857142857142855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23.999999999999996</v>
      </c>
      <c r="AF996" s="264">
        <v>0.42857142857142855</v>
      </c>
      <c r="AG996" s="122">
        <v>22.285714285714285</v>
      </c>
      <c r="AH996" s="122">
        <v>0</v>
      </c>
      <c r="AI996" s="122">
        <v>0.7142857142857143</v>
      </c>
      <c r="AJ996" s="122">
        <v>0.42857142857142855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27.428571428571427</v>
      </c>
      <c r="D997" s="264">
        <v>0.5714285714285714</v>
      </c>
      <c r="E997" s="122">
        <v>24.142857142857142</v>
      </c>
      <c r="F997" s="122">
        <v>0</v>
      </c>
      <c r="G997" s="122">
        <v>2</v>
      </c>
      <c r="H997" s="122">
        <v>0.42857142857142855</v>
      </c>
      <c r="I997" s="122">
        <v>0.14285714285714285</v>
      </c>
      <c r="J997" s="122">
        <v>0</v>
      </c>
      <c r="K997" s="122">
        <v>0</v>
      </c>
      <c r="L997" s="122">
        <v>0.14285714285714285</v>
      </c>
      <c r="M997" s="122">
        <v>0</v>
      </c>
      <c r="N997" s="122">
        <v>0</v>
      </c>
      <c r="O997" s="323">
        <v>0</v>
      </c>
      <c r="P997" s="8"/>
      <c r="Q997" s="97">
        <v>8.1428571428571423</v>
      </c>
      <c r="R997" s="264">
        <v>0.2857142857142857</v>
      </c>
      <c r="S997" s="122">
        <v>6.8571428571428568</v>
      </c>
      <c r="T997" s="122">
        <v>0</v>
      </c>
      <c r="U997" s="122">
        <v>0.2857142857142857</v>
      </c>
      <c r="V997" s="122">
        <v>0.2857142857142857</v>
      </c>
      <c r="W997" s="122">
        <v>0.2857142857142857</v>
      </c>
      <c r="X997" s="122">
        <v>0</v>
      </c>
      <c r="Y997" s="122">
        <v>0.14285714285714285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35.571428571428584</v>
      </c>
      <c r="AF997" s="264">
        <v>0.8571428571428571</v>
      </c>
      <c r="AG997" s="122">
        <v>31</v>
      </c>
      <c r="AH997" s="122">
        <v>0</v>
      </c>
      <c r="AI997" s="122">
        <v>2.2857142857142856</v>
      </c>
      <c r="AJ997" s="122">
        <v>0.7142857142857143</v>
      </c>
      <c r="AK997" s="122">
        <v>0.42857142857142855</v>
      </c>
      <c r="AL997" s="122">
        <v>0</v>
      </c>
      <c r="AM997" s="122">
        <v>0.14285714285714285</v>
      </c>
      <c r="AN997" s="122">
        <v>0.14285714285714285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26.285714285714285</v>
      </c>
      <c r="D998" s="264">
        <v>0.5714285714285714</v>
      </c>
      <c r="E998" s="122">
        <v>24.428571428571427</v>
      </c>
      <c r="F998" s="122">
        <v>0</v>
      </c>
      <c r="G998" s="122">
        <v>1.1428571428571428</v>
      </c>
      <c r="H998" s="122">
        <v>0.14285714285714285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9.4285714285714288</v>
      </c>
      <c r="R998" s="264">
        <v>0.14285714285714285</v>
      </c>
      <c r="S998" s="122">
        <v>8.4285714285714288</v>
      </c>
      <c r="T998" s="122">
        <v>0</v>
      </c>
      <c r="U998" s="122">
        <v>0.2857142857142857</v>
      </c>
      <c r="V998" s="122">
        <v>0.5714285714285714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35.714285714285715</v>
      </c>
      <c r="AF998" s="264">
        <v>0.7142857142857143</v>
      </c>
      <c r="AG998" s="122">
        <v>32.857142857142854</v>
      </c>
      <c r="AH998" s="122">
        <v>0</v>
      </c>
      <c r="AI998" s="122">
        <v>1.4285714285714286</v>
      </c>
      <c r="AJ998" s="122">
        <v>0.7142857142857143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31.285714285714285</v>
      </c>
      <c r="D999" s="264">
        <v>0.5714285714285714</v>
      </c>
      <c r="E999" s="122">
        <v>29.142857142857142</v>
      </c>
      <c r="F999" s="122">
        <v>0</v>
      </c>
      <c r="G999" s="122">
        <v>1</v>
      </c>
      <c r="H999" s="122">
        <v>0.42857142857142855</v>
      </c>
      <c r="I999" s="122">
        <v>0</v>
      </c>
      <c r="J999" s="122">
        <v>0</v>
      </c>
      <c r="K999" s="122">
        <v>0</v>
      </c>
      <c r="L999" s="122">
        <v>0</v>
      </c>
      <c r="M999" s="122">
        <v>0.14285714285714285</v>
      </c>
      <c r="N999" s="122">
        <v>0</v>
      </c>
      <c r="O999" s="323">
        <v>0</v>
      </c>
      <c r="P999" s="8"/>
      <c r="Q999" s="97">
        <v>9.5714285714285712</v>
      </c>
      <c r="R999" s="264">
        <v>0</v>
      </c>
      <c r="S999" s="122">
        <v>8.8571428571428577</v>
      </c>
      <c r="T999" s="122">
        <v>0.14285714285714285</v>
      </c>
      <c r="U999" s="122">
        <v>0.42857142857142855</v>
      </c>
      <c r="V999" s="122">
        <v>0.14285714285714285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40.857142857142861</v>
      </c>
      <c r="AF999" s="264">
        <v>0.5714285714285714</v>
      </c>
      <c r="AG999" s="122">
        <v>38</v>
      </c>
      <c r="AH999" s="122">
        <v>0.14285714285714285</v>
      </c>
      <c r="AI999" s="122">
        <v>1.4285714285714286</v>
      </c>
      <c r="AJ999" s="122">
        <v>0.5714285714285714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25.285714285714288</v>
      </c>
      <c r="D1000" s="264">
        <v>1.1428571428571428</v>
      </c>
      <c r="E1000" s="122">
        <v>22.714285714285715</v>
      </c>
      <c r="F1000" s="122">
        <v>0.14285714285714285</v>
      </c>
      <c r="G1000" s="122">
        <v>0.5714285714285714</v>
      </c>
      <c r="H1000" s="122">
        <v>0.5714285714285714</v>
      </c>
      <c r="I1000" s="122">
        <v>0</v>
      </c>
      <c r="J1000" s="122">
        <v>0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12.857142857142858</v>
      </c>
      <c r="R1000" s="264">
        <v>0</v>
      </c>
      <c r="S1000" s="122">
        <v>12.285714285714286</v>
      </c>
      <c r="T1000" s="122">
        <v>0</v>
      </c>
      <c r="U1000" s="122">
        <v>0</v>
      </c>
      <c r="V1000" s="122">
        <v>0.5714285714285714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38.142857142857153</v>
      </c>
      <c r="AF1000" s="264">
        <v>1.1428571428571428</v>
      </c>
      <c r="AG1000" s="122">
        <v>35</v>
      </c>
      <c r="AH1000" s="122">
        <v>0.14285714285714285</v>
      </c>
      <c r="AI1000" s="122">
        <v>0.5714285714285714</v>
      </c>
      <c r="AJ1000" s="122">
        <v>1.1428571428571428</v>
      </c>
      <c r="AK1000" s="122">
        <v>0</v>
      </c>
      <c r="AL1000" s="122">
        <v>0</v>
      </c>
      <c r="AM1000" s="122">
        <v>0.14285714285714285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14.571428571428573</v>
      </c>
      <c r="D1001" s="264">
        <v>0</v>
      </c>
      <c r="E1001" s="122">
        <v>13.428571428571429</v>
      </c>
      <c r="F1001" s="122">
        <v>0.2857142857142857</v>
      </c>
      <c r="G1001" s="122">
        <v>0.8571428571428571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11.571428571428571</v>
      </c>
      <c r="R1001" s="264">
        <v>0</v>
      </c>
      <c r="S1001" s="122">
        <v>10.285714285714286</v>
      </c>
      <c r="T1001" s="122">
        <v>0</v>
      </c>
      <c r="U1001" s="122">
        <v>0.42857142857142855</v>
      </c>
      <c r="V1001" s="122">
        <v>0.7142857142857143</v>
      </c>
      <c r="W1001" s="122">
        <v>0.14285714285714285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26.142857142857142</v>
      </c>
      <c r="AF1001" s="264">
        <v>0</v>
      </c>
      <c r="AG1001" s="122">
        <v>23.714285714285715</v>
      </c>
      <c r="AH1001" s="122">
        <v>0.2857142857142857</v>
      </c>
      <c r="AI1001" s="122">
        <v>1.2857142857142858</v>
      </c>
      <c r="AJ1001" s="122">
        <v>0.7142857142857143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12</v>
      </c>
      <c r="D1002" s="264">
        <v>0.14285714285714285</v>
      </c>
      <c r="E1002" s="122">
        <v>10.857142857142858</v>
      </c>
      <c r="F1002" s="122">
        <v>0</v>
      </c>
      <c r="G1002" s="122">
        <v>0.8571428571428571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7.1428571428571432</v>
      </c>
      <c r="R1002" s="264">
        <v>0</v>
      </c>
      <c r="S1002" s="122">
        <v>6.4285714285714288</v>
      </c>
      <c r="T1002" s="122">
        <v>0</v>
      </c>
      <c r="U1002" s="122">
        <v>0</v>
      </c>
      <c r="V1002" s="122">
        <v>0.7142857142857143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19.142857142857142</v>
      </c>
      <c r="AF1002" s="264">
        <v>0.14285714285714285</v>
      </c>
      <c r="AG1002" s="122">
        <v>17.285714285714285</v>
      </c>
      <c r="AH1002" s="122">
        <v>0</v>
      </c>
      <c r="AI1002" s="122">
        <v>0.8571428571428571</v>
      </c>
      <c r="AJ1002" s="122">
        <v>0.8571428571428571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12.428571428571427</v>
      </c>
      <c r="D1003" s="264">
        <v>0.14285714285714285</v>
      </c>
      <c r="E1003" s="122">
        <v>11.428571428571429</v>
      </c>
      <c r="F1003" s="122">
        <v>0</v>
      </c>
      <c r="G1003" s="122">
        <v>0.5714285714285714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0.14285714285714285</v>
      </c>
      <c r="N1003" s="122">
        <v>0</v>
      </c>
      <c r="O1003" s="323">
        <v>0</v>
      </c>
      <c r="P1003" s="8"/>
      <c r="Q1003" s="97">
        <v>9.5714285714285694</v>
      </c>
      <c r="R1003" s="264">
        <v>0.14285714285714285</v>
      </c>
      <c r="S1003" s="122">
        <v>8.5714285714285712</v>
      </c>
      <c r="T1003" s="122">
        <v>0</v>
      </c>
      <c r="U1003" s="122">
        <v>0.14285714285714285</v>
      </c>
      <c r="V1003" s="122">
        <v>0.7142857142857143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22</v>
      </c>
      <c r="AF1003" s="264">
        <v>0.2857142857142857</v>
      </c>
      <c r="AG1003" s="122">
        <v>20</v>
      </c>
      <c r="AH1003" s="122">
        <v>0</v>
      </c>
      <c r="AI1003" s="122">
        <v>0.7142857142857143</v>
      </c>
      <c r="AJ1003" s="122">
        <v>0.8571428571428571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10.428571428571429</v>
      </c>
      <c r="D1004" s="264">
        <v>0.14285714285714285</v>
      </c>
      <c r="E1004" s="122">
        <v>10.285714285714286</v>
      </c>
      <c r="F1004" s="122">
        <v>0</v>
      </c>
      <c r="G1004" s="122">
        <v>0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9.2857142857142847</v>
      </c>
      <c r="R1004" s="264">
        <v>0</v>
      </c>
      <c r="S1004" s="122">
        <v>8.7142857142857135</v>
      </c>
      <c r="T1004" s="122">
        <v>0</v>
      </c>
      <c r="U1004" s="122">
        <v>0.2857142857142857</v>
      </c>
      <c r="V1004" s="122">
        <v>0.14285714285714285</v>
      </c>
      <c r="W1004" s="122">
        <v>0.14285714285714285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19.714285714285712</v>
      </c>
      <c r="AF1004" s="264">
        <v>0.14285714285714285</v>
      </c>
      <c r="AG1004" s="122">
        <v>19</v>
      </c>
      <c r="AH1004" s="122">
        <v>0</v>
      </c>
      <c r="AI1004" s="122">
        <v>0.2857142857142857</v>
      </c>
      <c r="AJ1004" s="122">
        <v>0.14285714285714285</v>
      </c>
      <c r="AK1004" s="122">
        <v>0.14285714285714285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9.7142857142857135</v>
      </c>
      <c r="D1005" s="264">
        <v>0.14285714285714285</v>
      </c>
      <c r="E1005" s="122">
        <v>9.2857142857142865</v>
      </c>
      <c r="F1005" s="122">
        <v>0</v>
      </c>
      <c r="G1005" s="122">
        <v>0.14285714285714285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9.1428571428571423</v>
      </c>
      <c r="R1005" s="264">
        <v>0</v>
      </c>
      <c r="S1005" s="122">
        <v>7.8571428571428568</v>
      </c>
      <c r="T1005" s="122">
        <v>0</v>
      </c>
      <c r="U1005" s="122">
        <v>0.8571428571428571</v>
      </c>
      <c r="V1005" s="122">
        <v>0.2857142857142857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18.857142857142854</v>
      </c>
      <c r="AF1005" s="264">
        <v>0.14285714285714285</v>
      </c>
      <c r="AG1005" s="122">
        <v>17.142857142857142</v>
      </c>
      <c r="AH1005" s="122">
        <v>0</v>
      </c>
      <c r="AI1005" s="122">
        <v>1</v>
      </c>
      <c r="AJ1005" s="122">
        <v>0.42857142857142855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13.571428571428571</v>
      </c>
      <c r="D1006" s="264">
        <v>0.5714285714285714</v>
      </c>
      <c r="E1006" s="122">
        <v>12.142857142857142</v>
      </c>
      <c r="F1006" s="122">
        <v>0</v>
      </c>
      <c r="G1006" s="122">
        <v>0.8571428571428571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9.5714285714285712</v>
      </c>
      <c r="R1006" s="264">
        <v>0.42857142857142855</v>
      </c>
      <c r="S1006" s="122">
        <v>8.1428571428571423</v>
      </c>
      <c r="T1006" s="122">
        <v>0</v>
      </c>
      <c r="U1006" s="122">
        <v>0.42857142857142855</v>
      </c>
      <c r="V1006" s="122">
        <v>0.42857142857142855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23.142857142857139</v>
      </c>
      <c r="AF1006" s="264">
        <v>1</v>
      </c>
      <c r="AG1006" s="122">
        <v>20.285714285714285</v>
      </c>
      <c r="AH1006" s="122">
        <v>0</v>
      </c>
      <c r="AI1006" s="122">
        <v>1.2857142857142858</v>
      </c>
      <c r="AJ1006" s="122">
        <v>0.42857142857142855</v>
      </c>
      <c r="AK1006" s="122">
        <v>0.14285714285714285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14.428571428571429</v>
      </c>
      <c r="D1007" s="264">
        <v>0.2857142857142857</v>
      </c>
      <c r="E1007" s="122">
        <v>13</v>
      </c>
      <c r="F1007" s="122">
        <v>0</v>
      </c>
      <c r="G1007" s="122">
        <v>1.1428571428571428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9.0000000000000018</v>
      </c>
      <c r="R1007" s="264">
        <v>0.2857142857142857</v>
      </c>
      <c r="S1007" s="122">
        <v>8</v>
      </c>
      <c r="T1007" s="122">
        <v>0</v>
      </c>
      <c r="U1007" s="122">
        <v>0.2857142857142857</v>
      </c>
      <c r="V1007" s="122">
        <v>0.42857142857142855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23.428571428571427</v>
      </c>
      <c r="AF1007" s="264">
        <v>0.5714285714285714</v>
      </c>
      <c r="AG1007" s="122">
        <v>21</v>
      </c>
      <c r="AH1007" s="122">
        <v>0</v>
      </c>
      <c r="AI1007" s="122">
        <v>1.4285714285714286</v>
      </c>
      <c r="AJ1007" s="122">
        <v>0.42857142857142855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12.714285714285714</v>
      </c>
      <c r="D1008" s="264">
        <v>0.7142857142857143</v>
      </c>
      <c r="E1008" s="122">
        <v>11.285714285714286</v>
      </c>
      <c r="F1008" s="122">
        <v>0</v>
      </c>
      <c r="G1008" s="122">
        <v>0.5714285714285714</v>
      </c>
      <c r="H1008" s="122">
        <v>0.14285714285714285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10.571428571428573</v>
      </c>
      <c r="R1008" s="264">
        <v>0.42857142857142855</v>
      </c>
      <c r="S1008" s="122">
        <v>9.8571428571428577</v>
      </c>
      <c r="T1008" s="122">
        <v>0</v>
      </c>
      <c r="U1008" s="122">
        <v>0</v>
      </c>
      <c r="V1008" s="122">
        <v>0.2857142857142857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23.285714285714285</v>
      </c>
      <c r="AF1008" s="264">
        <v>1.1428571428571428</v>
      </c>
      <c r="AG1008" s="122">
        <v>21.142857142857142</v>
      </c>
      <c r="AH1008" s="122">
        <v>0</v>
      </c>
      <c r="AI1008" s="122">
        <v>0.5714285714285714</v>
      </c>
      <c r="AJ1008" s="122">
        <v>0.42857142857142855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13.142857142857142</v>
      </c>
      <c r="D1009" s="264">
        <v>0.42857142857142855</v>
      </c>
      <c r="E1009" s="122">
        <v>12.142857142857142</v>
      </c>
      <c r="F1009" s="122">
        <v>0</v>
      </c>
      <c r="G1009" s="122">
        <v>0.5714285714285714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10.999999999999998</v>
      </c>
      <c r="R1009" s="264">
        <v>0.5714285714285714</v>
      </c>
      <c r="S1009" s="122">
        <v>9.7142857142857135</v>
      </c>
      <c r="T1009" s="122">
        <v>0</v>
      </c>
      <c r="U1009" s="122">
        <v>0.5714285714285714</v>
      </c>
      <c r="V1009" s="122">
        <v>0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24.142857142857142</v>
      </c>
      <c r="AF1009" s="264">
        <v>1</v>
      </c>
      <c r="AG1009" s="122">
        <v>21.857142857142858</v>
      </c>
      <c r="AH1009" s="122">
        <v>0</v>
      </c>
      <c r="AI1009" s="122">
        <v>1.1428571428571428</v>
      </c>
      <c r="AJ1009" s="122">
        <v>0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12.142857142857142</v>
      </c>
      <c r="D1010" s="264">
        <v>0.42857142857142855</v>
      </c>
      <c r="E1010" s="122">
        <v>11.142857142857142</v>
      </c>
      <c r="F1010" s="122">
        <v>0</v>
      </c>
      <c r="G1010" s="122">
        <v>0.5714285714285714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10.428571428571427</v>
      </c>
      <c r="R1010" s="264">
        <v>0.14285714285714285</v>
      </c>
      <c r="S1010" s="122">
        <v>9.5714285714285712</v>
      </c>
      <c r="T1010" s="122">
        <v>0</v>
      </c>
      <c r="U1010" s="122">
        <v>0.5714285714285714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22.571428571428573</v>
      </c>
      <c r="AF1010" s="264">
        <v>0.5714285714285714</v>
      </c>
      <c r="AG1010" s="122">
        <v>20.714285714285715</v>
      </c>
      <c r="AH1010" s="122">
        <v>0</v>
      </c>
      <c r="AI1010" s="122">
        <v>1.1428571428571428</v>
      </c>
      <c r="AJ1010" s="122">
        <v>0.14285714285714285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12</v>
      </c>
      <c r="D1011" s="264">
        <v>0.42857142857142855</v>
      </c>
      <c r="E1011" s="122">
        <v>10.571428571428571</v>
      </c>
      <c r="F1011" s="122">
        <v>0</v>
      </c>
      <c r="G1011" s="122">
        <v>1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11</v>
      </c>
      <c r="R1011" s="264">
        <v>0.5714285714285714</v>
      </c>
      <c r="S1011" s="122">
        <v>9.8571428571428577</v>
      </c>
      <c r="T1011" s="122">
        <v>0</v>
      </c>
      <c r="U1011" s="122">
        <v>0.5714285714285714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23</v>
      </c>
      <c r="AF1011" s="264">
        <v>1</v>
      </c>
      <c r="AG1011" s="122">
        <v>20.428571428571427</v>
      </c>
      <c r="AH1011" s="122">
        <v>0</v>
      </c>
      <c r="AI1011" s="122">
        <v>1.5714285714285714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11.285714285714286</v>
      </c>
      <c r="D1012" s="264">
        <v>0.2857142857142857</v>
      </c>
      <c r="E1012" s="122">
        <v>9.8571428571428577</v>
      </c>
      <c r="F1012" s="122">
        <v>0</v>
      </c>
      <c r="G1012" s="122">
        <v>1.1428571428571428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12.428571428571429</v>
      </c>
      <c r="R1012" s="264">
        <v>0.42857142857142855</v>
      </c>
      <c r="S1012" s="122">
        <v>11.142857142857142</v>
      </c>
      <c r="T1012" s="122">
        <v>0</v>
      </c>
      <c r="U1012" s="122">
        <v>0.5714285714285714</v>
      </c>
      <c r="V1012" s="122">
        <v>0.2857142857142857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23.714285714285715</v>
      </c>
      <c r="AF1012" s="264">
        <v>0.7142857142857143</v>
      </c>
      <c r="AG1012" s="122">
        <v>21</v>
      </c>
      <c r="AH1012" s="122">
        <v>0</v>
      </c>
      <c r="AI1012" s="122">
        <v>1.7142857142857142</v>
      </c>
      <c r="AJ1012" s="122">
        <v>0.2857142857142857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10.428571428571429</v>
      </c>
      <c r="D1013" s="264">
        <v>0.42857142857142855</v>
      </c>
      <c r="E1013" s="122">
        <v>8.8571428571428577</v>
      </c>
      <c r="F1013" s="122">
        <v>0.14285714285714285</v>
      </c>
      <c r="G1013" s="122">
        <v>1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11.714285714285714</v>
      </c>
      <c r="R1013" s="264">
        <v>0</v>
      </c>
      <c r="S1013" s="122">
        <v>11</v>
      </c>
      <c r="T1013" s="122">
        <v>0</v>
      </c>
      <c r="U1013" s="122">
        <v>0.5714285714285714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22.142857142857142</v>
      </c>
      <c r="AF1013" s="264">
        <v>0.42857142857142855</v>
      </c>
      <c r="AG1013" s="122">
        <v>19.857142857142858</v>
      </c>
      <c r="AH1013" s="122">
        <v>0.14285714285714285</v>
      </c>
      <c r="AI1013" s="122">
        <v>1.5714285714285714</v>
      </c>
      <c r="AJ1013" s="122">
        <v>0.14285714285714285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8.5714285714285712</v>
      </c>
      <c r="D1014" s="264">
        <v>0.5714285714285714</v>
      </c>
      <c r="E1014" s="122">
        <v>7.5714285714285712</v>
      </c>
      <c r="F1014" s="122">
        <v>0</v>
      </c>
      <c r="G1014" s="122">
        <v>0.42857142857142855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12.571428571428571</v>
      </c>
      <c r="R1014" s="264">
        <v>0.5714285714285714</v>
      </c>
      <c r="S1014" s="122">
        <v>11.571428571428571</v>
      </c>
      <c r="T1014" s="122">
        <v>0</v>
      </c>
      <c r="U1014" s="122">
        <v>0.42857142857142855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21.142857142857142</v>
      </c>
      <c r="AF1014" s="264">
        <v>1.1428571428571428</v>
      </c>
      <c r="AG1014" s="122">
        <v>19.142857142857142</v>
      </c>
      <c r="AH1014" s="122">
        <v>0</v>
      </c>
      <c r="AI1014" s="122">
        <v>0.8571428571428571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11.142857142857142</v>
      </c>
      <c r="D1015" s="264">
        <v>0.2857142857142857</v>
      </c>
      <c r="E1015" s="122">
        <v>10.142857142857142</v>
      </c>
      <c r="F1015" s="122">
        <v>0</v>
      </c>
      <c r="G1015" s="122">
        <v>0.5714285714285714</v>
      </c>
      <c r="H1015" s="122">
        <v>0</v>
      </c>
      <c r="I1015" s="122">
        <v>0</v>
      </c>
      <c r="J1015" s="122">
        <v>0.14285714285714285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13.714285714285714</v>
      </c>
      <c r="R1015" s="264">
        <v>0.42857142857142855</v>
      </c>
      <c r="S1015" s="122">
        <v>12.142857142857142</v>
      </c>
      <c r="T1015" s="122">
        <v>0</v>
      </c>
      <c r="U1015" s="122">
        <v>1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24.857142857142858</v>
      </c>
      <c r="AF1015" s="264">
        <v>0.7142857142857143</v>
      </c>
      <c r="AG1015" s="122">
        <v>22.285714285714285</v>
      </c>
      <c r="AH1015" s="122">
        <v>0</v>
      </c>
      <c r="AI1015" s="122">
        <v>1.5714285714285714</v>
      </c>
      <c r="AJ1015" s="122">
        <v>0.14285714285714285</v>
      </c>
      <c r="AK1015" s="122">
        <v>0</v>
      </c>
      <c r="AL1015" s="122">
        <v>0.14285714285714285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12.5</v>
      </c>
      <c r="D1016" s="264">
        <v>0.16666666666666666</v>
      </c>
      <c r="E1016" s="122">
        <v>11.5</v>
      </c>
      <c r="F1016" s="122">
        <v>0</v>
      </c>
      <c r="G1016" s="122">
        <v>0.83333333333333337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10.833333333333334</v>
      </c>
      <c r="R1016" s="264">
        <v>0.33333333333333331</v>
      </c>
      <c r="S1016" s="122">
        <v>10.166666666666666</v>
      </c>
      <c r="T1016" s="122">
        <v>0</v>
      </c>
      <c r="U1016" s="122">
        <v>0.33333333333333331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23.333333333333336</v>
      </c>
      <c r="AF1016" s="264">
        <v>0.5</v>
      </c>
      <c r="AG1016" s="122">
        <v>21.666666666666668</v>
      </c>
      <c r="AH1016" s="122">
        <v>0</v>
      </c>
      <c r="AI1016" s="122">
        <v>1.1666666666666667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13.833333333333332</v>
      </c>
      <c r="D1017" s="264">
        <v>0.5</v>
      </c>
      <c r="E1017" s="122">
        <v>12.166666666666666</v>
      </c>
      <c r="F1017" s="122">
        <v>0</v>
      </c>
      <c r="G1017" s="122">
        <v>1</v>
      </c>
      <c r="H1017" s="122">
        <v>0</v>
      </c>
      <c r="I1017" s="122">
        <v>0.16666666666666666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13.500000000000002</v>
      </c>
      <c r="R1017" s="264">
        <v>0.83333333333333337</v>
      </c>
      <c r="S1017" s="122">
        <v>12.333333333333334</v>
      </c>
      <c r="T1017" s="122">
        <v>0</v>
      </c>
      <c r="U1017" s="122">
        <v>0.33333333333333331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27.333333333333332</v>
      </c>
      <c r="AF1017" s="264">
        <v>1.3333333333333333</v>
      </c>
      <c r="AG1017" s="122">
        <v>24.5</v>
      </c>
      <c r="AH1017" s="122">
        <v>0</v>
      </c>
      <c r="AI1017" s="122">
        <v>1.3333333333333333</v>
      </c>
      <c r="AJ1017" s="122">
        <v>0</v>
      </c>
      <c r="AK1017" s="122">
        <v>0.16666666666666666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13.833333333333334</v>
      </c>
      <c r="D1018" s="264">
        <v>0.33333333333333331</v>
      </c>
      <c r="E1018" s="122">
        <v>12.166666666666666</v>
      </c>
      <c r="F1018" s="122">
        <v>0</v>
      </c>
      <c r="G1018" s="122">
        <v>1.3333333333333333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13.499999999999998</v>
      </c>
      <c r="R1018" s="264">
        <v>0</v>
      </c>
      <c r="S1018" s="122">
        <v>12.666666666666666</v>
      </c>
      <c r="T1018" s="122">
        <v>0</v>
      </c>
      <c r="U1018" s="122">
        <v>0.66666666666666663</v>
      </c>
      <c r="V1018" s="122">
        <v>0.16666666666666666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27.333333333333332</v>
      </c>
      <c r="AF1018" s="264">
        <v>0.33333333333333331</v>
      </c>
      <c r="AG1018" s="122">
        <v>24.833333333333332</v>
      </c>
      <c r="AH1018" s="122">
        <v>0</v>
      </c>
      <c r="AI1018" s="122">
        <v>2</v>
      </c>
      <c r="AJ1018" s="122">
        <v>0.16666666666666666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11</v>
      </c>
      <c r="D1019" s="264">
        <v>0.5</v>
      </c>
      <c r="E1019" s="122">
        <v>10</v>
      </c>
      <c r="F1019" s="122">
        <v>0</v>
      </c>
      <c r="G1019" s="122">
        <v>0.5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11.666666666666668</v>
      </c>
      <c r="R1019" s="264">
        <v>0.33333333333333331</v>
      </c>
      <c r="S1019" s="122">
        <v>10.666666666666666</v>
      </c>
      <c r="T1019" s="122">
        <v>0</v>
      </c>
      <c r="U1019" s="122">
        <v>0.33333333333333331</v>
      </c>
      <c r="V1019" s="122">
        <v>0.33333333333333331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22.666666666666664</v>
      </c>
      <c r="AF1019" s="264">
        <v>0.83333333333333337</v>
      </c>
      <c r="AG1019" s="122">
        <v>20.666666666666668</v>
      </c>
      <c r="AH1019" s="122">
        <v>0</v>
      </c>
      <c r="AI1019" s="122">
        <v>0.83333333333333337</v>
      </c>
      <c r="AJ1019" s="122">
        <v>0.33333333333333331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12.833333333333334</v>
      </c>
      <c r="D1020" s="264">
        <v>0.16666666666666666</v>
      </c>
      <c r="E1020" s="122">
        <v>12.333333333333334</v>
      </c>
      <c r="F1020" s="122">
        <v>0</v>
      </c>
      <c r="G1020" s="122">
        <v>0.33333333333333331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13</v>
      </c>
      <c r="R1020" s="264">
        <v>0.33333333333333331</v>
      </c>
      <c r="S1020" s="122">
        <v>11.666666666666666</v>
      </c>
      <c r="T1020" s="122">
        <v>0</v>
      </c>
      <c r="U1020" s="122">
        <v>0.83333333333333337</v>
      </c>
      <c r="V1020" s="122">
        <v>0</v>
      </c>
      <c r="W1020" s="122">
        <v>0</v>
      </c>
      <c r="X1020" s="122">
        <v>0.16666666666666666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25.833333333333336</v>
      </c>
      <c r="AF1020" s="264">
        <v>0.5</v>
      </c>
      <c r="AG1020" s="122">
        <v>24</v>
      </c>
      <c r="AH1020" s="122">
        <v>0</v>
      </c>
      <c r="AI1020" s="122">
        <v>1.1666666666666667</v>
      </c>
      <c r="AJ1020" s="122">
        <v>0</v>
      </c>
      <c r="AK1020" s="122">
        <v>0</v>
      </c>
      <c r="AL1020" s="122">
        <v>0.16666666666666666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14.333333333333334</v>
      </c>
      <c r="D1021" s="264">
        <v>0.16666666666666666</v>
      </c>
      <c r="E1021" s="122">
        <v>12.833333333333334</v>
      </c>
      <c r="F1021" s="122">
        <v>0</v>
      </c>
      <c r="G1021" s="122">
        <v>1.3333333333333333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13.333333333333334</v>
      </c>
      <c r="R1021" s="264">
        <v>0.5</v>
      </c>
      <c r="S1021" s="122">
        <v>12.5</v>
      </c>
      <c r="T1021" s="122">
        <v>0</v>
      </c>
      <c r="U1021" s="122">
        <v>0.33333333333333331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27.666666666666668</v>
      </c>
      <c r="AF1021" s="264">
        <v>0.66666666666666663</v>
      </c>
      <c r="AG1021" s="122">
        <v>25.333333333333332</v>
      </c>
      <c r="AH1021" s="122">
        <v>0</v>
      </c>
      <c r="AI1021" s="122">
        <v>1.6666666666666667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13.166666666666668</v>
      </c>
      <c r="D1022" s="264">
        <v>0.33333333333333331</v>
      </c>
      <c r="E1022" s="122">
        <v>12</v>
      </c>
      <c r="F1022" s="122">
        <v>0</v>
      </c>
      <c r="G1022" s="122">
        <v>0.83333333333333337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16.666666666666668</v>
      </c>
      <c r="R1022" s="264">
        <v>0.16666666666666666</v>
      </c>
      <c r="S1022" s="122">
        <v>15.833333333333334</v>
      </c>
      <c r="T1022" s="122">
        <v>0</v>
      </c>
      <c r="U1022" s="122">
        <v>0.66666666666666663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29.833333333333332</v>
      </c>
      <c r="AF1022" s="264">
        <v>0.5</v>
      </c>
      <c r="AG1022" s="122">
        <v>27.833333333333332</v>
      </c>
      <c r="AH1022" s="122">
        <v>0</v>
      </c>
      <c r="AI1022" s="122">
        <v>1.5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12.428571428571429</v>
      </c>
      <c r="D1023" s="264">
        <v>0.42857142857142855</v>
      </c>
      <c r="E1023" s="122">
        <v>11.285714285714286</v>
      </c>
      <c r="F1023" s="122">
        <v>0</v>
      </c>
      <c r="G1023" s="122">
        <v>0.7142857142857143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11.714285714285714</v>
      </c>
      <c r="R1023" s="264">
        <v>0.2857142857142857</v>
      </c>
      <c r="S1023" s="122">
        <v>10.714285714285714</v>
      </c>
      <c r="T1023" s="122">
        <v>0</v>
      </c>
      <c r="U1023" s="122">
        <v>0.5714285714285714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24.142857142857142</v>
      </c>
      <c r="AF1023" s="264">
        <v>0.7142857142857143</v>
      </c>
      <c r="AG1023" s="122">
        <v>22</v>
      </c>
      <c r="AH1023" s="122">
        <v>0</v>
      </c>
      <c r="AI1023" s="122">
        <v>1.2857142857142858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17</v>
      </c>
      <c r="D1024" s="264">
        <v>0.2857142857142857</v>
      </c>
      <c r="E1024" s="122">
        <v>15.285714285714286</v>
      </c>
      <c r="F1024" s="122">
        <v>0</v>
      </c>
      <c r="G1024" s="122">
        <v>1.4285714285714286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14.857142857142858</v>
      </c>
      <c r="R1024" s="264">
        <v>0</v>
      </c>
      <c r="S1024" s="122">
        <v>14.285714285714286</v>
      </c>
      <c r="T1024" s="122">
        <v>0</v>
      </c>
      <c r="U1024" s="122">
        <v>0.5714285714285714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31.857142857142858</v>
      </c>
      <c r="AF1024" s="264">
        <v>0.2857142857142857</v>
      </c>
      <c r="AG1024" s="122">
        <v>29.571428571428573</v>
      </c>
      <c r="AH1024" s="122">
        <v>0</v>
      </c>
      <c r="AI1024" s="122">
        <v>2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17.714285714285712</v>
      </c>
      <c r="D1025" s="264">
        <v>0.7142857142857143</v>
      </c>
      <c r="E1025" s="122">
        <v>15.714285714285714</v>
      </c>
      <c r="F1025" s="122">
        <v>0</v>
      </c>
      <c r="G1025" s="122">
        <v>1.1428571428571428</v>
      </c>
      <c r="H1025" s="122">
        <v>0</v>
      </c>
      <c r="I1025" s="122">
        <v>0</v>
      </c>
      <c r="J1025" s="122">
        <v>0.14285714285714285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13</v>
      </c>
      <c r="R1025" s="264">
        <v>0.2857142857142857</v>
      </c>
      <c r="S1025" s="122">
        <v>12</v>
      </c>
      <c r="T1025" s="122">
        <v>0</v>
      </c>
      <c r="U1025" s="122">
        <v>0.7142857142857143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30.714285714285715</v>
      </c>
      <c r="AF1025" s="264">
        <v>1</v>
      </c>
      <c r="AG1025" s="122">
        <v>27.714285714285715</v>
      </c>
      <c r="AH1025" s="122">
        <v>0</v>
      </c>
      <c r="AI1025" s="122">
        <v>1.8571428571428572</v>
      </c>
      <c r="AJ1025" s="122">
        <v>0</v>
      </c>
      <c r="AK1025" s="122">
        <v>0</v>
      </c>
      <c r="AL1025" s="122">
        <v>0.14285714285714285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11.428571428571431</v>
      </c>
      <c r="D1026" s="264">
        <v>0.2857142857142857</v>
      </c>
      <c r="E1026" s="122">
        <v>9.8571428571428577</v>
      </c>
      <c r="F1026" s="122">
        <v>0</v>
      </c>
      <c r="G1026" s="122">
        <v>1.2857142857142858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25.428571428571427</v>
      </c>
      <c r="R1026" s="264">
        <v>0.42857142857142855</v>
      </c>
      <c r="S1026" s="122">
        <v>23.857142857142858</v>
      </c>
      <c r="T1026" s="122">
        <v>0</v>
      </c>
      <c r="U1026" s="122">
        <v>0.8571428571428571</v>
      </c>
      <c r="V1026" s="122">
        <v>0.14285714285714285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36.857142857142868</v>
      </c>
      <c r="AF1026" s="264">
        <v>0.7142857142857143</v>
      </c>
      <c r="AG1026" s="122">
        <v>33.714285714285715</v>
      </c>
      <c r="AH1026" s="122">
        <v>0</v>
      </c>
      <c r="AI1026" s="122">
        <v>2.1428571428571428</v>
      </c>
      <c r="AJ1026" s="122">
        <v>0.14285714285714285</v>
      </c>
      <c r="AK1026" s="122">
        <v>0.14285714285714285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12.714285714285715</v>
      </c>
      <c r="D1027" s="264">
        <v>0.2857142857142857</v>
      </c>
      <c r="E1027" s="122">
        <v>11.857142857142858</v>
      </c>
      <c r="F1027" s="122">
        <v>0</v>
      </c>
      <c r="G1027" s="122">
        <v>0.5714285714285714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20.857142857142858</v>
      </c>
      <c r="R1027" s="264">
        <v>0.2857142857142857</v>
      </c>
      <c r="S1027" s="122">
        <v>18.857142857142858</v>
      </c>
      <c r="T1027" s="122">
        <v>0</v>
      </c>
      <c r="U1027" s="122">
        <v>1.7142857142857142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33.571428571428577</v>
      </c>
      <c r="AF1027" s="264">
        <v>0.5714285714285714</v>
      </c>
      <c r="AG1027" s="122">
        <v>30.714285714285715</v>
      </c>
      <c r="AH1027" s="122">
        <v>0</v>
      </c>
      <c r="AI1027" s="122">
        <v>2.2857142857142856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13.285714285714286</v>
      </c>
      <c r="D1028" s="264">
        <v>0.8571428571428571</v>
      </c>
      <c r="E1028" s="122">
        <v>11.857142857142858</v>
      </c>
      <c r="F1028" s="122">
        <v>0</v>
      </c>
      <c r="G1028" s="122">
        <v>0.5714285714285714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17.857142857142858</v>
      </c>
      <c r="R1028" s="264">
        <v>0.42857142857142855</v>
      </c>
      <c r="S1028" s="122">
        <v>16.571428571428573</v>
      </c>
      <c r="T1028" s="122">
        <v>0</v>
      </c>
      <c r="U1028" s="122">
        <v>0.7142857142857143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31.142857142857139</v>
      </c>
      <c r="AF1028" s="264">
        <v>1.2857142857142858</v>
      </c>
      <c r="AG1028" s="122">
        <v>28.428571428571427</v>
      </c>
      <c r="AH1028" s="122">
        <v>0</v>
      </c>
      <c r="AI1028" s="122">
        <v>1.2857142857142858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12.714285714285714</v>
      </c>
      <c r="D1029" s="264">
        <v>0.7142857142857143</v>
      </c>
      <c r="E1029" s="122">
        <v>11.142857142857142</v>
      </c>
      <c r="F1029" s="122">
        <v>0</v>
      </c>
      <c r="G1029" s="122">
        <v>0.8571428571428571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14.714285714285714</v>
      </c>
      <c r="R1029" s="264">
        <v>0.2857142857142857</v>
      </c>
      <c r="S1029" s="122">
        <v>13</v>
      </c>
      <c r="T1029" s="122">
        <v>0</v>
      </c>
      <c r="U1029" s="122">
        <v>1.1428571428571428</v>
      </c>
      <c r="V1029" s="122">
        <v>0.14285714285714285</v>
      </c>
      <c r="W1029" s="122">
        <v>0</v>
      </c>
      <c r="X1029" s="122">
        <v>0</v>
      </c>
      <c r="Y1029" s="122">
        <v>0.14285714285714285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27.428571428571427</v>
      </c>
      <c r="AF1029" s="264">
        <v>1</v>
      </c>
      <c r="AG1029" s="122">
        <v>24.142857142857142</v>
      </c>
      <c r="AH1029" s="122">
        <v>0</v>
      </c>
      <c r="AI1029" s="122">
        <v>2</v>
      </c>
      <c r="AJ1029" s="122">
        <v>0.14285714285714285</v>
      </c>
      <c r="AK1029" s="122">
        <v>0</v>
      </c>
      <c r="AL1029" s="122">
        <v>0</v>
      </c>
      <c r="AM1029" s="122">
        <v>0.14285714285714285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12.857142857142858</v>
      </c>
      <c r="D1030" s="264">
        <v>0.2857142857142857</v>
      </c>
      <c r="E1030" s="122">
        <v>11.285714285714286</v>
      </c>
      <c r="F1030" s="122">
        <v>0</v>
      </c>
      <c r="G1030" s="122">
        <v>1</v>
      </c>
      <c r="H1030" s="122">
        <v>0</v>
      </c>
      <c r="I1030" s="122">
        <v>0.14285714285714285</v>
      </c>
      <c r="J1030" s="122">
        <v>0</v>
      </c>
      <c r="K1030" s="122">
        <v>0.14285714285714285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16.571428571428569</v>
      </c>
      <c r="R1030" s="264">
        <v>1.1428571428571428</v>
      </c>
      <c r="S1030" s="122">
        <v>14.714285714285714</v>
      </c>
      <c r="T1030" s="122">
        <v>0</v>
      </c>
      <c r="U1030" s="122">
        <v>0.5714285714285714</v>
      </c>
      <c r="V1030" s="122">
        <v>0.14285714285714285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29.428571428571427</v>
      </c>
      <c r="AF1030" s="264">
        <v>1.4285714285714286</v>
      </c>
      <c r="AG1030" s="122">
        <v>26</v>
      </c>
      <c r="AH1030" s="122">
        <v>0</v>
      </c>
      <c r="AI1030" s="122">
        <v>1.5714285714285714</v>
      </c>
      <c r="AJ1030" s="122">
        <v>0.14285714285714285</v>
      </c>
      <c r="AK1030" s="122">
        <v>0.14285714285714285</v>
      </c>
      <c r="AL1030" s="122">
        <v>0</v>
      </c>
      <c r="AM1030" s="122">
        <v>0.14285714285714285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11.285714285714285</v>
      </c>
      <c r="D1031" s="264">
        <v>0.14285714285714285</v>
      </c>
      <c r="E1031" s="122">
        <v>10.571428571428571</v>
      </c>
      <c r="F1031" s="122">
        <v>0</v>
      </c>
      <c r="G1031" s="122">
        <v>0.5714285714285714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20.571428571428569</v>
      </c>
      <c r="R1031" s="264">
        <v>0.2857142857142857</v>
      </c>
      <c r="S1031" s="122">
        <v>19.142857142857142</v>
      </c>
      <c r="T1031" s="122">
        <v>0</v>
      </c>
      <c r="U1031" s="122">
        <v>1</v>
      </c>
      <c r="V1031" s="122">
        <v>0.14285714285714285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31.857142857142858</v>
      </c>
      <c r="AF1031" s="264">
        <v>0.42857142857142855</v>
      </c>
      <c r="AG1031" s="122">
        <v>29.714285714285715</v>
      </c>
      <c r="AH1031" s="122">
        <v>0</v>
      </c>
      <c r="AI1031" s="122">
        <v>1.5714285714285714</v>
      </c>
      <c r="AJ1031" s="122">
        <v>0.14285714285714285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15.142857142857142</v>
      </c>
      <c r="D1032" s="264">
        <v>0.42857142857142855</v>
      </c>
      <c r="E1032" s="122">
        <v>13.857142857142858</v>
      </c>
      <c r="F1032" s="122">
        <v>0</v>
      </c>
      <c r="G1032" s="122">
        <v>0.7142857142857143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20.142857142857146</v>
      </c>
      <c r="R1032" s="264">
        <v>0.5714285714285714</v>
      </c>
      <c r="S1032" s="122">
        <v>19</v>
      </c>
      <c r="T1032" s="122">
        <v>0</v>
      </c>
      <c r="U1032" s="122">
        <v>0</v>
      </c>
      <c r="V1032" s="122">
        <v>0.5714285714285714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35.285714285714285</v>
      </c>
      <c r="AF1032" s="264">
        <v>1</v>
      </c>
      <c r="AG1032" s="122">
        <v>32.857142857142854</v>
      </c>
      <c r="AH1032" s="122">
        <v>0</v>
      </c>
      <c r="AI1032" s="122">
        <v>0.7142857142857143</v>
      </c>
      <c r="AJ1032" s="122">
        <v>0.7142857142857143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13.142857142857144</v>
      </c>
      <c r="D1033" s="264">
        <v>0.2857142857142857</v>
      </c>
      <c r="E1033" s="122">
        <v>12.428571428571429</v>
      </c>
      <c r="F1033" s="122">
        <v>0.14285714285714285</v>
      </c>
      <c r="G1033" s="122">
        <v>0.2857142857142857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19.142857142857142</v>
      </c>
      <c r="R1033" s="264">
        <v>0.7142857142857143</v>
      </c>
      <c r="S1033" s="122">
        <v>17.857142857142858</v>
      </c>
      <c r="T1033" s="122">
        <v>0</v>
      </c>
      <c r="U1033" s="122">
        <v>0.2857142857142857</v>
      </c>
      <c r="V1033" s="122">
        <v>0.2857142857142857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32.285714285714285</v>
      </c>
      <c r="AF1033" s="264">
        <v>1</v>
      </c>
      <c r="AG1033" s="122">
        <v>30.285714285714285</v>
      </c>
      <c r="AH1033" s="122">
        <v>0.14285714285714285</v>
      </c>
      <c r="AI1033" s="122">
        <v>0.5714285714285714</v>
      </c>
      <c r="AJ1033" s="122">
        <v>0.2857142857142857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12.666666666666666</v>
      </c>
      <c r="D1034" s="264">
        <v>0.5</v>
      </c>
      <c r="E1034" s="122">
        <v>11.333333333333334</v>
      </c>
      <c r="F1034" s="122">
        <v>0</v>
      </c>
      <c r="G1034" s="122">
        <v>0.66666666666666663</v>
      </c>
      <c r="H1034" s="122">
        <v>0.16666666666666666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21</v>
      </c>
      <c r="R1034" s="264">
        <v>0.5</v>
      </c>
      <c r="S1034" s="122">
        <v>19.666666666666668</v>
      </c>
      <c r="T1034" s="122">
        <v>0</v>
      </c>
      <c r="U1034" s="122">
        <v>0.33333333333333331</v>
      </c>
      <c r="V1034" s="122">
        <v>0.5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33.666666666666664</v>
      </c>
      <c r="AF1034" s="264">
        <v>1</v>
      </c>
      <c r="AG1034" s="122">
        <v>31</v>
      </c>
      <c r="AH1034" s="122">
        <v>0</v>
      </c>
      <c r="AI1034" s="122">
        <v>1</v>
      </c>
      <c r="AJ1034" s="122">
        <v>0.66666666666666663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12.666666666666666</v>
      </c>
      <c r="D1035" s="264">
        <v>0.66666666666666663</v>
      </c>
      <c r="E1035" s="122">
        <v>11.5</v>
      </c>
      <c r="F1035" s="122">
        <v>0</v>
      </c>
      <c r="G1035" s="122">
        <v>0.5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17.333333333333336</v>
      </c>
      <c r="R1035" s="264">
        <v>0.5</v>
      </c>
      <c r="S1035" s="122">
        <v>16</v>
      </c>
      <c r="T1035" s="122">
        <v>0</v>
      </c>
      <c r="U1035" s="122">
        <v>0.16666666666666666</v>
      </c>
      <c r="V1035" s="122">
        <v>0.66666666666666663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30.000000000000004</v>
      </c>
      <c r="AF1035" s="264">
        <v>1.1666666666666667</v>
      </c>
      <c r="AG1035" s="122">
        <v>27.5</v>
      </c>
      <c r="AH1035" s="122">
        <v>0</v>
      </c>
      <c r="AI1035" s="122">
        <v>0.66666666666666663</v>
      </c>
      <c r="AJ1035" s="122">
        <v>0.66666666666666663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13.5</v>
      </c>
      <c r="D1036" s="264">
        <v>0.66666666666666663</v>
      </c>
      <c r="E1036" s="122">
        <v>11.833333333333334</v>
      </c>
      <c r="F1036" s="122">
        <v>0</v>
      </c>
      <c r="G1036" s="122">
        <v>1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15.333333333333334</v>
      </c>
      <c r="R1036" s="264">
        <v>1.5</v>
      </c>
      <c r="S1036" s="122">
        <v>13.5</v>
      </c>
      <c r="T1036" s="122">
        <v>0</v>
      </c>
      <c r="U1036" s="122">
        <v>0.33333333333333331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28.833333333333332</v>
      </c>
      <c r="AF1036" s="264">
        <v>2.1666666666666665</v>
      </c>
      <c r="AG1036" s="122">
        <v>25.333333333333332</v>
      </c>
      <c r="AH1036" s="122">
        <v>0</v>
      </c>
      <c r="AI1036" s="122">
        <v>1.3333333333333333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13.333333333333334</v>
      </c>
      <c r="D1037" s="264">
        <v>0.5</v>
      </c>
      <c r="E1037" s="122">
        <v>11.833333333333334</v>
      </c>
      <c r="F1037" s="122">
        <v>0</v>
      </c>
      <c r="G1037" s="122">
        <v>0.83333333333333337</v>
      </c>
      <c r="H1037" s="122">
        <v>0.16666666666666666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13.333333333333334</v>
      </c>
      <c r="R1037" s="264">
        <v>0.5</v>
      </c>
      <c r="S1037" s="122">
        <v>12.5</v>
      </c>
      <c r="T1037" s="122">
        <v>0</v>
      </c>
      <c r="U1037" s="122">
        <v>0.33333333333333331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26.666666666666668</v>
      </c>
      <c r="AF1037" s="264">
        <v>1</v>
      </c>
      <c r="AG1037" s="122">
        <v>24.333333333333332</v>
      </c>
      <c r="AH1037" s="122">
        <v>0</v>
      </c>
      <c r="AI1037" s="122">
        <v>1.1666666666666667</v>
      </c>
      <c r="AJ1037" s="122">
        <v>0.16666666666666666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11.166666666666666</v>
      </c>
      <c r="D1038" s="264">
        <v>1</v>
      </c>
      <c r="E1038" s="122">
        <v>10.166666666666666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12.333333333333334</v>
      </c>
      <c r="R1038" s="264">
        <v>0.5</v>
      </c>
      <c r="S1038" s="122">
        <v>11</v>
      </c>
      <c r="T1038" s="122">
        <v>0</v>
      </c>
      <c r="U1038" s="122">
        <v>0</v>
      </c>
      <c r="V1038" s="122">
        <v>0.83333333333333337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23.5</v>
      </c>
      <c r="AF1038" s="264">
        <v>1.5</v>
      </c>
      <c r="AG1038" s="122">
        <v>21.166666666666668</v>
      </c>
      <c r="AH1038" s="122">
        <v>0</v>
      </c>
      <c r="AI1038" s="122">
        <v>0</v>
      </c>
      <c r="AJ1038" s="122">
        <v>0.83333333333333337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14.5</v>
      </c>
      <c r="D1039" s="264">
        <v>0.33333333333333331</v>
      </c>
      <c r="E1039" s="122">
        <v>13.666666666666666</v>
      </c>
      <c r="F1039" s="122">
        <v>0</v>
      </c>
      <c r="G1039" s="122">
        <v>0.5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12.166666666666668</v>
      </c>
      <c r="R1039" s="264">
        <v>0.83333333333333337</v>
      </c>
      <c r="S1039" s="122">
        <v>10.833333333333334</v>
      </c>
      <c r="T1039" s="122">
        <v>0</v>
      </c>
      <c r="U1039" s="122">
        <v>0.33333333333333331</v>
      </c>
      <c r="V1039" s="122">
        <v>0.16666666666666666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26.666666666666668</v>
      </c>
      <c r="AF1039" s="264">
        <v>1.1666666666666667</v>
      </c>
      <c r="AG1039" s="122">
        <v>24.5</v>
      </c>
      <c r="AH1039" s="122">
        <v>0</v>
      </c>
      <c r="AI1039" s="122">
        <v>0.83333333333333337</v>
      </c>
      <c r="AJ1039" s="122">
        <v>0.16666666666666666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13</v>
      </c>
      <c r="D1040" s="264">
        <v>0.5</v>
      </c>
      <c r="E1040" s="122">
        <v>12</v>
      </c>
      <c r="F1040" s="122">
        <v>0</v>
      </c>
      <c r="G1040" s="122">
        <v>0.5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10.333333333333332</v>
      </c>
      <c r="R1040" s="264">
        <v>0.5</v>
      </c>
      <c r="S1040" s="122">
        <v>9.6666666666666661</v>
      </c>
      <c r="T1040" s="122">
        <v>0</v>
      </c>
      <c r="U1040" s="122">
        <v>0</v>
      </c>
      <c r="V1040" s="122">
        <v>0.16666666666666666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23.333333333333336</v>
      </c>
      <c r="AF1040" s="264">
        <v>1</v>
      </c>
      <c r="AG1040" s="122">
        <v>21.666666666666668</v>
      </c>
      <c r="AH1040" s="122">
        <v>0</v>
      </c>
      <c r="AI1040" s="122">
        <v>0.5</v>
      </c>
      <c r="AJ1040" s="122">
        <v>0.16666666666666666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11.833333333333334</v>
      </c>
      <c r="D1041" s="264">
        <v>0.33333333333333331</v>
      </c>
      <c r="E1041" s="122">
        <v>11</v>
      </c>
      <c r="F1041" s="122">
        <v>0</v>
      </c>
      <c r="G1041" s="122">
        <v>0.33333333333333331</v>
      </c>
      <c r="H1041" s="122">
        <v>0.16666666666666666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12.666666666666666</v>
      </c>
      <c r="R1041" s="264">
        <v>1</v>
      </c>
      <c r="S1041" s="122">
        <v>10.5</v>
      </c>
      <c r="T1041" s="122">
        <v>0</v>
      </c>
      <c r="U1041" s="122">
        <v>0.5</v>
      </c>
      <c r="V1041" s="122">
        <v>0.66666666666666663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24.499999999999996</v>
      </c>
      <c r="AF1041" s="264">
        <v>1.3333333333333333</v>
      </c>
      <c r="AG1041" s="122">
        <v>21.5</v>
      </c>
      <c r="AH1041" s="122">
        <v>0</v>
      </c>
      <c r="AI1041" s="122">
        <v>0.83333333333333337</v>
      </c>
      <c r="AJ1041" s="122">
        <v>0.83333333333333337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9</v>
      </c>
      <c r="D1042" s="264">
        <v>0.16666666666666666</v>
      </c>
      <c r="E1042" s="122">
        <v>8.3333333333333339</v>
      </c>
      <c r="F1042" s="122">
        <v>0</v>
      </c>
      <c r="G1042" s="122">
        <v>0.33333333333333331</v>
      </c>
      <c r="H1042" s="122">
        <v>0.16666666666666666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8.5</v>
      </c>
      <c r="R1042" s="264">
        <v>0.5</v>
      </c>
      <c r="S1042" s="122">
        <v>7.5</v>
      </c>
      <c r="T1042" s="122">
        <v>0</v>
      </c>
      <c r="U1042" s="122">
        <v>0</v>
      </c>
      <c r="V1042" s="122">
        <v>0.5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17.5</v>
      </c>
      <c r="AF1042" s="264">
        <v>0.66666666666666663</v>
      </c>
      <c r="AG1042" s="122">
        <v>15.833333333333334</v>
      </c>
      <c r="AH1042" s="122">
        <v>0</v>
      </c>
      <c r="AI1042" s="122">
        <v>0.33333333333333331</v>
      </c>
      <c r="AJ1042" s="122">
        <v>0.66666666666666663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8.1666666666666679</v>
      </c>
      <c r="D1043" s="264">
        <v>0.5</v>
      </c>
      <c r="E1043" s="122">
        <v>7.166666666666667</v>
      </c>
      <c r="F1043" s="122">
        <v>0</v>
      </c>
      <c r="G1043" s="122">
        <v>0.16666666666666666</v>
      </c>
      <c r="H1043" s="122">
        <v>0.33333333333333331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11.666666666666668</v>
      </c>
      <c r="R1043" s="264">
        <v>0.5</v>
      </c>
      <c r="S1043" s="122">
        <v>10.833333333333334</v>
      </c>
      <c r="T1043" s="122">
        <v>0</v>
      </c>
      <c r="U1043" s="122">
        <v>0</v>
      </c>
      <c r="V1043" s="122">
        <v>0.33333333333333331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19.833333333333336</v>
      </c>
      <c r="AF1043" s="264">
        <v>1</v>
      </c>
      <c r="AG1043" s="122">
        <v>18</v>
      </c>
      <c r="AH1043" s="122">
        <v>0</v>
      </c>
      <c r="AI1043" s="122">
        <v>0.16666666666666666</v>
      </c>
      <c r="AJ1043" s="122">
        <v>0.66666666666666663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8.1666666666666661</v>
      </c>
      <c r="D1044" s="264">
        <v>0.5</v>
      </c>
      <c r="E1044" s="122">
        <v>7.333333333333333</v>
      </c>
      <c r="F1044" s="122">
        <v>0</v>
      </c>
      <c r="G1044" s="122">
        <v>0.33333333333333331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7.833333333333333</v>
      </c>
      <c r="R1044" s="264">
        <v>0.66666666666666663</v>
      </c>
      <c r="S1044" s="122">
        <v>6.833333333333333</v>
      </c>
      <c r="T1044" s="122">
        <v>0</v>
      </c>
      <c r="U1044" s="122">
        <v>0.33333333333333331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15.999999999999998</v>
      </c>
      <c r="AF1044" s="264">
        <v>1.1666666666666667</v>
      </c>
      <c r="AG1044" s="122">
        <v>14.166666666666666</v>
      </c>
      <c r="AH1044" s="122">
        <v>0</v>
      </c>
      <c r="AI1044" s="122">
        <v>0.66666666666666663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6.1666666666666661</v>
      </c>
      <c r="D1045" s="264">
        <v>0</v>
      </c>
      <c r="E1045" s="122">
        <v>5.833333333333333</v>
      </c>
      <c r="F1045" s="122">
        <v>0</v>
      </c>
      <c r="G1045" s="122">
        <v>0.33333333333333331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7.5</v>
      </c>
      <c r="R1045" s="264">
        <v>0.5</v>
      </c>
      <c r="S1045" s="122">
        <v>6.5</v>
      </c>
      <c r="T1045" s="122">
        <v>0</v>
      </c>
      <c r="U1045" s="122">
        <v>0.33333333333333331</v>
      </c>
      <c r="V1045" s="122">
        <v>0.16666666666666666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13.666666666666666</v>
      </c>
      <c r="AF1045" s="264">
        <v>0.5</v>
      </c>
      <c r="AG1045" s="122">
        <v>12.333333333333334</v>
      </c>
      <c r="AH1045" s="122">
        <v>0</v>
      </c>
      <c r="AI1045" s="122">
        <v>0.66666666666666663</v>
      </c>
      <c r="AJ1045" s="122">
        <v>0.16666666666666666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5.6666666666666661</v>
      </c>
      <c r="D1046" s="264">
        <v>0.33333333333333331</v>
      </c>
      <c r="E1046" s="122">
        <v>5</v>
      </c>
      <c r="F1046" s="122">
        <v>0</v>
      </c>
      <c r="G1046" s="122">
        <v>0.33333333333333331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7.166666666666667</v>
      </c>
      <c r="R1046" s="264">
        <v>0.5</v>
      </c>
      <c r="S1046" s="122">
        <v>6.333333333333333</v>
      </c>
      <c r="T1046" s="122">
        <v>0</v>
      </c>
      <c r="U1046" s="122">
        <v>0.16666666666666666</v>
      </c>
      <c r="V1046" s="122">
        <v>0.16666666666666666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12.833333333333334</v>
      </c>
      <c r="AF1046" s="264">
        <v>0.83333333333333337</v>
      </c>
      <c r="AG1046" s="122">
        <v>11.333333333333334</v>
      </c>
      <c r="AH1046" s="122">
        <v>0</v>
      </c>
      <c r="AI1046" s="122">
        <v>0.5</v>
      </c>
      <c r="AJ1046" s="122">
        <v>0.16666666666666666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6.8333333333333339</v>
      </c>
      <c r="D1047" s="264">
        <v>0</v>
      </c>
      <c r="E1047" s="122">
        <v>6.666666666666667</v>
      </c>
      <c r="F1047" s="122">
        <v>0</v>
      </c>
      <c r="G1047" s="122">
        <v>0.16666666666666666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6.5</v>
      </c>
      <c r="R1047" s="264">
        <v>1</v>
      </c>
      <c r="S1047" s="122">
        <v>5.333333333333333</v>
      </c>
      <c r="T1047" s="122">
        <v>0</v>
      </c>
      <c r="U1047" s="122">
        <v>0</v>
      </c>
      <c r="V1047" s="122">
        <v>0.16666666666666666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13.333333333333332</v>
      </c>
      <c r="AF1047" s="264">
        <v>1</v>
      </c>
      <c r="AG1047" s="122">
        <v>12</v>
      </c>
      <c r="AH1047" s="122">
        <v>0</v>
      </c>
      <c r="AI1047" s="122">
        <v>0.16666666666666666</v>
      </c>
      <c r="AJ1047" s="122">
        <v>0.16666666666666666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4.6666666666666661</v>
      </c>
      <c r="D1048" s="264">
        <v>0</v>
      </c>
      <c r="E1048" s="122">
        <v>4.333333333333333</v>
      </c>
      <c r="F1048" s="122">
        <v>0</v>
      </c>
      <c r="G1048" s="122">
        <v>0.33333333333333331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7</v>
      </c>
      <c r="R1048" s="264">
        <v>0.66666666666666663</v>
      </c>
      <c r="S1048" s="122">
        <v>6.333333333333333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11.666666666666666</v>
      </c>
      <c r="AF1048" s="264">
        <v>0.66666666666666663</v>
      </c>
      <c r="AG1048" s="122">
        <v>10.666666666666666</v>
      </c>
      <c r="AH1048" s="122">
        <v>0</v>
      </c>
      <c r="AI1048" s="122">
        <v>0.33333333333333331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7.166666666666667</v>
      </c>
      <c r="D1049" s="264">
        <v>0.16666666666666666</v>
      </c>
      <c r="E1049" s="122">
        <v>6.833333333333333</v>
      </c>
      <c r="F1049" s="122">
        <v>0</v>
      </c>
      <c r="G1049" s="122">
        <v>0</v>
      </c>
      <c r="H1049" s="122">
        <v>0.16666666666666666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6</v>
      </c>
      <c r="R1049" s="264">
        <v>0.16666666666666666</v>
      </c>
      <c r="S1049" s="122">
        <v>5.333333333333333</v>
      </c>
      <c r="T1049" s="122">
        <v>0</v>
      </c>
      <c r="U1049" s="122">
        <v>0.16666666666666666</v>
      </c>
      <c r="V1049" s="122">
        <v>0.33333333333333331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13.166666666666666</v>
      </c>
      <c r="AF1049" s="264">
        <v>0.33333333333333331</v>
      </c>
      <c r="AG1049" s="122">
        <v>12.166666666666666</v>
      </c>
      <c r="AH1049" s="122">
        <v>0</v>
      </c>
      <c r="AI1049" s="122">
        <v>0.16666666666666666</v>
      </c>
      <c r="AJ1049" s="122">
        <v>0.5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4.666666666666667</v>
      </c>
      <c r="D1050" s="264">
        <v>0</v>
      </c>
      <c r="E1050" s="122">
        <v>4.5</v>
      </c>
      <c r="F1050" s="122">
        <v>0</v>
      </c>
      <c r="G1050" s="122">
        <v>0.16666666666666666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5.166666666666667</v>
      </c>
      <c r="R1050" s="264">
        <v>0.16666666666666666</v>
      </c>
      <c r="S1050" s="122">
        <v>4.5</v>
      </c>
      <c r="T1050" s="122">
        <v>0</v>
      </c>
      <c r="U1050" s="122">
        <v>0.33333333333333331</v>
      </c>
      <c r="V1050" s="122">
        <v>0.16666666666666666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9.8333333333333321</v>
      </c>
      <c r="AF1050" s="264">
        <v>0.16666666666666666</v>
      </c>
      <c r="AG1050" s="122">
        <v>9</v>
      </c>
      <c r="AH1050" s="122">
        <v>0</v>
      </c>
      <c r="AI1050" s="122">
        <v>0.5</v>
      </c>
      <c r="AJ1050" s="122">
        <v>0.16666666666666666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3.6666666666666665</v>
      </c>
      <c r="D1051" s="264">
        <v>0</v>
      </c>
      <c r="E1051" s="122">
        <v>3.6666666666666665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6</v>
      </c>
      <c r="R1051" s="264">
        <v>0.33333333333333331</v>
      </c>
      <c r="S1051" s="122">
        <v>5.5</v>
      </c>
      <c r="T1051" s="122">
        <v>0</v>
      </c>
      <c r="U1051" s="122">
        <v>0</v>
      </c>
      <c r="V1051" s="122">
        <v>0.16666666666666666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9.6666666666666661</v>
      </c>
      <c r="AF1051" s="264">
        <v>0.33333333333333331</v>
      </c>
      <c r="AG1051" s="122">
        <v>9.1666666666666661</v>
      </c>
      <c r="AH1051" s="122">
        <v>0</v>
      </c>
      <c r="AI1051" s="122">
        <v>0</v>
      </c>
      <c r="AJ1051" s="122">
        <v>0.16666666666666666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5.666666666666667</v>
      </c>
      <c r="D1052" s="264">
        <v>0</v>
      </c>
      <c r="E1052" s="122">
        <v>5.5</v>
      </c>
      <c r="F1052" s="122">
        <v>0</v>
      </c>
      <c r="G1052" s="122">
        <v>0</v>
      </c>
      <c r="H1052" s="122">
        <v>0.16666666666666666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4.8333333333333339</v>
      </c>
      <c r="R1052" s="264">
        <v>0</v>
      </c>
      <c r="S1052" s="122">
        <v>4.666666666666667</v>
      </c>
      <c r="T1052" s="122">
        <v>0</v>
      </c>
      <c r="U1052" s="122">
        <v>0</v>
      </c>
      <c r="V1052" s="122">
        <v>0.16666666666666666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10.5</v>
      </c>
      <c r="AF1052" s="264">
        <v>0</v>
      </c>
      <c r="AG1052" s="122">
        <v>10.166666666666666</v>
      </c>
      <c r="AH1052" s="122">
        <v>0</v>
      </c>
      <c r="AI1052" s="122">
        <v>0</v>
      </c>
      <c r="AJ1052" s="122">
        <v>0.33333333333333331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</v>
      </c>
      <c r="D1053" s="264">
        <v>0.33333333333333331</v>
      </c>
      <c r="E1053" s="122">
        <v>3.6666666666666665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4</v>
      </c>
      <c r="R1053" s="264">
        <v>0</v>
      </c>
      <c r="S1053" s="122">
        <v>3.6666666666666665</v>
      </c>
      <c r="T1053" s="122">
        <v>0</v>
      </c>
      <c r="U1053" s="122">
        <v>0</v>
      </c>
      <c r="V1053" s="122">
        <v>0.33333333333333331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7.9999999999999991</v>
      </c>
      <c r="AF1053" s="264">
        <v>0.33333333333333331</v>
      </c>
      <c r="AG1053" s="122">
        <v>7.333333333333333</v>
      </c>
      <c r="AH1053" s="122">
        <v>0</v>
      </c>
      <c r="AI1053" s="122">
        <v>0</v>
      </c>
      <c r="AJ1053" s="122">
        <v>0.33333333333333331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3.5</v>
      </c>
      <c r="D1054" s="264">
        <v>0.16666666666666666</v>
      </c>
      <c r="E1054" s="122">
        <v>3.3333333333333335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4.666666666666667</v>
      </c>
      <c r="R1054" s="264">
        <v>0.16666666666666666</v>
      </c>
      <c r="S1054" s="122">
        <v>4.166666666666667</v>
      </c>
      <c r="T1054" s="122">
        <v>0</v>
      </c>
      <c r="U1054" s="122">
        <v>0</v>
      </c>
      <c r="V1054" s="122">
        <v>0.33333333333333331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8.1666666666666661</v>
      </c>
      <c r="AF1054" s="264">
        <v>0.33333333333333331</v>
      </c>
      <c r="AG1054" s="122">
        <v>7.5</v>
      </c>
      <c r="AH1054" s="122">
        <v>0</v>
      </c>
      <c r="AI1054" s="122">
        <v>0</v>
      </c>
      <c r="AJ1054" s="122">
        <v>0.33333333333333331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2.5</v>
      </c>
      <c r="D1055" s="264">
        <v>0</v>
      </c>
      <c r="E1055" s="122">
        <v>2.5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3.6666666666666665</v>
      </c>
      <c r="R1055" s="264">
        <v>0.16666666666666666</v>
      </c>
      <c r="S1055" s="122">
        <v>3</v>
      </c>
      <c r="T1055" s="122">
        <v>0</v>
      </c>
      <c r="U1055" s="122">
        <v>0</v>
      </c>
      <c r="V1055" s="122">
        <v>0.5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6.166666666666667</v>
      </c>
      <c r="AF1055" s="264">
        <v>0.16666666666666666</v>
      </c>
      <c r="AG1055" s="122">
        <v>5.5</v>
      </c>
      <c r="AH1055" s="122">
        <v>0</v>
      </c>
      <c r="AI1055" s="122">
        <v>0</v>
      </c>
      <c r="AJ1055" s="122">
        <v>0.5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3.5</v>
      </c>
      <c r="D1056" s="264">
        <v>0.16666666666666666</v>
      </c>
      <c r="E1056" s="122">
        <v>3.3333333333333335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4</v>
      </c>
      <c r="R1056" s="264">
        <v>0</v>
      </c>
      <c r="S1056" s="122">
        <v>4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7.5</v>
      </c>
      <c r="AF1056" s="264">
        <v>0.16666666666666666</v>
      </c>
      <c r="AG1056" s="122">
        <v>7.333333333333333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</v>
      </c>
      <c r="D1057" s="264">
        <v>0</v>
      </c>
      <c r="E1057" s="122">
        <v>1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3.3333333333333335</v>
      </c>
      <c r="R1057" s="264">
        <v>0.33333333333333331</v>
      </c>
      <c r="S1057" s="122">
        <v>2.8333333333333335</v>
      </c>
      <c r="T1057" s="122">
        <v>0</v>
      </c>
      <c r="U1057" s="122">
        <v>0</v>
      </c>
      <c r="V1057" s="122">
        <v>0.16666666666666666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4.3333333333333339</v>
      </c>
      <c r="AF1057" s="264">
        <v>0.33333333333333331</v>
      </c>
      <c r="AG1057" s="122">
        <v>3.8333333333333335</v>
      </c>
      <c r="AH1057" s="122">
        <v>0</v>
      </c>
      <c r="AI1057" s="122">
        <v>0</v>
      </c>
      <c r="AJ1057" s="122">
        <v>0.16666666666666666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2.6666666666666665</v>
      </c>
      <c r="D1058" s="264">
        <v>0.16666666666666666</v>
      </c>
      <c r="E1058" s="122">
        <v>2.3333333333333335</v>
      </c>
      <c r="F1058" s="122">
        <v>0</v>
      </c>
      <c r="G1058" s="122">
        <v>0.16666666666666666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2.833333333333333</v>
      </c>
      <c r="R1058" s="264">
        <v>0.16666666666666666</v>
      </c>
      <c r="S1058" s="122">
        <v>2.6666666666666665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5.5</v>
      </c>
      <c r="AF1058" s="264">
        <v>0.33333333333333331</v>
      </c>
      <c r="AG1058" s="122">
        <v>5</v>
      </c>
      <c r="AH1058" s="122">
        <v>0</v>
      </c>
      <c r="AI1058" s="122">
        <v>0.16666666666666666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</v>
      </c>
      <c r="D1059" s="264">
        <v>0</v>
      </c>
      <c r="E1059" s="122">
        <v>2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2.3333333333333335</v>
      </c>
      <c r="R1059" s="264">
        <v>0.16666666666666666</v>
      </c>
      <c r="S1059" s="122">
        <v>1.8333333333333333</v>
      </c>
      <c r="T1059" s="122">
        <v>0</v>
      </c>
      <c r="U1059" s="122">
        <v>0</v>
      </c>
      <c r="V1059" s="122">
        <v>0.33333333333333331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4.333333333333333</v>
      </c>
      <c r="AF1059" s="264">
        <v>0.16666666666666666</v>
      </c>
      <c r="AG1059" s="122">
        <v>3.8333333333333335</v>
      </c>
      <c r="AH1059" s="122">
        <v>0</v>
      </c>
      <c r="AI1059" s="122">
        <v>0</v>
      </c>
      <c r="AJ1059" s="122">
        <v>0.33333333333333331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</v>
      </c>
      <c r="D1060" s="324">
        <v>0</v>
      </c>
      <c r="E1060" s="325">
        <v>2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2.5</v>
      </c>
      <c r="R1060" s="324">
        <v>0</v>
      </c>
      <c r="S1060" s="325">
        <v>2.5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4.5</v>
      </c>
      <c r="AF1060" s="324">
        <v>0</v>
      </c>
      <c r="AG1060" s="325">
        <v>4.5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674.09523809523807</v>
      </c>
      <c r="D1061" s="424">
        <v>21.142857142857146</v>
      </c>
      <c r="E1061" s="424">
        <v>611.21428571428555</v>
      </c>
      <c r="F1061" s="424">
        <v>0.71428571428571419</v>
      </c>
      <c r="G1061" s="424">
        <v>36.523809523809518</v>
      </c>
      <c r="H1061" s="424">
        <v>2.9047619047619042</v>
      </c>
      <c r="I1061" s="424">
        <v>0.45238095238095238</v>
      </c>
      <c r="J1061" s="424">
        <v>0.2857142857142857</v>
      </c>
      <c r="K1061" s="424">
        <v>0.42857142857142855</v>
      </c>
      <c r="L1061" s="424">
        <v>0.14285714285714285</v>
      </c>
      <c r="M1061" s="424">
        <v>0.2857142857142857</v>
      </c>
      <c r="N1061" s="424">
        <v>0</v>
      </c>
      <c r="O1061" s="425">
        <v>0</v>
      </c>
      <c r="P1061" s="185"/>
      <c r="Q1061" s="426">
        <v>605.21428571428578</v>
      </c>
      <c r="R1061" s="424">
        <v>16.642857142857142</v>
      </c>
      <c r="S1061" s="424">
        <v>554.2619047619047</v>
      </c>
      <c r="T1061" s="424">
        <v>0.14285714285714285</v>
      </c>
      <c r="U1061" s="424">
        <v>20.999999999999996</v>
      </c>
      <c r="V1061" s="424">
        <v>11.428571428571431</v>
      </c>
      <c r="W1061" s="424">
        <v>1.2857142857142854</v>
      </c>
      <c r="X1061" s="424">
        <v>0.16666666666666666</v>
      </c>
      <c r="Y1061" s="424">
        <v>0.2857142857142857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1279.3095238095241</v>
      </c>
      <c r="AF1061" s="424">
        <v>37.785714285714278</v>
      </c>
      <c r="AG1061" s="424">
        <v>1165.4761904761904</v>
      </c>
      <c r="AH1061" s="424">
        <v>0.85714285714285698</v>
      </c>
      <c r="AI1061" s="424">
        <v>57.523809523809526</v>
      </c>
      <c r="AJ1061" s="424">
        <v>14.333333333333329</v>
      </c>
      <c r="AK1061" s="424">
        <v>1.7380952380952377</v>
      </c>
      <c r="AL1061" s="424">
        <v>0.45238095238095238</v>
      </c>
      <c r="AM1061" s="424">
        <v>0.71428571428571419</v>
      </c>
      <c r="AN1061" s="424">
        <v>0.14285714285714285</v>
      </c>
      <c r="AO1061" s="424">
        <v>0.2857142857142857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770.26190476190447</v>
      </c>
      <c r="D1062" s="429">
        <v>24.80952380952381</v>
      </c>
      <c r="E1062" s="429">
        <v>699.54761904761915</v>
      </c>
      <c r="F1062" s="429">
        <v>0.71428571428571419</v>
      </c>
      <c r="G1062" s="429">
        <v>39.69047619047619</v>
      </c>
      <c r="H1062" s="429">
        <v>3.9047619047619038</v>
      </c>
      <c r="I1062" s="429">
        <v>0.45238095238095238</v>
      </c>
      <c r="J1062" s="429">
        <v>0.2857142857142857</v>
      </c>
      <c r="K1062" s="429">
        <v>0.42857142857142855</v>
      </c>
      <c r="L1062" s="429">
        <v>0.14285714285714285</v>
      </c>
      <c r="M1062" s="429">
        <v>0.2857142857142857</v>
      </c>
      <c r="N1062" s="429">
        <v>0</v>
      </c>
      <c r="O1062" s="430">
        <v>0</v>
      </c>
      <c r="P1062" s="185"/>
      <c r="Q1062" s="431">
        <v>700.04761904761904</v>
      </c>
      <c r="R1062" s="429">
        <v>22.976190476190478</v>
      </c>
      <c r="S1062" s="429">
        <v>637.76190476190493</v>
      </c>
      <c r="T1062" s="429">
        <v>0.14285714285714285</v>
      </c>
      <c r="U1062" s="429">
        <v>22.833333333333329</v>
      </c>
      <c r="V1062" s="429">
        <v>14.595238095238091</v>
      </c>
      <c r="W1062" s="429">
        <v>1.2857142857142854</v>
      </c>
      <c r="X1062" s="429">
        <v>0.16666666666666666</v>
      </c>
      <c r="Y1062" s="429">
        <v>0.2857142857142857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1470.3095238095239</v>
      </c>
      <c r="AF1062" s="429">
        <v>47.78571428571427</v>
      </c>
      <c r="AG1062" s="429">
        <v>1337.3095238095239</v>
      </c>
      <c r="AH1062" s="429">
        <v>0.85714285714285698</v>
      </c>
      <c r="AI1062" s="429">
        <v>62.523809523809511</v>
      </c>
      <c r="AJ1062" s="429">
        <v>18.5</v>
      </c>
      <c r="AK1062" s="429">
        <v>1.7380952380952377</v>
      </c>
      <c r="AL1062" s="429">
        <v>0.45238095238095238</v>
      </c>
      <c r="AM1062" s="429">
        <v>0.71428571428571419</v>
      </c>
      <c r="AN1062" s="429">
        <v>0.14285714285714285</v>
      </c>
      <c r="AO1062" s="429">
        <v>0.2857142857142857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791.4285714285711</v>
      </c>
      <c r="D1063" s="434">
        <v>25.642857142857146</v>
      </c>
      <c r="E1063" s="434">
        <v>719.71428571428589</v>
      </c>
      <c r="F1063" s="434">
        <v>0.71428571428571419</v>
      </c>
      <c r="G1063" s="434">
        <v>39.857142857142854</v>
      </c>
      <c r="H1063" s="434">
        <v>3.9047619047619038</v>
      </c>
      <c r="I1063" s="434">
        <v>0.45238095238095238</v>
      </c>
      <c r="J1063" s="434">
        <v>0.2857142857142857</v>
      </c>
      <c r="K1063" s="434">
        <v>0.42857142857142855</v>
      </c>
      <c r="L1063" s="434">
        <v>0.14285714285714285</v>
      </c>
      <c r="M1063" s="434">
        <v>0.2857142857142857</v>
      </c>
      <c r="N1063" s="434">
        <v>0</v>
      </c>
      <c r="O1063" s="435">
        <v>0</v>
      </c>
      <c r="P1063" s="185"/>
      <c r="Q1063" s="436">
        <v>727.38095238095241</v>
      </c>
      <c r="R1063" s="434">
        <v>23.976190476190482</v>
      </c>
      <c r="S1063" s="434">
        <v>662.42857142857156</v>
      </c>
      <c r="T1063" s="434">
        <v>0.14285714285714285</v>
      </c>
      <c r="U1063" s="434">
        <v>22.833333333333329</v>
      </c>
      <c r="V1063" s="434">
        <v>16.261904761904759</v>
      </c>
      <c r="W1063" s="434">
        <v>1.2857142857142854</v>
      </c>
      <c r="X1063" s="434">
        <v>0.16666666666666666</v>
      </c>
      <c r="Y1063" s="434">
        <v>0.2857142857142857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1518.8095238095239</v>
      </c>
      <c r="AF1063" s="434">
        <v>49.619047619047606</v>
      </c>
      <c r="AG1063" s="434">
        <v>1382.1428571428569</v>
      </c>
      <c r="AH1063" s="434">
        <v>0.85714285714285698</v>
      </c>
      <c r="AI1063" s="434">
        <v>62.690476190476176</v>
      </c>
      <c r="AJ1063" s="434">
        <v>20.166666666666664</v>
      </c>
      <c r="AK1063" s="434">
        <v>1.7380952380952377</v>
      </c>
      <c r="AL1063" s="434">
        <v>0.45238095238095238</v>
      </c>
      <c r="AM1063" s="434">
        <v>0.71428571428571419</v>
      </c>
      <c r="AN1063" s="434">
        <v>0.14285714285714285</v>
      </c>
      <c r="AO1063" s="434">
        <v>0.2857142857142857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809.92857142857099</v>
      </c>
      <c r="D1064" s="439">
        <v>26.642857142857142</v>
      </c>
      <c r="E1064" s="439">
        <v>735.21428571428589</v>
      </c>
      <c r="F1064" s="439">
        <v>0.71428571428571419</v>
      </c>
      <c r="G1064" s="439">
        <v>41.357142857142854</v>
      </c>
      <c r="H1064" s="439">
        <v>4.4047619047619042</v>
      </c>
      <c r="I1064" s="439">
        <v>0.45238095238095238</v>
      </c>
      <c r="J1064" s="439">
        <v>0.2857142857142857</v>
      </c>
      <c r="K1064" s="439">
        <v>0.42857142857142855</v>
      </c>
      <c r="L1064" s="439">
        <v>0.14285714285714285</v>
      </c>
      <c r="M1064" s="439">
        <v>0.2857142857142857</v>
      </c>
      <c r="N1064" s="439">
        <v>0</v>
      </c>
      <c r="O1064" s="440">
        <v>0</v>
      </c>
      <c r="P1064" s="185"/>
      <c r="Q1064" s="441">
        <v>745.04761904761915</v>
      </c>
      <c r="R1064" s="439">
        <v>24.642857142857149</v>
      </c>
      <c r="S1064" s="439">
        <v>677.92857142857156</v>
      </c>
      <c r="T1064" s="439">
        <v>0.14285714285714285</v>
      </c>
      <c r="U1064" s="439">
        <v>23.333333333333329</v>
      </c>
      <c r="V1064" s="439">
        <v>17.261904761904756</v>
      </c>
      <c r="W1064" s="439">
        <v>1.2857142857142854</v>
      </c>
      <c r="X1064" s="439">
        <v>0.16666666666666666</v>
      </c>
      <c r="Y1064" s="439">
        <v>0.2857142857142857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1554.9761904761904</v>
      </c>
      <c r="AF1064" s="439">
        <v>51.285714285714278</v>
      </c>
      <c r="AG1064" s="439">
        <v>1413.1428571428569</v>
      </c>
      <c r="AH1064" s="439">
        <v>0.85714285714285698</v>
      </c>
      <c r="AI1064" s="439">
        <v>64.69047619047619</v>
      </c>
      <c r="AJ1064" s="439">
        <v>21.666666666666664</v>
      </c>
      <c r="AK1064" s="439">
        <v>1.7380952380952377</v>
      </c>
      <c r="AL1064" s="439">
        <v>0.45238095238095238</v>
      </c>
      <c r="AM1064" s="439">
        <v>0.71428571428571419</v>
      </c>
      <c r="AN1064" s="439">
        <v>0.14285714285714285</v>
      </c>
      <c r="AO1064" s="439">
        <v>0.2857142857142857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1</v>
      </c>
      <c r="G1069" s="89">
        <v>0</v>
      </c>
      <c r="H1069" s="89">
        <v>0</v>
      </c>
      <c r="I1069" s="89">
        <v>1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</v>
      </c>
      <c r="Y1069" s="30">
        <v>0.5</v>
      </c>
      <c r="Z1069" s="99">
        <v>1</v>
      </c>
      <c r="AA1069" s="30">
        <v>0.5</v>
      </c>
      <c r="AB1069" s="99">
        <v>0</v>
      </c>
      <c r="AC1069" s="30">
        <v>0</v>
      </c>
      <c r="AD1069" s="25">
        <v>26.425000000000004</v>
      </c>
      <c r="AE1069" s="25" t="s">
        <v>106</v>
      </c>
      <c r="AF1069" s="25" t="s">
        <v>106</v>
      </c>
      <c r="AG1069" s="57"/>
      <c r="AH1069" s="96">
        <v>5</v>
      </c>
      <c r="AI1069" s="321">
        <v>0</v>
      </c>
      <c r="AJ1069" s="89">
        <v>0</v>
      </c>
      <c r="AK1069" s="89">
        <v>2</v>
      </c>
      <c r="AL1069" s="89">
        <v>0</v>
      </c>
      <c r="AM1069" s="89">
        <v>2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</v>
      </c>
      <c r="BD1069" s="30">
        <v>0.6</v>
      </c>
      <c r="BE1069" s="99">
        <v>3</v>
      </c>
      <c r="BF1069" s="30">
        <v>0.6</v>
      </c>
      <c r="BG1069" s="99">
        <v>0</v>
      </c>
      <c r="BH1069" s="30">
        <v>0</v>
      </c>
      <c r="BI1069" s="25">
        <v>24.604000000000003</v>
      </c>
      <c r="BJ1069" s="25" t="s">
        <v>106</v>
      </c>
      <c r="BK1069" s="25" t="s">
        <v>106</v>
      </c>
      <c r="BL1069" s="57"/>
      <c r="BM1069" s="96">
        <v>7</v>
      </c>
      <c r="BN1069" s="336">
        <v>0</v>
      </c>
      <c r="BO1069" s="188">
        <v>0</v>
      </c>
      <c r="BP1069" s="188">
        <v>3</v>
      </c>
      <c r="BQ1069" s="188">
        <v>0</v>
      </c>
      <c r="BR1069" s="188">
        <v>2</v>
      </c>
      <c r="BS1069" s="188">
        <v>2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4</v>
      </c>
      <c r="CI1069" s="30">
        <v>0.5714285714285714</v>
      </c>
      <c r="CJ1069" s="99">
        <v>4</v>
      </c>
      <c r="CK1069" s="30">
        <v>0.5714285714285714</v>
      </c>
      <c r="CL1069" s="99">
        <v>0</v>
      </c>
      <c r="CM1069" s="30">
        <v>0</v>
      </c>
      <c r="CN1069" s="25">
        <v>25.124285714285715</v>
      </c>
      <c r="CO1069" s="25">
        <v>32.978000000000002</v>
      </c>
      <c r="CP1069" s="25" t="s">
        <v>106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</v>
      </c>
      <c r="D1070" s="264">
        <v>0</v>
      </c>
      <c r="E1070" s="122">
        <v>0</v>
      </c>
      <c r="F1070" s="122">
        <v>1</v>
      </c>
      <c r="G1070" s="122">
        <v>2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3</v>
      </c>
      <c r="Y1070" s="31">
        <v>0.75</v>
      </c>
      <c r="Z1070" s="100">
        <v>1</v>
      </c>
      <c r="AA1070" s="31">
        <v>0.25</v>
      </c>
      <c r="AB1070" s="100">
        <v>0</v>
      </c>
      <c r="AC1070" s="31">
        <v>0</v>
      </c>
      <c r="AD1070" s="27">
        <v>23.112500000000001</v>
      </c>
      <c r="AE1070" s="27" t="s">
        <v>106</v>
      </c>
      <c r="AF1070" s="27" t="s">
        <v>106</v>
      </c>
      <c r="AG1070" s="57"/>
      <c r="AH1070" s="97">
        <v>1</v>
      </c>
      <c r="AI1070" s="264">
        <v>0</v>
      </c>
      <c r="AJ1070" s="122">
        <v>0</v>
      </c>
      <c r="AK1070" s="122">
        <v>1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17.829999999999998</v>
      </c>
      <c r="BJ1070" s="27" t="s">
        <v>106</v>
      </c>
      <c r="BK1070" s="27" t="s">
        <v>106</v>
      </c>
      <c r="BL1070" s="57"/>
      <c r="BM1070" s="97">
        <v>5</v>
      </c>
      <c r="BN1070" s="253">
        <v>0</v>
      </c>
      <c r="BO1070" s="191">
        <v>0</v>
      </c>
      <c r="BP1070" s="191">
        <v>2</v>
      </c>
      <c r="BQ1070" s="191">
        <v>2</v>
      </c>
      <c r="BR1070" s="191">
        <v>1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3</v>
      </c>
      <c r="CI1070" s="31">
        <v>0.6</v>
      </c>
      <c r="CJ1070" s="100">
        <v>1</v>
      </c>
      <c r="CK1070" s="31">
        <v>0.2</v>
      </c>
      <c r="CL1070" s="100">
        <v>0</v>
      </c>
      <c r="CM1070" s="31">
        <v>0</v>
      </c>
      <c r="CN1070" s="27">
        <v>22.056000000000001</v>
      </c>
      <c r="CO1070" s="27" t="s">
        <v>106</v>
      </c>
      <c r="CP1070" s="27" t="s">
        <v>106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0</v>
      </c>
      <c r="G1071" s="122">
        <v>1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1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22.07</v>
      </c>
      <c r="AE1071" s="27" t="s">
        <v>106</v>
      </c>
      <c r="AF1071" s="27" t="s">
        <v>106</v>
      </c>
      <c r="AG1071" s="57"/>
      <c r="AH1071" s="97">
        <v>3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2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3</v>
      </c>
      <c r="BD1071" s="31">
        <v>1</v>
      </c>
      <c r="BE1071" s="100">
        <v>3</v>
      </c>
      <c r="BF1071" s="31">
        <v>1</v>
      </c>
      <c r="BG1071" s="100">
        <v>0</v>
      </c>
      <c r="BH1071" s="31">
        <v>0</v>
      </c>
      <c r="BI1071" s="27">
        <v>32.416666666666664</v>
      </c>
      <c r="BJ1071" s="27" t="s">
        <v>106</v>
      </c>
      <c r="BK1071" s="27" t="s">
        <v>106</v>
      </c>
      <c r="BL1071" s="57"/>
      <c r="BM1071" s="97">
        <v>4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1</v>
      </c>
      <c r="BS1071" s="191">
        <v>2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4</v>
      </c>
      <c r="CI1071" s="31">
        <v>1</v>
      </c>
      <c r="CJ1071" s="100">
        <v>3</v>
      </c>
      <c r="CK1071" s="31">
        <v>0.75</v>
      </c>
      <c r="CL1071" s="100">
        <v>0</v>
      </c>
      <c r="CM1071" s="31">
        <v>0</v>
      </c>
      <c r="CN1071" s="27">
        <v>29.830000000000002</v>
      </c>
      <c r="CO1071" s="27" t="s">
        <v>106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106</v>
      </c>
      <c r="Z1072" s="100">
        <v>0</v>
      </c>
      <c r="AA1072" s="31" t="s">
        <v>106</v>
      </c>
      <c r="AB1072" s="100">
        <v>0</v>
      </c>
      <c r="AC1072" s="31" t="s">
        <v>106</v>
      </c>
      <c r="AD1072" s="27" t="s">
        <v>106</v>
      </c>
      <c r="AE1072" s="27" t="s">
        <v>106</v>
      </c>
      <c r="AF1072" s="27" t="s">
        <v>106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106</v>
      </c>
      <c r="BE1072" s="100">
        <v>0</v>
      </c>
      <c r="BF1072" s="31" t="s">
        <v>106</v>
      </c>
      <c r="BG1072" s="100">
        <v>0</v>
      </c>
      <c r="BH1072" s="31" t="s">
        <v>106</v>
      </c>
      <c r="BI1072" s="27" t="s">
        <v>106</v>
      </c>
      <c r="BJ1072" s="27" t="s">
        <v>106</v>
      </c>
      <c r="BK1072" s="27" t="s">
        <v>106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106</v>
      </c>
      <c r="CJ1072" s="100">
        <v>0</v>
      </c>
      <c r="CK1072" s="31" t="s">
        <v>106</v>
      </c>
      <c r="CL1072" s="100">
        <v>0</v>
      </c>
      <c r="CM1072" s="31" t="s">
        <v>106</v>
      </c>
      <c r="CN1072" s="27" t="s">
        <v>106</v>
      </c>
      <c r="CO1072" s="27" t="s">
        <v>106</v>
      </c>
      <c r="CP1072" s="27" t="s">
        <v>106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</v>
      </c>
      <c r="D1073" s="264">
        <v>0</v>
      </c>
      <c r="E1073" s="122">
        <v>0</v>
      </c>
      <c r="F1073" s="122">
        <v>1</v>
      </c>
      <c r="G1073" s="122">
        <v>0</v>
      </c>
      <c r="H1073" s="122">
        <v>0</v>
      </c>
      <c r="I1073" s="122">
        <v>2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</v>
      </c>
      <c r="Y1073" s="31">
        <v>0.66666666666666663</v>
      </c>
      <c r="Z1073" s="100">
        <v>2</v>
      </c>
      <c r="AA1073" s="31">
        <v>0.66666666666666663</v>
      </c>
      <c r="AB1073" s="100">
        <v>0</v>
      </c>
      <c r="AC1073" s="31">
        <v>0</v>
      </c>
      <c r="AD1073" s="27">
        <v>28.396666666666665</v>
      </c>
      <c r="AE1073" s="27" t="s">
        <v>106</v>
      </c>
      <c r="AF1073" s="27" t="s">
        <v>106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106</v>
      </c>
      <c r="BE1073" s="100">
        <v>0</v>
      </c>
      <c r="BF1073" s="31" t="s">
        <v>106</v>
      </c>
      <c r="BG1073" s="100">
        <v>0</v>
      </c>
      <c r="BH1073" s="31" t="s">
        <v>106</v>
      </c>
      <c r="BI1073" s="27" t="s">
        <v>106</v>
      </c>
      <c r="BJ1073" s="27" t="s">
        <v>106</v>
      </c>
      <c r="BK1073" s="27" t="s">
        <v>106</v>
      </c>
      <c r="BL1073" s="57"/>
      <c r="BM1073" s="97">
        <v>3</v>
      </c>
      <c r="BN1073" s="253">
        <v>0</v>
      </c>
      <c r="BO1073" s="191">
        <v>0</v>
      </c>
      <c r="BP1073" s="191">
        <v>1</v>
      </c>
      <c r="BQ1073" s="191">
        <v>0</v>
      </c>
      <c r="BR1073" s="191">
        <v>0</v>
      </c>
      <c r="BS1073" s="191">
        <v>2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2</v>
      </c>
      <c r="CI1073" s="31">
        <v>0.66666666666666663</v>
      </c>
      <c r="CJ1073" s="100">
        <v>2</v>
      </c>
      <c r="CK1073" s="31">
        <v>0.66666666666666663</v>
      </c>
      <c r="CL1073" s="100">
        <v>0</v>
      </c>
      <c r="CM1073" s="31">
        <v>0</v>
      </c>
      <c r="CN1073" s="27">
        <v>28.396666666666665</v>
      </c>
      <c r="CO1073" s="27" t="s">
        <v>106</v>
      </c>
      <c r="CP1073" s="27" t="s">
        <v>106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11</v>
      </c>
      <c r="D1074" s="264">
        <v>0</v>
      </c>
      <c r="E1074" s="122">
        <v>1</v>
      </c>
      <c r="F1074" s="122">
        <v>0</v>
      </c>
      <c r="G1074" s="122">
        <v>6</v>
      </c>
      <c r="H1074" s="122">
        <v>3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10</v>
      </c>
      <c r="Y1074" s="31">
        <v>0.90909090909090906</v>
      </c>
      <c r="Z1074" s="100">
        <v>6</v>
      </c>
      <c r="AA1074" s="31">
        <v>0.54545454545454541</v>
      </c>
      <c r="AB1074" s="100">
        <v>0</v>
      </c>
      <c r="AC1074" s="31">
        <v>0</v>
      </c>
      <c r="AD1074" s="27">
        <v>24.36272727272727</v>
      </c>
      <c r="AE1074" s="27">
        <v>30.025999999999996</v>
      </c>
      <c r="AF1074" s="27" t="s">
        <v>106</v>
      </c>
      <c r="AG1074" s="57"/>
      <c r="AH1074" s="97">
        <v>3</v>
      </c>
      <c r="AI1074" s="264">
        <v>0</v>
      </c>
      <c r="AJ1074" s="122">
        <v>0</v>
      </c>
      <c r="AK1074" s="122">
        <v>1</v>
      </c>
      <c r="AL1074" s="122">
        <v>0</v>
      </c>
      <c r="AM1074" s="122">
        <v>2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</v>
      </c>
      <c r="BD1074" s="31">
        <v>0.66666666666666663</v>
      </c>
      <c r="BE1074" s="100">
        <v>2</v>
      </c>
      <c r="BF1074" s="31">
        <v>0.66666666666666663</v>
      </c>
      <c r="BG1074" s="100">
        <v>0</v>
      </c>
      <c r="BH1074" s="31">
        <v>0</v>
      </c>
      <c r="BI1074" s="27">
        <v>24.27</v>
      </c>
      <c r="BJ1074" s="27" t="s">
        <v>106</v>
      </c>
      <c r="BK1074" s="27" t="s">
        <v>106</v>
      </c>
      <c r="BL1074" s="57"/>
      <c r="BM1074" s="97">
        <v>14</v>
      </c>
      <c r="BN1074" s="253">
        <v>0</v>
      </c>
      <c r="BO1074" s="191">
        <v>1</v>
      </c>
      <c r="BP1074" s="191">
        <v>1</v>
      </c>
      <c r="BQ1074" s="191">
        <v>6</v>
      </c>
      <c r="BR1074" s="191">
        <v>5</v>
      </c>
      <c r="BS1074" s="191">
        <v>1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12</v>
      </c>
      <c r="CI1074" s="31">
        <v>0.8571428571428571</v>
      </c>
      <c r="CJ1074" s="100">
        <v>8</v>
      </c>
      <c r="CK1074" s="31">
        <v>0.5714285714285714</v>
      </c>
      <c r="CL1074" s="100">
        <v>0</v>
      </c>
      <c r="CM1074" s="31">
        <v>0</v>
      </c>
      <c r="CN1074" s="27">
        <v>24.342857142857149</v>
      </c>
      <c r="CO1074" s="27">
        <v>29.195</v>
      </c>
      <c r="CP1074" s="27" t="s">
        <v>106</v>
      </c>
      <c r="CQ1074" s="60"/>
    </row>
    <row r="1075" spans="1:95" x14ac:dyDescent="0.25">
      <c r="A1075" s="241">
        <v>1</v>
      </c>
      <c r="B1075" s="312">
        <v>0.25</v>
      </c>
      <c r="C1075" s="97">
        <v>21</v>
      </c>
      <c r="D1075" s="264">
        <v>0</v>
      </c>
      <c r="E1075" s="122">
        <v>0</v>
      </c>
      <c r="F1075" s="122">
        <v>9</v>
      </c>
      <c r="G1075" s="122">
        <v>9</v>
      </c>
      <c r="H1075" s="122">
        <v>2</v>
      </c>
      <c r="I1075" s="122">
        <v>1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12</v>
      </c>
      <c r="Y1075" s="31">
        <v>0.5714285714285714</v>
      </c>
      <c r="Z1075" s="100">
        <v>4</v>
      </c>
      <c r="AA1075" s="31">
        <v>0.19047619047619047</v>
      </c>
      <c r="AB1075" s="100">
        <v>0</v>
      </c>
      <c r="AC1075" s="31">
        <v>0</v>
      </c>
      <c r="AD1075" s="27">
        <v>21.882380952380956</v>
      </c>
      <c r="AE1075" s="27">
        <v>25.710999999999999</v>
      </c>
      <c r="AF1075" s="27">
        <v>33.768999999999984</v>
      </c>
      <c r="AG1075" s="57"/>
      <c r="AH1075" s="97">
        <v>7</v>
      </c>
      <c r="AI1075" s="264">
        <v>0</v>
      </c>
      <c r="AJ1075" s="122">
        <v>1</v>
      </c>
      <c r="AK1075" s="122">
        <v>1</v>
      </c>
      <c r="AL1075" s="122">
        <v>3</v>
      </c>
      <c r="AM1075" s="122">
        <v>1</v>
      </c>
      <c r="AN1075" s="122">
        <v>0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5</v>
      </c>
      <c r="BD1075" s="31">
        <v>0.7142857142857143</v>
      </c>
      <c r="BE1075" s="100">
        <v>2</v>
      </c>
      <c r="BF1075" s="31">
        <v>0.2857142857142857</v>
      </c>
      <c r="BG1075" s="100">
        <v>1</v>
      </c>
      <c r="BH1075" s="31">
        <v>0.14285714285714285</v>
      </c>
      <c r="BI1075" s="27">
        <v>22.852857142857143</v>
      </c>
      <c r="BJ1075" s="27">
        <v>35.488</v>
      </c>
      <c r="BK1075" s="27" t="s">
        <v>106</v>
      </c>
      <c r="BL1075" s="57"/>
      <c r="BM1075" s="97">
        <v>28</v>
      </c>
      <c r="BN1075" s="253">
        <v>0</v>
      </c>
      <c r="BO1075" s="191">
        <v>1</v>
      </c>
      <c r="BP1075" s="191">
        <v>10</v>
      </c>
      <c r="BQ1075" s="191">
        <v>12</v>
      </c>
      <c r="BR1075" s="191">
        <v>3</v>
      </c>
      <c r="BS1075" s="191">
        <v>1</v>
      </c>
      <c r="BT1075" s="191">
        <v>1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17</v>
      </c>
      <c r="CI1075" s="31">
        <v>0.6071428571428571</v>
      </c>
      <c r="CJ1075" s="100">
        <v>6</v>
      </c>
      <c r="CK1075" s="31">
        <v>0.21428571428571427</v>
      </c>
      <c r="CL1075" s="100">
        <v>1</v>
      </c>
      <c r="CM1075" s="31">
        <v>3.5714285714285712E-2</v>
      </c>
      <c r="CN1075" s="27">
        <v>22.125</v>
      </c>
      <c r="CO1075" s="27">
        <v>26.4175</v>
      </c>
      <c r="CP1075" s="27">
        <v>36.235499999999995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61</v>
      </c>
      <c r="D1076" s="264">
        <v>0</v>
      </c>
      <c r="E1076" s="122">
        <v>5</v>
      </c>
      <c r="F1076" s="122">
        <v>13</v>
      </c>
      <c r="G1076" s="122">
        <v>25</v>
      </c>
      <c r="H1076" s="122">
        <v>13</v>
      </c>
      <c r="I1076" s="122">
        <v>5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43</v>
      </c>
      <c r="Y1076" s="31">
        <v>0.70491803278688525</v>
      </c>
      <c r="Z1076" s="100">
        <v>25</v>
      </c>
      <c r="AA1076" s="31">
        <v>0.4098360655737705</v>
      </c>
      <c r="AB1076" s="100">
        <v>0</v>
      </c>
      <c r="AC1076" s="31">
        <v>0</v>
      </c>
      <c r="AD1076" s="27">
        <v>22.810983606557379</v>
      </c>
      <c r="AE1076" s="27">
        <v>28.855</v>
      </c>
      <c r="AF1076" s="27">
        <v>31.734999999999999</v>
      </c>
      <c r="AG1076" s="57"/>
      <c r="AH1076" s="97">
        <v>20</v>
      </c>
      <c r="AI1076" s="264">
        <v>1</v>
      </c>
      <c r="AJ1076" s="122">
        <v>0</v>
      </c>
      <c r="AK1076" s="122">
        <v>1</v>
      </c>
      <c r="AL1076" s="122">
        <v>8</v>
      </c>
      <c r="AM1076" s="122">
        <v>8</v>
      </c>
      <c r="AN1076" s="122">
        <v>2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18</v>
      </c>
      <c r="BD1076" s="31">
        <v>0.9</v>
      </c>
      <c r="BE1076" s="100">
        <v>14</v>
      </c>
      <c r="BF1076" s="31">
        <v>0.7</v>
      </c>
      <c r="BG1076" s="100">
        <v>0</v>
      </c>
      <c r="BH1076" s="31">
        <v>0</v>
      </c>
      <c r="BI1076" s="27">
        <v>24.895</v>
      </c>
      <c r="BJ1076" s="27">
        <v>29.122499999999999</v>
      </c>
      <c r="BK1076" s="27">
        <v>33.573</v>
      </c>
      <c r="BL1076" s="57"/>
      <c r="BM1076" s="97">
        <v>81</v>
      </c>
      <c r="BN1076" s="253">
        <v>1</v>
      </c>
      <c r="BO1076" s="191">
        <v>5</v>
      </c>
      <c r="BP1076" s="191">
        <v>14</v>
      </c>
      <c r="BQ1076" s="191">
        <v>33</v>
      </c>
      <c r="BR1076" s="191">
        <v>21</v>
      </c>
      <c r="BS1076" s="191">
        <v>7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61</v>
      </c>
      <c r="CI1076" s="31">
        <v>0.75308641975308643</v>
      </c>
      <c r="CJ1076" s="100">
        <v>39</v>
      </c>
      <c r="CK1076" s="31">
        <v>0.48148148148148145</v>
      </c>
      <c r="CL1076" s="100">
        <v>0</v>
      </c>
      <c r="CM1076" s="31">
        <v>0</v>
      </c>
      <c r="CN1076" s="27">
        <v>23.325555555555546</v>
      </c>
      <c r="CO1076" s="27">
        <v>28.855</v>
      </c>
      <c r="CP1076" s="27">
        <v>32.253999999999998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147</v>
      </c>
      <c r="D1077" s="264">
        <v>1</v>
      </c>
      <c r="E1077" s="122">
        <v>12</v>
      </c>
      <c r="F1077" s="122">
        <v>35</v>
      </c>
      <c r="G1077" s="122">
        <v>65</v>
      </c>
      <c r="H1077" s="122">
        <v>24</v>
      </c>
      <c r="I1077" s="122">
        <v>9</v>
      </c>
      <c r="J1077" s="122">
        <v>1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99</v>
      </c>
      <c r="Y1077" s="31">
        <v>0.67346938775510201</v>
      </c>
      <c r="Z1077" s="100">
        <v>47</v>
      </c>
      <c r="AA1077" s="31">
        <v>0.31972789115646261</v>
      </c>
      <c r="AB1077" s="100">
        <v>1</v>
      </c>
      <c r="AC1077" s="31">
        <v>6.8027210884353739E-3</v>
      </c>
      <c r="AD1077" s="27">
        <v>21.751972789115651</v>
      </c>
      <c r="AE1077" s="27">
        <v>27.671999999999997</v>
      </c>
      <c r="AF1077" s="27">
        <v>30.988</v>
      </c>
      <c r="AG1077" s="57"/>
      <c r="AH1077" s="97">
        <v>56</v>
      </c>
      <c r="AI1077" s="264">
        <v>1</v>
      </c>
      <c r="AJ1077" s="122">
        <v>3</v>
      </c>
      <c r="AK1077" s="122">
        <v>15</v>
      </c>
      <c r="AL1077" s="122">
        <v>22</v>
      </c>
      <c r="AM1077" s="122">
        <v>14</v>
      </c>
      <c r="AN1077" s="122">
        <v>1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37</v>
      </c>
      <c r="BD1077" s="31">
        <v>0.6607142857142857</v>
      </c>
      <c r="BE1077" s="100">
        <v>22</v>
      </c>
      <c r="BF1077" s="31">
        <v>0.39285714285714285</v>
      </c>
      <c r="BG1077" s="100">
        <v>0</v>
      </c>
      <c r="BH1077" s="31">
        <v>0</v>
      </c>
      <c r="BI1077" s="27">
        <v>21.863035714285711</v>
      </c>
      <c r="BJ1077" s="27">
        <v>26.9085</v>
      </c>
      <c r="BK1077" s="27">
        <v>29.288999999999998</v>
      </c>
      <c r="BL1077" s="57"/>
      <c r="BM1077" s="97">
        <v>203</v>
      </c>
      <c r="BN1077" s="253">
        <v>2</v>
      </c>
      <c r="BO1077" s="191">
        <v>15</v>
      </c>
      <c r="BP1077" s="191">
        <v>50</v>
      </c>
      <c r="BQ1077" s="191">
        <v>87</v>
      </c>
      <c r="BR1077" s="191">
        <v>38</v>
      </c>
      <c r="BS1077" s="191">
        <v>10</v>
      </c>
      <c r="BT1077" s="191">
        <v>1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136</v>
      </c>
      <c r="CI1077" s="31">
        <v>0.66995073891625612</v>
      </c>
      <c r="CJ1077" s="100">
        <v>69</v>
      </c>
      <c r="CK1077" s="31">
        <v>0.33990147783251229</v>
      </c>
      <c r="CL1077" s="100">
        <v>1</v>
      </c>
      <c r="CM1077" s="31">
        <v>4.9261083743842365E-3</v>
      </c>
      <c r="CN1077" s="27">
        <v>21.782610837438419</v>
      </c>
      <c r="CO1077" s="27">
        <v>26.92</v>
      </c>
      <c r="CP1077" s="27">
        <v>30.553999999999995</v>
      </c>
      <c r="CQ1077" s="60"/>
    </row>
    <row r="1078" spans="1:95" x14ac:dyDescent="0.25">
      <c r="A1078" s="241">
        <v>1</v>
      </c>
      <c r="B1078" s="312">
        <v>0.375</v>
      </c>
      <c r="C1078" s="97">
        <v>58</v>
      </c>
      <c r="D1078" s="264">
        <v>0</v>
      </c>
      <c r="E1078" s="122">
        <v>2</v>
      </c>
      <c r="F1078" s="122">
        <v>14</v>
      </c>
      <c r="G1078" s="122">
        <v>23</v>
      </c>
      <c r="H1078" s="122">
        <v>16</v>
      </c>
      <c r="I1078" s="122">
        <v>3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42</v>
      </c>
      <c r="Y1078" s="31">
        <v>0.72413793103448276</v>
      </c>
      <c r="Z1078" s="100">
        <v>20</v>
      </c>
      <c r="AA1078" s="31">
        <v>0.34482758620689657</v>
      </c>
      <c r="AB1078" s="100">
        <v>0</v>
      </c>
      <c r="AC1078" s="31">
        <v>0</v>
      </c>
      <c r="AD1078" s="27">
        <v>22.352241379310346</v>
      </c>
      <c r="AE1078" s="27">
        <v>26.478000000000002</v>
      </c>
      <c r="AF1078" s="27">
        <v>30.2685</v>
      </c>
      <c r="AG1078" s="57"/>
      <c r="AH1078" s="97">
        <v>45</v>
      </c>
      <c r="AI1078" s="264">
        <v>0</v>
      </c>
      <c r="AJ1078" s="122">
        <v>1</v>
      </c>
      <c r="AK1078" s="122">
        <v>14</v>
      </c>
      <c r="AL1078" s="122">
        <v>19</v>
      </c>
      <c r="AM1078" s="122">
        <v>9</v>
      </c>
      <c r="AN1078" s="122">
        <v>2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30</v>
      </c>
      <c r="BD1078" s="31">
        <v>0.66666666666666663</v>
      </c>
      <c r="BE1078" s="100">
        <v>13</v>
      </c>
      <c r="BF1078" s="31">
        <v>0.28888888888888886</v>
      </c>
      <c r="BG1078" s="100">
        <v>0</v>
      </c>
      <c r="BH1078" s="31">
        <v>0</v>
      </c>
      <c r="BI1078" s="27">
        <v>21.971333333333327</v>
      </c>
      <c r="BJ1078" s="27">
        <v>27.074000000000002</v>
      </c>
      <c r="BK1078" s="27">
        <v>30.038999999999994</v>
      </c>
      <c r="BL1078" s="57"/>
      <c r="BM1078" s="97">
        <v>103</v>
      </c>
      <c r="BN1078" s="253">
        <v>0</v>
      </c>
      <c r="BO1078" s="191">
        <v>3</v>
      </c>
      <c r="BP1078" s="191">
        <v>28</v>
      </c>
      <c r="BQ1078" s="191">
        <v>42</v>
      </c>
      <c r="BR1078" s="191">
        <v>25</v>
      </c>
      <c r="BS1078" s="191">
        <v>5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72</v>
      </c>
      <c r="CI1078" s="31">
        <v>0.69902912621359226</v>
      </c>
      <c r="CJ1078" s="100">
        <v>33</v>
      </c>
      <c r="CK1078" s="31">
        <v>0.32038834951456313</v>
      </c>
      <c r="CL1078" s="100">
        <v>0</v>
      </c>
      <c r="CM1078" s="31">
        <v>0</v>
      </c>
      <c r="CN1078" s="27">
        <v>22.185825242718458</v>
      </c>
      <c r="CO1078" s="27">
        <v>26.55</v>
      </c>
      <c r="CP1078" s="27">
        <v>30.181999999999999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48</v>
      </c>
      <c r="D1079" s="264">
        <v>0</v>
      </c>
      <c r="E1079" s="122">
        <v>4</v>
      </c>
      <c r="F1079" s="122">
        <v>10</v>
      </c>
      <c r="G1079" s="122">
        <v>20</v>
      </c>
      <c r="H1079" s="122">
        <v>9</v>
      </c>
      <c r="I1079" s="122">
        <v>4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34</v>
      </c>
      <c r="Y1079" s="31">
        <v>0.70833333333333337</v>
      </c>
      <c r="Z1079" s="100">
        <v>18</v>
      </c>
      <c r="AA1079" s="31">
        <v>0.375</v>
      </c>
      <c r="AB1079" s="100">
        <v>1</v>
      </c>
      <c r="AC1079" s="31">
        <v>2.0833333333333332E-2</v>
      </c>
      <c r="AD1079" s="27">
        <v>22.872499999999999</v>
      </c>
      <c r="AE1079" s="27">
        <v>28.001000000000001</v>
      </c>
      <c r="AF1079" s="27">
        <v>33.412499999999994</v>
      </c>
      <c r="AG1079" s="57"/>
      <c r="AH1079" s="97">
        <v>48</v>
      </c>
      <c r="AI1079" s="264">
        <v>1</v>
      </c>
      <c r="AJ1079" s="122">
        <v>2</v>
      </c>
      <c r="AK1079" s="122">
        <v>8</v>
      </c>
      <c r="AL1079" s="122">
        <v>23</v>
      </c>
      <c r="AM1079" s="122">
        <v>11</v>
      </c>
      <c r="AN1079" s="122">
        <v>3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37</v>
      </c>
      <c r="BD1079" s="31">
        <v>0.77083333333333337</v>
      </c>
      <c r="BE1079" s="100">
        <v>17</v>
      </c>
      <c r="BF1079" s="31">
        <v>0.35416666666666669</v>
      </c>
      <c r="BG1079" s="100">
        <v>0</v>
      </c>
      <c r="BH1079" s="31">
        <v>0</v>
      </c>
      <c r="BI1079" s="27">
        <v>22.579583333333332</v>
      </c>
      <c r="BJ1079" s="27">
        <v>27.7255</v>
      </c>
      <c r="BK1079" s="27">
        <v>30.495999999999999</v>
      </c>
      <c r="BL1079" s="57"/>
      <c r="BM1079" s="97">
        <v>96</v>
      </c>
      <c r="BN1079" s="253">
        <v>1</v>
      </c>
      <c r="BO1079" s="191">
        <v>6</v>
      </c>
      <c r="BP1079" s="191">
        <v>18</v>
      </c>
      <c r="BQ1079" s="191">
        <v>43</v>
      </c>
      <c r="BR1079" s="191">
        <v>20</v>
      </c>
      <c r="BS1079" s="191">
        <v>7</v>
      </c>
      <c r="BT1079" s="191">
        <v>1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71</v>
      </c>
      <c r="CI1079" s="31">
        <v>0.73958333333333337</v>
      </c>
      <c r="CJ1079" s="100">
        <v>35</v>
      </c>
      <c r="CK1079" s="31">
        <v>0.36458333333333331</v>
      </c>
      <c r="CL1079" s="100">
        <v>1</v>
      </c>
      <c r="CM1079" s="31">
        <v>1.0416666666666666E-2</v>
      </c>
      <c r="CN1079" s="27">
        <v>22.726041666666664</v>
      </c>
      <c r="CO1079" s="27">
        <v>27.798000000000002</v>
      </c>
      <c r="CP1079" s="27">
        <v>31.942</v>
      </c>
      <c r="CQ1079" s="60"/>
    </row>
    <row r="1080" spans="1:95" x14ac:dyDescent="0.25">
      <c r="A1080" s="241">
        <v>1</v>
      </c>
      <c r="B1080" s="312">
        <v>0.45833299999999999</v>
      </c>
      <c r="C1080" s="97">
        <v>48</v>
      </c>
      <c r="D1080" s="264">
        <v>0</v>
      </c>
      <c r="E1080" s="122">
        <v>2</v>
      </c>
      <c r="F1080" s="122">
        <v>12</v>
      </c>
      <c r="G1080" s="122">
        <v>22</v>
      </c>
      <c r="H1080" s="122">
        <v>10</v>
      </c>
      <c r="I1080" s="122">
        <v>2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33</v>
      </c>
      <c r="Y1080" s="31">
        <v>0.6875</v>
      </c>
      <c r="Z1080" s="100">
        <v>15</v>
      </c>
      <c r="AA1080" s="31">
        <v>0.3125</v>
      </c>
      <c r="AB1080" s="100">
        <v>0</v>
      </c>
      <c r="AC1080" s="31">
        <v>0</v>
      </c>
      <c r="AD1080" s="27">
        <v>22.396666666666672</v>
      </c>
      <c r="AE1080" s="27">
        <v>26.951999999999998</v>
      </c>
      <c r="AF1080" s="27">
        <v>30.761499999999991</v>
      </c>
      <c r="AG1080" s="57"/>
      <c r="AH1080" s="97">
        <v>40</v>
      </c>
      <c r="AI1080" s="264">
        <v>1</v>
      </c>
      <c r="AJ1080" s="122">
        <v>4</v>
      </c>
      <c r="AK1080" s="122">
        <v>8</v>
      </c>
      <c r="AL1080" s="122">
        <v>16</v>
      </c>
      <c r="AM1080" s="122">
        <v>11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26</v>
      </c>
      <c r="BD1080" s="31">
        <v>0.65</v>
      </c>
      <c r="BE1080" s="100">
        <v>14</v>
      </c>
      <c r="BF1080" s="31">
        <v>0.35</v>
      </c>
      <c r="BG1080" s="100">
        <v>0</v>
      </c>
      <c r="BH1080" s="31">
        <v>0</v>
      </c>
      <c r="BI1080" s="27">
        <v>21.607999999999993</v>
      </c>
      <c r="BJ1080" s="27">
        <v>27.653500000000001</v>
      </c>
      <c r="BK1080" s="27">
        <v>28.852999999999998</v>
      </c>
      <c r="BL1080" s="57"/>
      <c r="BM1080" s="97">
        <v>88</v>
      </c>
      <c r="BN1080" s="253">
        <v>1</v>
      </c>
      <c r="BO1080" s="191">
        <v>6</v>
      </c>
      <c r="BP1080" s="191">
        <v>20</v>
      </c>
      <c r="BQ1080" s="191">
        <v>38</v>
      </c>
      <c r="BR1080" s="191">
        <v>21</v>
      </c>
      <c r="BS1080" s="191">
        <v>2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59</v>
      </c>
      <c r="CI1080" s="31">
        <v>0.67045454545454541</v>
      </c>
      <c r="CJ1080" s="100">
        <v>29</v>
      </c>
      <c r="CK1080" s="31">
        <v>0.32954545454545453</v>
      </c>
      <c r="CL1080" s="100">
        <v>0</v>
      </c>
      <c r="CM1080" s="31">
        <v>0</v>
      </c>
      <c r="CN1080" s="27">
        <v>22.038181818181823</v>
      </c>
      <c r="CO1080" s="27">
        <v>27.532</v>
      </c>
      <c r="CP1080" s="27">
        <v>29.072499999999998</v>
      </c>
      <c r="CQ1080" s="60"/>
    </row>
    <row r="1081" spans="1:95" x14ac:dyDescent="0.25">
      <c r="A1081" s="241">
        <v>1</v>
      </c>
      <c r="B1081" s="312">
        <v>0.5</v>
      </c>
      <c r="C1081" s="97" t="s">
        <v>140</v>
      </c>
      <c r="D1081" s="264" t="s">
        <v>154</v>
      </c>
      <c r="E1081" s="122" t="s">
        <v>154</v>
      </c>
      <c r="F1081" s="122" t="s">
        <v>146</v>
      </c>
      <c r="G1081" s="122" t="s">
        <v>217</v>
      </c>
      <c r="H1081" s="122" t="s">
        <v>217</v>
      </c>
      <c r="I1081" s="122" t="s">
        <v>151</v>
      </c>
      <c r="J1081" s="122" t="s">
        <v>158</v>
      </c>
      <c r="K1081" s="122" t="s">
        <v>154</v>
      </c>
      <c r="L1081" s="122" t="s">
        <v>154</v>
      </c>
      <c r="M1081" s="122" t="s">
        <v>154</v>
      </c>
      <c r="N1081" s="122" t="s">
        <v>154</v>
      </c>
      <c r="O1081" s="122" t="s">
        <v>154</v>
      </c>
      <c r="P1081" s="122" t="s">
        <v>154</v>
      </c>
      <c r="Q1081" s="122" t="s">
        <v>154</v>
      </c>
      <c r="R1081" s="122" t="s">
        <v>154</v>
      </c>
      <c r="S1081" s="122" t="s">
        <v>154</v>
      </c>
      <c r="T1081" s="122" t="s">
        <v>154</v>
      </c>
      <c r="U1081" s="122" t="s">
        <v>154</v>
      </c>
      <c r="V1081" s="122" t="s">
        <v>154</v>
      </c>
      <c r="W1081" s="323" t="s">
        <v>154</v>
      </c>
      <c r="X1081" s="100" t="s">
        <v>171</v>
      </c>
      <c r="Y1081" s="31">
        <v>0.72413793103448276</v>
      </c>
      <c r="Z1081" s="100" t="s">
        <v>218</v>
      </c>
      <c r="AA1081" s="31">
        <v>0.44827586206896552</v>
      </c>
      <c r="AB1081" s="100" t="s">
        <v>158</v>
      </c>
      <c r="AC1081" s="31">
        <v>6.8965517241379309E-2</v>
      </c>
      <c r="AD1081" s="27">
        <v>23.67517241379311</v>
      </c>
      <c r="AE1081" s="27">
        <v>29.855</v>
      </c>
      <c r="AF1081" s="27">
        <v>35.555</v>
      </c>
      <c r="AG1081" s="57"/>
      <c r="AH1081" s="97" t="s">
        <v>141</v>
      </c>
      <c r="AI1081" s="264" t="s">
        <v>151</v>
      </c>
      <c r="AJ1081" s="122" t="s">
        <v>155</v>
      </c>
      <c r="AK1081" s="122" t="s">
        <v>153</v>
      </c>
      <c r="AL1081" s="122" t="s">
        <v>217</v>
      </c>
      <c r="AM1081" s="122" t="s">
        <v>201</v>
      </c>
      <c r="AN1081" s="122" t="s">
        <v>219</v>
      </c>
      <c r="AO1081" s="122" t="s">
        <v>154</v>
      </c>
      <c r="AP1081" s="122" t="s">
        <v>154</v>
      </c>
      <c r="AQ1081" s="122" t="s">
        <v>154</v>
      </c>
      <c r="AR1081" s="122" t="s">
        <v>154</v>
      </c>
      <c r="AS1081" s="122" t="s">
        <v>154</v>
      </c>
      <c r="AT1081" s="122" t="s">
        <v>154</v>
      </c>
      <c r="AU1081" s="122" t="s">
        <v>154</v>
      </c>
      <c r="AV1081" s="122" t="s">
        <v>154</v>
      </c>
      <c r="AW1081" s="122" t="s">
        <v>154</v>
      </c>
      <c r="AX1081" s="122" t="s">
        <v>154</v>
      </c>
      <c r="AY1081" s="122" t="s">
        <v>154</v>
      </c>
      <c r="AZ1081" s="122" t="s">
        <v>154</v>
      </c>
      <c r="BA1081" s="122" t="s">
        <v>154</v>
      </c>
      <c r="BB1081" s="323" t="s">
        <v>154</v>
      </c>
      <c r="BC1081" s="100" t="s">
        <v>152</v>
      </c>
      <c r="BD1081" s="31">
        <v>0.76470588235294112</v>
      </c>
      <c r="BE1081" s="100" t="s">
        <v>138</v>
      </c>
      <c r="BF1081" s="31">
        <v>0.58823529411764708</v>
      </c>
      <c r="BG1081" s="100" t="s">
        <v>154</v>
      </c>
      <c r="BH1081" s="31">
        <v>0</v>
      </c>
      <c r="BI1081" s="27">
        <v>24.104117647058818</v>
      </c>
      <c r="BJ1081" s="27">
        <v>31.4375</v>
      </c>
      <c r="BK1081" s="27">
        <v>34.325000000000003</v>
      </c>
      <c r="BL1081" s="57"/>
      <c r="BM1081" s="97" t="s">
        <v>142</v>
      </c>
      <c r="BN1081" s="253" t="s">
        <v>151</v>
      </c>
      <c r="BO1081" s="191" t="s">
        <v>155</v>
      </c>
      <c r="BP1081" s="191" t="s">
        <v>196</v>
      </c>
      <c r="BQ1081" s="191" t="s">
        <v>161</v>
      </c>
      <c r="BR1081" s="191" t="s">
        <v>149</v>
      </c>
      <c r="BS1081" s="191" t="s">
        <v>146</v>
      </c>
      <c r="BT1081" s="191" t="s">
        <v>158</v>
      </c>
      <c r="BU1081" s="191" t="s">
        <v>154</v>
      </c>
      <c r="BV1081" s="191" t="s">
        <v>154</v>
      </c>
      <c r="BW1081" s="191" t="s">
        <v>154</v>
      </c>
      <c r="BX1081" s="191" t="s">
        <v>154</v>
      </c>
      <c r="BY1081" s="191" t="s">
        <v>154</v>
      </c>
      <c r="BZ1081" s="191" t="s">
        <v>154</v>
      </c>
      <c r="CA1081" s="191" t="s">
        <v>154</v>
      </c>
      <c r="CB1081" s="191" t="s">
        <v>154</v>
      </c>
      <c r="CC1081" s="191" t="s">
        <v>154</v>
      </c>
      <c r="CD1081" s="191" t="s">
        <v>154</v>
      </c>
      <c r="CE1081" s="191" t="s">
        <v>154</v>
      </c>
      <c r="CF1081" s="191" t="s">
        <v>154</v>
      </c>
      <c r="CG1081" s="192" t="s">
        <v>154</v>
      </c>
      <c r="CH1081" s="100" t="s">
        <v>173</v>
      </c>
      <c r="CI1081" s="31">
        <v>0.74603174603174605</v>
      </c>
      <c r="CJ1081" s="100" t="s">
        <v>144</v>
      </c>
      <c r="CK1081" s="31">
        <v>0.52380952380952384</v>
      </c>
      <c r="CL1081" s="100" t="s">
        <v>158</v>
      </c>
      <c r="CM1081" s="31">
        <v>3.1746031746031744E-2</v>
      </c>
      <c r="CN1081" s="27">
        <v>23.90666666666667</v>
      </c>
      <c r="CO1081" s="27">
        <v>30.332000000000001</v>
      </c>
      <c r="CP1081" s="27">
        <v>34.841999999999999</v>
      </c>
      <c r="CQ1081" s="60"/>
    </row>
    <row r="1082" spans="1:95" x14ac:dyDescent="0.25">
      <c r="A1082" s="241">
        <v>1</v>
      </c>
      <c r="B1082" s="312">
        <v>0.54166700000000001</v>
      </c>
      <c r="C1082" s="97" t="s">
        <v>106</v>
      </c>
      <c r="D1082" s="264" t="s">
        <v>106</v>
      </c>
      <c r="E1082" s="122" t="s">
        <v>106</v>
      </c>
      <c r="F1082" s="122" t="s">
        <v>106</v>
      </c>
      <c r="G1082" s="122" t="s">
        <v>106</v>
      </c>
      <c r="H1082" s="122" t="s">
        <v>106</v>
      </c>
      <c r="I1082" s="122" t="s">
        <v>106</v>
      </c>
      <c r="J1082" s="122" t="s">
        <v>106</v>
      </c>
      <c r="K1082" s="122" t="s">
        <v>106</v>
      </c>
      <c r="L1082" s="122" t="s">
        <v>106</v>
      </c>
      <c r="M1082" s="122" t="s">
        <v>106</v>
      </c>
      <c r="N1082" s="122" t="s">
        <v>106</v>
      </c>
      <c r="O1082" s="122" t="s">
        <v>106</v>
      </c>
      <c r="P1082" s="122" t="s">
        <v>106</v>
      </c>
      <c r="Q1082" s="122" t="s">
        <v>106</v>
      </c>
      <c r="R1082" s="122" t="s">
        <v>106</v>
      </c>
      <c r="S1082" s="122" t="s">
        <v>106</v>
      </c>
      <c r="T1082" s="122" t="s">
        <v>106</v>
      </c>
      <c r="U1082" s="122" t="s">
        <v>106</v>
      </c>
      <c r="V1082" s="122" t="s">
        <v>106</v>
      </c>
      <c r="W1082" s="323" t="s">
        <v>106</v>
      </c>
      <c r="X1082" s="100" t="s">
        <v>106</v>
      </c>
      <c r="Y1082" s="31" t="s">
        <v>106</v>
      </c>
      <c r="Z1082" s="100" t="s">
        <v>106</v>
      </c>
      <c r="AA1082" s="31" t="s">
        <v>106</v>
      </c>
      <c r="AB1082" s="100" t="s">
        <v>106</v>
      </c>
      <c r="AC1082" s="31" t="s">
        <v>106</v>
      </c>
      <c r="AD1082" s="27" t="s">
        <v>106</v>
      </c>
      <c r="AE1082" s="27" t="s">
        <v>106</v>
      </c>
      <c r="AF1082" s="27" t="s">
        <v>106</v>
      </c>
      <c r="AG1082" s="57"/>
      <c r="AH1082" s="97" t="s">
        <v>106</v>
      </c>
      <c r="AI1082" s="264" t="s">
        <v>106</v>
      </c>
      <c r="AJ1082" s="122" t="s">
        <v>106</v>
      </c>
      <c r="AK1082" s="122" t="s">
        <v>106</v>
      </c>
      <c r="AL1082" s="122" t="s">
        <v>106</v>
      </c>
      <c r="AM1082" s="122" t="s">
        <v>106</v>
      </c>
      <c r="AN1082" s="122" t="s">
        <v>106</v>
      </c>
      <c r="AO1082" s="122" t="s">
        <v>106</v>
      </c>
      <c r="AP1082" s="122" t="s">
        <v>106</v>
      </c>
      <c r="AQ1082" s="122" t="s">
        <v>106</v>
      </c>
      <c r="AR1082" s="122" t="s">
        <v>106</v>
      </c>
      <c r="AS1082" s="122" t="s">
        <v>106</v>
      </c>
      <c r="AT1082" s="122" t="s">
        <v>106</v>
      </c>
      <c r="AU1082" s="122" t="s">
        <v>106</v>
      </c>
      <c r="AV1082" s="122" t="s">
        <v>106</v>
      </c>
      <c r="AW1082" s="122" t="s">
        <v>106</v>
      </c>
      <c r="AX1082" s="122" t="s">
        <v>106</v>
      </c>
      <c r="AY1082" s="122" t="s">
        <v>106</v>
      </c>
      <c r="AZ1082" s="122" t="s">
        <v>106</v>
      </c>
      <c r="BA1082" s="122" t="s">
        <v>106</v>
      </c>
      <c r="BB1082" s="323" t="s">
        <v>106</v>
      </c>
      <c r="BC1082" s="100" t="s">
        <v>106</v>
      </c>
      <c r="BD1082" s="31" t="s">
        <v>106</v>
      </c>
      <c r="BE1082" s="100" t="s">
        <v>106</v>
      </c>
      <c r="BF1082" s="31" t="s">
        <v>106</v>
      </c>
      <c r="BG1082" s="100" t="s">
        <v>106</v>
      </c>
      <c r="BH1082" s="31" t="s">
        <v>106</v>
      </c>
      <c r="BI1082" s="27" t="s">
        <v>106</v>
      </c>
      <c r="BJ1082" s="27" t="s">
        <v>106</v>
      </c>
      <c r="BK1082" s="27" t="s">
        <v>106</v>
      </c>
      <c r="BL1082" s="57"/>
      <c r="BM1082" s="97" t="s">
        <v>106</v>
      </c>
      <c r="BN1082" s="253" t="s">
        <v>106</v>
      </c>
      <c r="BO1082" s="191" t="s">
        <v>106</v>
      </c>
      <c r="BP1082" s="191" t="s">
        <v>106</v>
      </c>
      <c r="BQ1082" s="191" t="s">
        <v>106</v>
      </c>
      <c r="BR1082" s="191" t="s">
        <v>106</v>
      </c>
      <c r="BS1082" s="191" t="s">
        <v>106</v>
      </c>
      <c r="BT1082" s="191" t="s">
        <v>106</v>
      </c>
      <c r="BU1082" s="191" t="s">
        <v>106</v>
      </c>
      <c r="BV1082" s="191" t="s">
        <v>106</v>
      </c>
      <c r="BW1082" s="191" t="s">
        <v>106</v>
      </c>
      <c r="BX1082" s="191" t="s">
        <v>106</v>
      </c>
      <c r="BY1082" s="191" t="s">
        <v>106</v>
      </c>
      <c r="BZ1082" s="191" t="s">
        <v>106</v>
      </c>
      <c r="CA1082" s="191" t="s">
        <v>106</v>
      </c>
      <c r="CB1082" s="191" t="s">
        <v>106</v>
      </c>
      <c r="CC1082" s="191" t="s">
        <v>106</v>
      </c>
      <c r="CD1082" s="191" t="s">
        <v>106</v>
      </c>
      <c r="CE1082" s="191" t="s">
        <v>106</v>
      </c>
      <c r="CF1082" s="191" t="s">
        <v>106</v>
      </c>
      <c r="CG1082" s="192" t="s">
        <v>106</v>
      </c>
      <c r="CH1082" s="100" t="s">
        <v>106</v>
      </c>
      <c r="CI1082" s="31" t="s">
        <v>106</v>
      </c>
      <c r="CJ1082" s="100" t="s">
        <v>106</v>
      </c>
      <c r="CK1082" s="31" t="s">
        <v>106</v>
      </c>
      <c r="CL1082" s="100" t="s">
        <v>106</v>
      </c>
      <c r="CM1082" s="31" t="s">
        <v>106</v>
      </c>
      <c r="CN1082" s="27" t="s">
        <v>106</v>
      </c>
      <c r="CO1082" s="27" t="s">
        <v>106</v>
      </c>
      <c r="CP1082" s="27" t="s">
        <v>106</v>
      </c>
      <c r="CQ1082" s="60"/>
    </row>
    <row r="1083" spans="1:95" x14ac:dyDescent="0.25">
      <c r="A1083" s="241">
        <v>1</v>
      </c>
      <c r="B1083" s="312">
        <v>0.58333299999999999</v>
      </c>
      <c r="C1083" s="97" t="s">
        <v>143</v>
      </c>
      <c r="D1083" s="264" t="s">
        <v>154</v>
      </c>
      <c r="E1083" s="122" t="s">
        <v>151</v>
      </c>
      <c r="F1083" s="122" t="s">
        <v>184</v>
      </c>
      <c r="G1083" s="122" t="s">
        <v>149</v>
      </c>
      <c r="H1083" s="122" t="s">
        <v>146</v>
      </c>
      <c r="I1083" s="122" t="s">
        <v>154</v>
      </c>
      <c r="J1083" s="122" t="s">
        <v>154</v>
      </c>
      <c r="K1083" s="122" t="s">
        <v>154</v>
      </c>
      <c r="L1083" s="122" t="s">
        <v>154</v>
      </c>
      <c r="M1083" s="122" t="s">
        <v>154</v>
      </c>
      <c r="N1083" s="122" t="s">
        <v>154</v>
      </c>
      <c r="O1083" s="122" t="s">
        <v>154</v>
      </c>
      <c r="P1083" s="122" t="s">
        <v>154</v>
      </c>
      <c r="Q1083" s="122" t="s">
        <v>154</v>
      </c>
      <c r="R1083" s="122" t="s">
        <v>154</v>
      </c>
      <c r="S1083" s="122" t="s">
        <v>154</v>
      </c>
      <c r="T1083" s="122" t="s">
        <v>154</v>
      </c>
      <c r="U1083" s="122" t="s">
        <v>154</v>
      </c>
      <c r="V1083" s="122" t="s">
        <v>154</v>
      </c>
      <c r="W1083" s="323" t="s">
        <v>154</v>
      </c>
      <c r="X1083" s="100" t="s">
        <v>175</v>
      </c>
      <c r="Y1083" s="31">
        <v>0.69230769230769229</v>
      </c>
      <c r="Z1083" s="100" t="s">
        <v>201</v>
      </c>
      <c r="AA1083" s="31">
        <v>0.25641025641025639</v>
      </c>
      <c r="AB1083" s="100" t="s">
        <v>154</v>
      </c>
      <c r="AC1083" s="31">
        <v>0</v>
      </c>
      <c r="AD1083" s="27">
        <v>21.957179487179484</v>
      </c>
      <c r="AE1083" s="27">
        <v>26.96</v>
      </c>
      <c r="AF1083" s="27">
        <v>28.02</v>
      </c>
      <c r="AG1083" s="57"/>
      <c r="AH1083" s="97" t="s">
        <v>144</v>
      </c>
      <c r="AI1083" s="264" t="s">
        <v>154</v>
      </c>
      <c r="AJ1083" s="122" t="s">
        <v>158</v>
      </c>
      <c r="AK1083" s="122" t="s">
        <v>219</v>
      </c>
      <c r="AL1083" s="122" t="s">
        <v>218</v>
      </c>
      <c r="AM1083" s="122" t="s">
        <v>217</v>
      </c>
      <c r="AN1083" s="122" t="s">
        <v>151</v>
      </c>
      <c r="AO1083" s="122" t="s">
        <v>151</v>
      </c>
      <c r="AP1083" s="122" t="s">
        <v>154</v>
      </c>
      <c r="AQ1083" s="122" t="s">
        <v>154</v>
      </c>
      <c r="AR1083" s="122" t="s">
        <v>154</v>
      </c>
      <c r="AS1083" s="122" t="s">
        <v>154</v>
      </c>
      <c r="AT1083" s="122" t="s">
        <v>154</v>
      </c>
      <c r="AU1083" s="122" t="s">
        <v>154</v>
      </c>
      <c r="AV1083" s="122" t="s">
        <v>154</v>
      </c>
      <c r="AW1083" s="122" t="s">
        <v>154</v>
      </c>
      <c r="AX1083" s="122" t="s">
        <v>154</v>
      </c>
      <c r="AY1083" s="122" t="s">
        <v>154</v>
      </c>
      <c r="AZ1083" s="122" t="s">
        <v>154</v>
      </c>
      <c r="BA1083" s="122" t="s">
        <v>154</v>
      </c>
      <c r="BB1083" s="323" t="s">
        <v>154</v>
      </c>
      <c r="BC1083" s="100" t="s">
        <v>220</v>
      </c>
      <c r="BD1083" s="31">
        <v>0.72727272727272729</v>
      </c>
      <c r="BE1083" s="100" t="s">
        <v>218</v>
      </c>
      <c r="BF1083" s="31">
        <v>0.39393939393939392</v>
      </c>
      <c r="BG1083" s="100" t="s">
        <v>151</v>
      </c>
      <c r="BH1083" s="31">
        <v>3.0303030303030304E-2</v>
      </c>
      <c r="BI1083" s="27">
        <v>22.696363636363635</v>
      </c>
      <c r="BJ1083" s="27">
        <v>27.488999999999997</v>
      </c>
      <c r="BK1083" s="27">
        <v>33.423999999999978</v>
      </c>
      <c r="BL1083" s="57"/>
      <c r="BM1083" s="97" t="s">
        <v>145</v>
      </c>
      <c r="BN1083" s="253" t="s">
        <v>154</v>
      </c>
      <c r="BO1083" s="191" t="s">
        <v>155</v>
      </c>
      <c r="BP1083" s="191" t="s">
        <v>161</v>
      </c>
      <c r="BQ1083" s="191" t="s">
        <v>221</v>
      </c>
      <c r="BR1083" s="191" t="s">
        <v>188</v>
      </c>
      <c r="BS1083" s="191" t="s">
        <v>151</v>
      </c>
      <c r="BT1083" s="191" t="s">
        <v>151</v>
      </c>
      <c r="BU1083" s="191" t="s">
        <v>154</v>
      </c>
      <c r="BV1083" s="191" t="s">
        <v>154</v>
      </c>
      <c r="BW1083" s="191" t="s">
        <v>154</v>
      </c>
      <c r="BX1083" s="191" t="s">
        <v>154</v>
      </c>
      <c r="BY1083" s="191" t="s">
        <v>154</v>
      </c>
      <c r="BZ1083" s="191" t="s">
        <v>154</v>
      </c>
      <c r="CA1083" s="191" t="s">
        <v>154</v>
      </c>
      <c r="CB1083" s="191" t="s">
        <v>154</v>
      </c>
      <c r="CC1083" s="191" t="s">
        <v>154</v>
      </c>
      <c r="CD1083" s="191" t="s">
        <v>154</v>
      </c>
      <c r="CE1083" s="191" t="s">
        <v>154</v>
      </c>
      <c r="CF1083" s="191" t="s">
        <v>154</v>
      </c>
      <c r="CG1083" s="192" t="s">
        <v>154</v>
      </c>
      <c r="CH1083" s="100" t="s">
        <v>169</v>
      </c>
      <c r="CI1083" s="31">
        <v>0.70833333333333337</v>
      </c>
      <c r="CJ1083" s="100" t="s">
        <v>157</v>
      </c>
      <c r="CK1083" s="31">
        <v>0.31944444444444442</v>
      </c>
      <c r="CL1083" s="100" t="s">
        <v>151</v>
      </c>
      <c r="CM1083" s="31">
        <v>1.3888888888888888E-2</v>
      </c>
      <c r="CN1083" s="27">
        <v>22.295972222222225</v>
      </c>
      <c r="CO1083" s="27">
        <v>26.971</v>
      </c>
      <c r="CP1083" s="27">
        <v>29.7</v>
      </c>
      <c r="CQ1083" s="60"/>
    </row>
    <row r="1084" spans="1:95" x14ac:dyDescent="0.25">
      <c r="A1084" s="241">
        <v>1</v>
      </c>
      <c r="B1084" s="312">
        <v>0.625</v>
      </c>
      <c r="C1084" s="97">
        <v>57</v>
      </c>
      <c r="D1084" s="264">
        <v>1</v>
      </c>
      <c r="E1084" s="122">
        <v>5</v>
      </c>
      <c r="F1084" s="122">
        <v>20</v>
      </c>
      <c r="G1084" s="122">
        <v>22</v>
      </c>
      <c r="H1084" s="122">
        <v>8</v>
      </c>
      <c r="I1084" s="122">
        <v>0</v>
      </c>
      <c r="J1084" s="122">
        <v>1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31</v>
      </c>
      <c r="Y1084" s="31">
        <v>0.54385964912280704</v>
      </c>
      <c r="Z1084" s="100">
        <v>13</v>
      </c>
      <c r="AA1084" s="31">
        <v>0.22807017543859648</v>
      </c>
      <c r="AB1084" s="100">
        <v>1</v>
      </c>
      <c r="AC1084" s="31">
        <v>1.7543859649122806E-2</v>
      </c>
      <c r="AD1084" s="27">
        <v>20.587192982456145</v>
      </c>
      <c r="AE1084" s="27">
        <v>25.555</v>
      </c>
      <c r="AF1084" s="27">
        <v>28.234999999999996</v>
      </c>
      <c r="AG1084" s="57"/>
      <c r="AH1084" s="97">
        <v>96</v>
      </c>
      <c r="AI1084" s="264">
        <v>0</v>
      </c>
      <c r="AJ1084" s="122">
        <v>8</v>
      </c>
      <c r="AK1084" s="122">
        <v>26</v>
      </c>
      <c r="AL1084" s="122">
        <v>40</v>
      </c>
      <c r="AM1084" s="122">
        <v>20</v>
      </c>
      <c r="AN1084" s="122">
        <v>2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62</v>
      </c>
      <c r="BD1084" s="31">
        <v>0.64583333333333337</v>
      </c>
      <c r="BE1084" s="100">
        <v>27</v>
      </c>
      <c r="BF1084" s="31">
        <v>0.28125</v>
      </c>
      <c r="BG1084" s="100">
        <v>0</v>
      </c>
      <c r="BH1084" s="31">
        <v>0</v>
      </c>
      <c r="BI1084" s="27">
        <v>21.463541666666661</v>
      </c>
      <c r="BJ1084" s="27">
        <v>25.852499999999999</v>
      </c>
      <c r="BK1084" s="27">
        <v>28.393999999999988</v>
      </c>
      <c r="BL1084" s="57"/>
      <c r="BM1084" s="97">
        <v>153</v>
      </c>
      <c r="BN1084" s="253">
        <v>1</v>
      </c>
      <c r="BO1084" s="191">
        <v>13</v>
      </c>
      <c r="BP1084" s="191">
        <v>46</v>
      </c>
      <c r="BQ1084" s="191">
        <v>62</v>
      </c>
      <c r="BR1084" s="191">
        <v>28</v>
      </c>
      <c r="BS1084" s="191">
        <v>2</v>
      </c>
      <c r="BT1084" s="191">
        <v>1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93</v>
      </c>
      <c r="CI1084" s="31">
        <v>0.60784313725490191</v>
      </c>
      <c r="CJ1084" s="100">
        <v>40</v>
      </c>
      <c r="CK1084" s="31">
        <v>0.26143790849673204</v>
      </c>
      <c r="CL1084" s="100">
        <v>1</v>
      </c>
      <c r="CM1084" s="31">
        <v>6.5359477124183009E-3</v>
      </c>
      <c r="CN1084" s="27">
        <v>21.137058823529419</v>
      </c>
      <c r="CO1084" s="27">
        <v>25.73</v>
      </c>
      <c r="CP1084" s="27">
        <v>28.18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57</v>
      </c>
      <c r="D1085" s="264">
        <v>0</v>
      </c>
      <c r="E1085" s="122">
        <v>7</v>
      </c>
      <c r="F1085" s="122">
        <v>16</v>
      </c>
      <c r="G1085" s="122">
        <v>18</v>
      </c>
      <c r="H1085" s="122">
        <v>14</v>
      </c>
      <c r="I1085" s="122">
        <v>2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34</v>
      </c>
      <c r="Y1085" s="31">
        <v>0.59649122807017541</v>
      </c>
      <c r="Z1085" s="100">
        <v>19</v>
      </c>
      <c r="AA1085" s="31">
        <v>0.33333333333333331</v>
      </c>
      <c r="AB1085" s="100">
        <v>0</v>
      </c>
      <c r="AC1085" s="31">
        <v>0</v>
      </c>
      <c r="AD1085" s="27">
        <v>21.41578947368421</v>
      </c>
      <c r="AE1085" s="27">
        <v>27.315999999999999</v>
      </c>
      <c r="AF1085" s="27">
        <v>29.875999999999991</v>
      </c>
      <c r="AG1085" s="57"/>
      <c r="AH1085" s="97">
        <v>84</v>
      </c>
      <c r="AI1085" s="264">
        <v>1</v>
      </c>
      <c r="AJ1085" s="122">
        <v>7</v>
      </c>
      <c r="AK1085" s="122">
        <v>13</v>
      </c>
      <c r="AL1085" s="122">
        <v>36</v>
      </c>
      <c r="AM1085" s="122">
        <v>20</v>
      </c>
      <c r="AN1085" s="122">
        <v>7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63</v>
      </c>
      <c r="BD1085" s="31">
        <v>0.75</v>
      </c>
      <c r="BE1085" s="100">
        <v>34</v>
      </c>
      <c r="BF1085" s="31">
        <v>0.40476190476190477</v>
      </c>
      <c r="BG1085" s="100">
        <v>0</v>
      </c>
      <c r="BH1085" s="31">
        <v>0</v>
      </c>
      <c r="BI1085" s="27">
        <v>22.443452380952387</v>
      </c>
      <c r="BJ1085" s="27">
        <v>27.96</v>
      </c>
      <c r="BK1085" s="27">
        <v>31.28</v>
      </c>
      <c r="BL1085" s="57"/>
      <c r="BM1085" s="97">
        <v>141</v>
      </c>
      <c r="BN1085" s="253">
        <v>1</v>
      </c>
      <c r="BO1085" s="191">
        <v>14</v>
      </c>
      <c r="BP1085" s="191">
        <v>29</v>
      </c>
      <c r="BQ1085" s="191">
        <v>54</v>
      </c>
      <c r="BR1085" s="191">
        <v>34</v>
      </c>
      <c r="BS1085" s="191">
        <v>9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97</v>
      </c>
      <c r="CI1085" s="31">
        <v>0.68794326241134751</v>
      </c>
      <c r="CJ1085" s="100">
        <v>53</v>
      </c>
      <c r="CK1085" s="31">
        <v>0.37588652482269502</v>
      </c>
      <c r="CL1085" s="100">
        <v>0</v>
      </c>
      <c r="CM1085" s="31">
        <v>0</v>
      </c>
      <c r="CN1085" s="27">
        <v>22.028014184397151</v>
      </c>
      <c r="CO1085" s="27">
        <v>27.626000000000001</v>
      </c>
      <c r="CP1085" s="27">
        <v>30.541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54</v>
      </c>
      <c r="D1086" s="264">
        <v>0</v>
      </c>
      <c r="E1086" s="122">
        <v>2</v>
      </c>
      <c r="F1086" s="122">
        <v>11</v>
      </c>
      <c r="G1086" s="122">
        <v>20</v>
      </c>
      <c r="H1086" s="122">
        <v>16</v>
      </c>
      <c r="I1086" s="122">
        <v>4</v>
      </c>
      <c r="J1086" s="122">
        <v>1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41</v>
      </c>
      <c r="Y1086" s="31">
        <v>0.7592592592592593</v>
      </c>
      <c r="Z1086" s="100">
        <v>26</v>
      </c>
      <c r="AA1086" s="31">
        <v>0.48148148148148145</v>
      </c>
      <c r="AB1086" s="100">
        <v>1</v>
      </c>
      <c r="AC1086" s="31">
        <v>1.8518518518518517E-2</v>
      </c>
      <c r="AD1086" s="27">
        <v>23.587407407407404</v>
      </c>
      <c r="AE1086" s="27">
        <v>28.525000000000002</v>
      </c>
      <c r="AF1086" s="27">
        <v>32.957499999999996</v>
      </c>
      <c r="AG1086" s="57"/>
      <c r="AH1086" s="97">
        <v>82</v>
      </c>
      <c r="AI1086" s="264">
        <v>0</v>
      </c>
      <c r="AJ1086" s="122">
        <v>7</v>
      </c>
      <c r="AK1086" s="122">
        <v>11</v>
      </c>
      <c r="AL1086" s="122">
        <v>35</v>
      </c>
      <c r="AM1086" s="122">
        <v>22</v>
      </c>
      <c r="AN1086" s="122">
        <v>6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64</v>
      </c>
      <c r="BD1086" s="31">
        <v>0.78048780487804881</v>
      </c>
      <c r="BE1086" s="100">
        <v>40</v>
      </c>
      <c r="BF1086" s="31">
        <v>0.48780487804878048</v>
      </c>
      <c r="BG1086" s="100">
        <v>1</v>
      </c>
      <c r="BH1086" s="31">
        <v>1.2195121951219513E-2</v>
      </c>
      <c r="BI1086" s="27">
        <v>23.288292682926826</v>
      </c>
      <c r="BJ1086" s="27">
        <v>28.085000000000001</v>
      </c>
      <c r="BK1086" s="27">
        <v>31.918499999999995</v>
      </c>
      <c r="BL1086" s="57"/>
      <c r="BM1086" s="97">
        <v>136</v>
      </c>
      <c r="BN1086" s="253">
        <v>0</v>
      </c>
      <c r="BO1086" s="191">
        <v>9</v>
      </c>
      <c r="BP1086" s="191">
        <v>22</v>
      </c>
      <c r="BQ1086" s="191">
        <v>55</v>
      </c>
      <c r="BR1086" s="191">
        <v>38</v>
      </c>
      <c r="BS1086" s="191">
        <v>10</v>
      </c>
      <c r="BT1086" s="191">
        <v>2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105</v>
      </c>
      <c r="CI1086" s="31">
        <v>0.7720588235294118</v>
      </c>
      <c r="CJ1086" s="100">
        <v>66</v>
      </c>
      <c r="CK1086" s="31">
        <v>0.48529411764705882</v>
      </c>
      <c r="CL1086" s="100">
        <v>2</v>
      </c>
      <c r="CM1086" s="31">
        <v>1.4705882352941176E-2</v>
      </c>
      <c r="CN1086" s="27">
        <v>23.4070588235294</v>
      </c>
      <c r="CO1086" s="27">
        <v>28.201999999999998</v>
      </c>
      <c r="CP1086" s="27">
        <v>32.088000000000001</v>
      </c>
      <c r="CQ1086" s="60"/>
    </row>
    <row r="1087" spans="1:95" x14ac:dyDescent="0.25">
      <c r="A1087" s="241">
        <v>1</v>
      </c>
      <c r="B1087" s="312">
        <v>0.75</v>
      </c>
      <c r="C1087" s="97">
        <v>43</v>
      </c>
      <c r="D1087" s="264">
        <v>1</v>
      </c>
      <c r="E1087" s="122">
        <v>0</v>
      </c>
      <c r="F1087" s="122">
        <v>9</v>
      </c>
      <c r="G1087" s="122">
        <v>18</v>
      </c>
      <c r="H1087" s="122">
        <v>10</v>
      </c>
      <c r="I1087" s="122">
        <v>4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33</v>
      </c>
      <c r="Y1087" s="31">
        <v>0.76744186046511631</v>
      </c>
      <c r="Z1087" s="100">
        <v>19</v>
      </c>
      <c r="AA1087" s="31">
        <v>0.44186046511627908</v>
      </c>
      <c r="AB1087" s="100">
        <v>1</v>
      </c>
      <c r="AC1087" s="31">
        <v>2.3255813953488372E-2</v>
      </c>
      <c r="AD1087" s="27">
        <v>23.890232558139534</v>
      </c>
      <c r="AE1087" s="27">
        <v>29.134</v>
      </c>
      <c r="AF1087" s="27">
        <v>34.501999999999995</v>
      </c>
      <c r="AG1087" s="57"/>
      <c r="AH1087" s="97">
        <v>43</v>
      </c>
      <c r="AI1087" s="264">
        <v>2</v>
      </c>
      <c r="AJ1087" s="122">
        <v>1</v>
      </c>
      <c r="AK1087" s="122">
        <v>4</v>
      </c>
      <c r="AL1087" s="122">
        <v>19</v>
      </c>
      <c r="AM1087" s="122">
        <v>12</v>
      </c>
      <c r="AN1087" s="122">
        <v>3</v>
      </c>
      <c r="AO1087" s="122">
        <v>1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36</v>
      </c>
      <c r="BD1087" s="31">
        <v>0.83720930232558144</v>
      </c>
      <c r="BE1087" s="100">
        <v>20</v>
      </c>
      <c r="BF1087" s="31">
        <v>0.46511627906976744</v>
      </c>
      <c r="BG1087" s="100">
        <v>2</v>
      </c>
      <c r="BH1087" s="31">
        <v>4.6511627906976744E-2</v>
      </c>
      <c r="BI1087" s="27">
        <v>24.439999999999998</v>
      </c>
      <c r="BJ1087" s="27">
        <v>29.762</v>
      </c>
      <c r="BK1087" s="27">
        <v>38.591999999999985</v>
      </c>
      <c r="BL1087" s="57"/>
      <c r="BM1087" s="97">
        <v>86</v>
      </c>
      <c r="BN1087" s="253">
        <v>3</v>
      </c>
      <c r="BO1087" s="191">
        <v>1</v>
      </c>
      <c r="BP1087" s="191">
        <v>13</v>
      </c>
      <c r="BQ1087" s="191">
        <v>37</v>
      </c>
      <c r="BR1087" s="191">
        <v>22</v>
      </c>
      <c r="BS1087" s="191">
        <v>7</v>
      </c>
      <c r="BT1087" s="191">
        <v>2</v>
      </c>
      <c r="BU1087" s="191">
        <v>1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69</v>
      </c>
      <c r="CI1087" s="31">
        <v>0.80232558139534882</v>
      </c>
      <c r="CJ1087" s="100">
        <v>39</v>
      </c>
      <c r="CK1087" s="31">
        <v>0.45348837209302323</v>
      </c>
      <c r="CL1087" s="100">
        <v>3</v>
      </c>
      <c r="CM1087" s="31">
        <v>3.4883720930232558E-2</v>
      </c>
      <c r="CN1087" s="27">
        <v>24.165116279069771</v>
      </c>
      <c r="CO1087" s="27">
        <v>29.676500000000001</v>
      </c>
      <c r="CP1087" s="27">
        <v>34.491499999999995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27</v>
      </c>
      <c r="D1088" s="264">
        <v>0</v>
      </c>
      <c r="E1088" s="122">
        <v>1</v>
      </c>
      <c r="F1088" s="122">
        <v>3</v>
      </c>
      <c r="G1088" s="122">
        <v>11</v>
      </c>
      <c r="H1088" s="122">
        <v>7</v>
      </c>
      <c r="I1088" s="122">
        <v>4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23</v>
      </c>
      <c r="Y1088" s="31">
        <v>0.85185185185185186</v>
      </c>
      <c r="Z1088" s="100">
        <v>15</v>
      </c>
      <c r="AA1088" s="31">
        <v>0.55555555555555558</v>
      </c>
      <c r="AB1088" s="100">
        <v>1</v>
      </c>
      <c r="AC1088" s="31">
        <v>3.7037037037037035E-2</v>
      </c>
      <c r="AD1088" s="27">
        <v>25.01296296296297</v>
      </c>
      <c r="AE1088" s="27">
        <v>31.392000000000003</v>
      </c>
      <c r="AF1088" s="27">
        <v>35.617999999999995</v>
      </c>
      <c r="AG1088" s="57"/>
      <c r="AH1088" s="97">
        <v>34</v>
      </c>
      <c r="AI1088" s="264">
        <v>0</v>
      </c>
      <c r="AJ1088" s="122">
        <v>2</v>
      </c>
      <c r="AK1088" s="122">
        <v>8</v>
      </c>
      <c r="AL1088" s="122">
        <v>9</v>
      </c>
      <c r="AM1088" s="122">
        <v>7</v>
      </c>
      <c r="AN1088" s="122">
        <v>3</v>
      </c>
      <c r="AO1088" s="122">
        <v>4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24</v>
      </c>
      <c r="BD1088" s="31">
        <v>0.70588235294117652</v>
      </c>
      <c r="BE1088" s="100">
        <v>16</v>
      </c>
      <c r="BF1088" s="31">
        <v>0.47058823529411764</v>
      </c>
      <c r="BG1088" s="100">
        <v>5</v>
      </c>
      <c r="BH1088" s="31">
        <v>0.14705882352941177</v>
      </c>
      <c r="BI1088" s="27">
        <v>24.715294117647055</v>
      </c>
      <c r="BJ1088" s="27">
        <v>34.42</v>
      </c>
      <c r="BK1088" s="27">
        <v>37.947499999999998</v>
      </c>
      <c r="BL1088" s="57"/>
      <c r="BM1088" s="97">
        <v>61</v>
      </c>
      <c r="BN1088" s="253">
        <v>0</v>
      </c>
      <c r="BO1088" s="191">
        <v>3</v>
      </c>
      <c r="BP1088" s="191">
        <v>11</v>
      </c>
      <c r="BQ1088" s="191">
        <v>20</v>
      </c>
      <c r="BR1088" s="191">
        <v>14</v>
      </c>
      <c r="BS1088" s="191">
        <v>7</v>
      </c>
      <c r="BT1088" s="191">
        <v>5</v>
      </c>
      <c r="BU1088" s="191">
        <v>1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47</v>
      </c>
      <c r="CI1088" s="31">
        <v>0.77049180327868849</v>
      </c>
      <c r="CJ1088" s="100">
        <v>31</v>
      </c>
      <c r="CK1088" s="31">
        <v>0.50819672131147542</v>
      </c>
      <c r="CL1088" s="100">
        <v>6</v>
      </c>
      <c r="CM1088" s="31">
        <v>9.8360655737704916E-2</v>
      </c>
      <c r="CN1088" s="27">
        <v>24.847049180327858</v>
      </c>
      <c r="CO1088" s="27">
        <v>32.166999999999994</v>
      </c>
      <c r="CP1088" s="27">
        <v>36.491999999999997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21</v>
      </c>
      <c r="D1089" s="264">
        <v>0</v>
      </c>
      <c r="E1089" s="122">
        <v>0</v>
      </c>
      <c r="F1089" s="122">
        <v>2</v>
      </c>
      <c r="G1089" s="122">
        <v>9</v>
      </c>
      <c r="H1089" s="122">
        <v>7</v>
      </c>
      <c r="I1089" s="122">
        <v>2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19</v>
      </c>
      <c r="Y1089" s="31">
        <v>0.90476190476190477</v>
      </c>
      <c r="Z1089" s="100">
        <v>12</v>
      </c>
      <c r="AA1089" s="31">
        <v>0.5714285714285714</v>
      </c>
      <c r="AB1089" s="100">
        <v>1</v>
      </c>
      <c r="AC1089" s="31">
        <v>4.7619047619047616E-2</v>
      </c>
      <c r="AD1089" s="27">
        <v>25.591428571428576</v>
      </c>
      <c r="AE1089" s="27">
        <v>32.076000000000001</v>
      </c>
      <c r="AF1089" s="27">
        <v>35.378</v>
      </c>
      <c r="AG1089" s="57"/>
      <c r="AH1089" s="97">
        <v>23</v>
      </c>
      <c r="AI1089" s="264">
        <v>2</v>
      </c>
      <c r="AJ1089" s="122">
        <v>4</v>
      </c>
      <c r="AK1089" s="122">
        <v>3</v>
      </c>
      <c r="AL1089" s="122">
        <v>4</v>
      </c>
      <c r="AM1089" s="122">
        <v>7</v>
      </c>
      <c r="AN1089" s="122">
        <v>3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14</v>
      </c>
      <c r="BD1089" s="31">
        <v>0.60869565217391308</v>
      </c>
      <c r="BE1089" s="100">
        <v>11</v>
      </c>
      <c r="BF1089" s="31">
        <v>0.47826086956521741</v>
      </c>
      <c r="BG1089" s="100">
        <v>0</v>
      </c>
      <c r="BH1089" s="31">
        <v>0</v>
      </c>
      <c r="BI1089" s="27">
        <v>21.864347826086959</v>
      </c>
      <c r="BJ1089" s="27">
        <v>29.908000000000001</v>
      </c>
      <c r="BK1089" s="27">
        <v>31.013999999999999</v>
      </c>
      <c r="BL1089" s="57"/>
      <c r="BM1089" s="97">
        <v>44</v>
      </c>
      <c r="BN1089" s="253">
        <v>2</v>
      </c>
      <c r="BO1089" s="191">
        <v>4</v>
      </c>
      <c r="BP1089" s="191">
        <v>5</v>
      </c>
      <c r="BQ1089" s="191">
        <v>13</v>
      </c>
      <c r="BR1089" s="191">
        <v>14</v>
      </c>
      <c r="BS1089" s="191">
        <v>5</v>
      </c>
      <c r="BT1089" s="191">
        <v>1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33</v>
      </c>
      <c r="CI1089" s="31">
        <v>0.75</v>
      </c>
      <c r="CJ1089" s="100">
        <v>23</v>
      </c>
      <c r="CK1089" s="31">
        <v>0.52272727272727271</v>
      </c>
      <c r="CL1089" s="100">
        <v>1</v>
      </c>
      <c r="CM1089" s="31">
        <v>2.2727272727272728E-2</v>
      </c>
      <c r="CN1089" s="27">
        <v>23.643181818181812</v>
      </c>
      <c r="CO1089" s="27">
        <v>29.852499999999999</v>
      </c>
      <c r="CP1089" s="27">
        <v>34.177499999999995</v>
      </c>
      <c r="CQ1089" s="60"/>
    </row>
    <row r="1090" spans="1:95" x14ac:dyDescent="0.25">
      <c r="A1090" s="241">
        <v>1</v>
      </c>
      <c r="B1090" s="312">
        <v>0.875</v>
      </c>
      <c r="C1090" s="97">
        <v>20</v>
      </c>
      <c r="D1090" s="264">
        <v>1</v>
      </c>
      <c r="E1090" s="122">
        <v>1</v>
      </c>
      <c r="F1090" s="122">
        <v>1</v>
      </c>
      <c r="G1090" s="122">
        <v>10</v>
      </c>
      <c r="H1090" s="122">
        <v>3</v>
      </c>
      <c r="I1090" s="122">
        <v>4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17</v>
      </c>
      <c r="Y1090" s="31">
        <v>0.85</v>
      </c>
      <c r="Z1090" s="100">
        <v>9</v>
      </c>
      <c r="AA1090" s="31">
        <v>0.45</v>
      </c>
      <c r="AB1090" s="100">
        <v>0</v>
      </c>
      <c r="AC1090" s="31">
        <v>0</v>
      </c>
      <c r="AD1090" s="27">
        <v>23.9435</v>
      </c>
      <c r="AE1090" s="27">
        <v>31.555</v>
      </c>
      <c r="AF1090" s="27">
        <v>33.595500000000001</v>
      </c>
      <c r="AG1090" s="57"/>
      <c r="AH1090" s="97">
        <v>28</v>
      </c>
      <c r="AI1090" s="264">
        <v>1</v>
      </c>
      <c r="AJ1090" s="122">
        <v>2</v>
      </c>
      <c r="AK1090" s="122">
        <v>2</v>
      </c>
      <c r="AL1090" s="122">
        <v>12</v>
      </c>
      <c r="AM1090" s="122">
        <v>8</v>
      </c>
      <c r="AN1090" s="122">
        <v>2</v>
      </c>
      <c r="AO1090" s="122">
        <v>0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23</v>
      </c>
      <c r="BD1090" s="31">
        <v>0.8214285714285714</v>
      </c>
      <c r="BE1090" s="100">
        <v>12</v>
      </c>
      <c r="BF1090" s="31">
        <v>0.42857142857142855</v>
      </c>
      <c r="BG1090" s="100">
        <v>1</v>
      </c>
      <c r="BH1090" s="31">
        <v>3.5714285714285712E-2</v>
      </c>
      <c r="BI1090" s="27">
        <v>23.952500000000004</v>
      </c>
      <c r="BJ1090" s="27">
        <v>29.785499999999999</v>
      </c>
      <c r="BK1090" s="27">
        <v>39.725499999999968</v>
      </c>
      <c r="BL1090" s="57"/>
      <c r="BM1090" s="97">
        <v>48</v>
      </c>
      <c r="BN1090" s="253">
        <v>2</v>
      </c>
      <c r="BO1090" s="191">
        <v>3</v>
      </c>
      <c r="BP1090" s="191">
        <v>3</v>
      </c>
      <c r="BQ1090" s="191">
        <v>22</v>
      </c>
      <c r="BR1090" s="191">
        <v>11</v>
      </c>
      <c r="BS1090" s="191">
        <v>6</v>
      </c>
      <c r="BT1090" s="191">
        <v>0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40</v>
      </c>
      <c r="CI1090" s="31">
        <v>0.83333333333333337</v>
      </c>
      <c r="CJ1090" s="100">
        <v>21</v>
      </c>
      <c r="CK1090" s="31">
        <v>0.4375</v>
      </c>
      <c r="CL1090" s="100">
        <v>1</v>
      </c>
      <c r="CM1090" s="31">
        <v>2.0833333333333332E-2</v>
      </c>
      <c r="CN1090" s="27">
        <v>23.948750000000008</v>
      </c>
      <c r="CO1090" s="27">
        <v>30.115500000000001</v>
      </c>
      <c r="CP1090" s="27">
        <v>34.196499999999993</v>
      </c>
      <c r="CQ1090" s="60"/>
    </row>
    <row r="1091" spans="1:95" x14ac:dyDescent="0.25">
      <c r="A1091" s="241">
        <v>1</v>
      </c>
      <c r="B1091" s="312">
        <v>0.91666700000000001</v>
      </c>
      <c r="C1091" s="97">
        <v>6</v>
      </c>
      <c r="D1091" s="264">
        <v>0</v>
      </c>
      <c r="E1091" s="122">
        <v>0</v>
      </c>
      <c r="F1091" s="122">
        <v>0</v>
      </c>
      <c r="G1091" s="122">
        <v>3</v>
      </c>
      <c r="H1091" s="122">
        <v>0</v>
      </c>
      <c r="I1091" s="122">
        <v>2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6</v>
      </c>
      <c r="Y1091" s="31">
        <v>1</v>
      </c>
      <c r="Z1091" s="100">
        <v>4</v>
      </c>
      <c r="AA1091" s="31">
        <v>0.66666666666666663</v>
      </c>
      <c r="AB1091" s="100">
        <v>1</v>
      </c>
      <c r="AC1091" s="31">
        <v>0.16666666666666666</v>
      </c>
      <c r="AD1091" s="27">
        <v>28.570000000000004</v>
      </c>
      <c r="AE1091" s="27">
        <v>38.582000000000001</v>
      </c>
      <c r="AF1091" s="27" t="s">
        <v>106</v>
      </c>
      <c r="AG1091" s="57"/>
      <c r="AH1091" s="97">
        <v>15</v>
      </c>
      <c r="AI1091" s="264">
        <v>0</v>
      </c>
      <c r="AJ1091" s="122">
        <v>0</v>
      </c>
      <c r="AK1091" s="122">
        <v>1</v>
      </c>
      <c r="AL1091" s="122">
        <v>4</v>
      </c>
      <c r="AM1091" s="122">
        <v>1</v>
      </c>
      <c r="AN1091" s="122">
        <v>8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14</v>
      </c>
      <c r="BD1091" s="31">
        <v>0.93333333333333335</v>
      </c>
      <c r="BE1091" s="100">
        <v>10</v>
      </c>
      <c r="BF1091" s="31">
        <v>0.66666666666666663</v>
      </c>
      <c r="BG1091" s="100">
        <v>1</v>
      </c>
      <c r="BH1091" s="31">
        <v>6.6666666666666666E-2</v>
      </c>
      <c r="BI1091" s="27">
        <v>28.329333333333331</v>
      </c>
      <c r="BJ1091" s="27">
        <v>34.08</v>
      </c>
      <c r="BK1091" s="27" t="s">
        <v>106</v>
      </c>
      <c r="BL1091" s="57"/>
      <c r="BM1091" s="97">
        <v>21</v>
      </c>
      <c r="BN1091" s="253">
        <v>0</v>
      </c>
      <c r="BO1091" s="191">
        <v>0</v>
      </c>
      <c r="BP1091" s="191">
        <v>1</v>
      </c>
      <c r="BQ1091" s="191">
        <v>7</v>
      </c>
      <c r="BR1091" s="191">
        <v>1</v>
      </c>
      <c r="BS1091" s="191">
        <v>10</v>
      </c>
      <c r="BT1091" s="191">
        <v>2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20</v>
      </c>
      <c r="CI1091" s="31">
        <v>0.95238095238095233</v>
      </c>
      <c r="CJ1091" s="100">
        <v>14</v>
      </c>
      <c r="CK1091" s="31">
        <v>0.66666666666666663</v>
      </c>
      <c r="CL1091" s="100">
        <v>2</v>
      </c>
      <c r="CM1091" s="31">
        <v>9.5238095238095233E-2</v>
      </c>
      <c r="CN1091" s="27">
        <v>28.398095238095234</v>
      </c>
      <c r="CO1091" s="27">
        <v>34.159999999999997</v>
      </c>
      <c r="CP1091" s="27">
        <v>38.769999999999996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4</v>
      </c>
      <c r="D1092" s="324">
        <v>0</v>
      </c>
      <c r="E1092" s="325">
        <v>0</v>
      </c>
      <c r="F1092" s="325">
        <v>1</v>
      </c>
      <c r="G1092" s="325">
        <v>2</v>
      </c>
      <c r="H1092" s="325">
        <v>0</v>
      </c>
      <c r="I1092" s="325">
        <v>1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</v>
      </c>
      <c r="Y1092" s="338">
        <v>0.75</v>
      </c>
      <c r="Z1092" s="339">
        <v>1</v>
      </c>
      <c r="AA1092" s="338">
        <v>0.25</v>
      </c>
      <c r="AB1092" s="339">
        <v>0</v>
      </c>
      <c r="AC1092" s="338">
        <v>0</v>
      </c>
      <c r="AD1092" s="124">
        <v>23.392500000000005</v>
      </c>
      <c r="AE1092" s="124" t="s">
        <v>106</v>
      </c>
      <c r="AF1092" s="124" t="s">
        <v>106</v>
      </c>
      <c r="AG1092" s="57"/>
      <c r="AH1092" s="98">
        <v>9</v>
      </c>
      <c r="AI1092" s="324">
        <v>0</v>
      </c>
      <c r="AJ1092" s="325">
        <v>1</v>
      </c>
      <c r="AK1092" s="325">
        <v>1</v>
      </c>
      <c r="AL1092" s="325">
        <v>2</v>
      </c>
      <c r="AM1092" s="325">
        <v>2</v>
      </c>
      <c r="AN1092" s="325">
        <v>0</v>
      </c>
      <c r="AO1092" s="325">
        <v>1</v>
      </c>
      <c r="AP1092" s="325">
        <v>2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7</v>
      </c>
      <c r="BD1092" s="338">
        <v>0.77777777777777779</v>
      </c>
      <c r="BE1092" s="339">
        <v>6</v>
      </c>
      <c r="BF1092" s="338">
        <v>0.66666666666666663</v>
      </c>
      <c r="BG1092" s="339">
        <v>3</v>
      </c>
      <c r="BH1092" s="338">
        <v>0.33333333333333331</v>
      </c>
      <c r="BI1092" s="124">
        <v>27.300000000000004</v>
      </c>
      <c r="BJ1092" s="124">
        <v>40.67</v>
      </c>
      <c r="BK1092" s="124" t="s">
        <v>106</v>
      </c>
      <c r="BL1092" s="57"/>
      <c r="BM1092" s="98">
        <v>13</v>
      </c>
      <c r="BN1092" s="337">
        <v>0</v>
      </c>
      <c r="BO1092" s="195">
        <v>1</v>
      </c>
      <c r="BP1092" s="195">
        <v>2</v>
      </c>
      <c r="BQ1092" s="195">
        <v>4</v>
      </c>
      <c r="BR1092" s="195">
        <v>2</v>
      </c>
      <c r="BS1092" s="195">
        <v>1</v>
      </c>
      <c r="BT1092" s="195">
        <v>1</v>
      </c>
      <c r="BU1092" s="195">
        <v>2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10</v>
      </c>
      <c r="CI1092" s="338">
        <v>0.76923076923076927</v>
      </c>
      <c r="CJ1092" s="339">
        <v>7</v>
      </c>
      <c r="CK1092" s="338">
        <v>0.53846153846153844</v>
      </c>
      <c r="CL1092" s="339">
        <v>3</v>
      </c>
      <c r="CM1092" s="338">
        <v>0.23076923076923078</v>
      </c>
      <c r="CN1092" s="124">
        <v>26.097692307692306</v>
      </c>
      <c r="CO1092" s="124">
        <v>40.094000000000001</v>
      </c>
      <c r="CP1092" s="124" t="s">
        <v>106</v>
      </c>
      <c r="CQ1092" s="60"/>
    </row>
    <row r="1093" spans="1:95" x14ac:dyDescent="0.25">
      <c r="A1093" s="241"/>
      <c r="B1093" s="422" t="s">
        <v>35</v>
      </c>
      <c r="C1093" s="423" t="s">
        <v>107</v>
      </c>
      <c r="D1093" s="424" t="s">
        <v>155</v>
      </c>
      <c r="E1093" s="424" t="s">
        <v>222</v>
      </c>
      <c r="F1093" s="424" t="s">
        <v>223</v>
      </c>
      <c r="G1093" s="424" t="s">
        <v>224</v>
      </c>
      <c r="H1093" s="424" t="s">
        <v>225</v>
      </c>
      <c r="I1093" s="424" t="s">
        <v>141</v>
      </c>
      <c r="J1093" s="424" t="s">
        <v>219</v>
      </c>
      <c r="K1093" s="424" t="s">
        <v>154</v>
      </c>
      <c r="L1093" s="424" t="s">
        <v>154</v>
      </c>
      <c r="M1093" s="424" t="s">
        <v>154</v>
      </c>
      <c r="N1093" s="424" t="s">
        <v>154</v>
      </c>
      <c r="O1093" s="424" t="s">
        <v>154</v>
      </c>
      <c r="P1093" s="424" t="s">
        <v>154</v>
      </c>
      <c r="Q1093" s="424" t="s">
        <v>154</v>
      </c>
      <c r="R1093" s="424" t="s">
        <v>154</v>
      </c>
      <c r="S1093" s="424" t="s">
        <v>154</v>
      </c>
      <c r="T1093" s="424" t="s">
        <v>154</v>
      </c>
      <c r="U1093" s="424" t="s">
        <v>154</v>
      </c>
      <c r="V1093" s="424" t="s">
        <v>154</v>
      </c>
      <c r="W1093" s="425" t="s">
        <v>154</v>
      </c>
      <c r="X1093" s="426" t="s">
        <v>226</v>
      </c>
      <c r="Y1093" s="442">
        <v>0.68330733229329177</v>
      </c>
      <c r="Z1093" s="426" t="s">
        <v>227</v>
      </c>
      <c r="AA1093" s="442">
        <v>0.35101404056162244</v>
      </c>
      <c r="AB1093" s="426" t="s">
        <v>219</v>
      </c>
      <c r="AC1093" s="442">
        <v>1.0920436817472699E-2</v>
      </c>
      <c r="AD1093" s="443">
        <v>22.303338533541343</v>
      </c>
      <c r="AE1093" s="443">
        <v>27.533999999999999</v>
      </c>
      <c r="AF1093" s="443">
        <v>31.097000000000001</v>
      </c>
      <c r="AG1093" s="16"/>
      <c r="AH1093" s="426" t="s">
        <v>110</v>
      </c>
      <c r="AI1093" s="424" t="s">
        <v>146</v>
      </c>
      <c r="AJ1093" s="424" t="s">
        <v>228</v>
      </c>
      <c r="AK1093" s="424" t="s">
        <v>229</v>
      </c>
      <c r="AL1093" s="424" t="s">
        <v>230</v>
      </c>
      <c r="AM1093" s="424" t="s">
        <v>231</v>
      </c>
      <c r="AN1093" s="424" t="s">
        <v>141</v>
      </c>
      <c r="AO1093" s="424" t="s">
        <v>155</v>
      </c>
      <c r="AP1093" s="424" t="s">
        <v>151</v>
      </c>
      <c r="AQ1093" s="424" t="s">
        <v>154</v>
      </c>
      <c r="AR1093" s="424" t="s">
        <v>154</v>
      </c>
      <c r="AS1093" s="424" t="s">
        <v>154</v>
      </c>
      <c r="AT1093" s="424" t="s">
        <v>154</v>
      </c>
      <c r="AU1093" s="424" t="s">
        <v>154</v>
      </c>
      <c r="AV1093" s="424" t="s">
        <v>154</v>
      </c>
      <c r="AW1093" s="424" t="s">
        <v>154</v>
      </c>
      <c r="AX1093" s="424" t="s">
        <v>154</v>
      </c>
      <c r="AY1093" s="424" t="s">
        <v>154</v>
      </c>
      <c r="AZ1093" s="424" t="s">
        <v>154</v>
      </c>
      <c r="BA1093" s="424" t="s">
        <v>154</v>
      </c>
      <c r="BB1093" s="425" t="s">
        <v>154</v>
      </c>
      <c r="BC1093" s="426" t="s">
        <v>232</v>
      </c>
      <c r="BD1093" s="442">
        <v>0.72805507745266784</v>
      </c>
      <c r="BE1093" s="426" t="s">
        <v>233</v>
      </c>
      <c r="BF1093" s="442">
        <v>0.40275387263339069</v>
      </c>
      <c r="BG1093" s="426" t="s">
        <v>153</v>
      </c>
      <c r="BH1093" s="442">
        <v>6.8846815834767644E-3</v>
      </c>
      <c r="BI1093" s="443">
        <v>22.605697074010372</v>
      </c>
      <c r="BJ1093" s="443">
        <v>27.56</v>
      </c>
      <c r="BK1093" s="443">
        <v>30.55</v>
      </c>
      <c r="BL1093" s="16"/>
      <c r="BM1093" s="426" t="s">
        <v>113</v>
      </c>
      <c r="BN1093" s="424" t="s">
        <v>184</v>
      </c>
      <c r="BO1093" s="424" t="s">
        <v>234</v>
      </c>
      <c r="BP1093" s="424" t="s">
        <v>235</v>
      </c>
      <c r="BQ1093" s="424" t="s">
        <v>236</v>
      </c>
      <c r="BR1093" s="424" t="s">
        <v>237</v>
      </c>
      <c r="BS1093" s="424" t="s">
        <v>238</v>
      </c>
      <c r="BT1093" s="424" t="s">
        <v>201</v>
      </c>
      <c r="BU1093" s="424" t="s">
        <v>151</v>
      </c>
      <c r="BV1093" s="424" t="s">
        <v>154</v>
      </c>
      <c r="BW1093" s="424" t="s">
        <v>154</v>
      </c>
      <c r="BX1093" s="424" t="s">
        <v>154</v>
      </c>
      <c r="BY1093" s="424" t="s">
        <v>154</v>
      </c>
      <c r="BZ1093" s="424" t="s">
        <v>154</v>
      </c>
      <c r="CA1093" s="424" t="s">
        <v>154</v>
      </c>
      <c r="CB1093" s="424" t="s">
        <v>154</v>
      </c>
      <c r="CC1093" s="424" t="s">
        <v>154</v>
      </c>
      <c r="CD1093" s="424" t="s">
        <v>154</v>
      </c>
      <c r="CE1093" s="424" t="s">
        <v>154</v>
      </c>
      <c r="CF1093" s="424" t="s">
        <v>154</v>
      </c>
      <c r="CG1093" s="425" t="s">
        <v>154</v>
      </c>
      <c r="CH1093" s="370" t="s">
        <v>239</v>
      </c>
      <c r="CI1093" s="396">
        <v>0.70458265139116205</v>
      </c>
      <c r="CJ1093" s="370" t="s">
        <v>240</v>
      </c>
      <c r="CK1093" s="396">
        <v>0.37561374795417346</v>
      </c>
      <c r="CL1093" s="370" t="s">
        <v>184</v>
      </c>
      <c r="CM1093" s="396">
        <v>9.0016366612111296E-3</v>
      </c>
      <c r="CN1093" s="397">
        <v>22.447094926350243</v>
      </c>
      <c r="CO1093" s="397">
        <v>27.555499999999999</v>
      </c>
      <c r="CP1093" s="397">
        <v>30.707999999999991</v>
      </c>
      <c r="CQ1093" s="60"/>
    </row>
    <row r="1094" spans="1:95" x14ac:dyDescent="0.25">
      <c r="A1094" s="241"/>
      <c r="B1094" s="427" t="s">
        <v>36</v>
      </c>
      <c r="C1094" s="428" t="s">
        <v>116</v>
      </c>
      <c r="D1094" s="429" t="s">
        <v>153</v>
      </c>
      <c r="E1094" s="429" t="s">
        <v>241</v>
      </c>
      <c r="F1094" s="429" t="s">
        <v>242</v>
      </c>
      <c r="G1094" s="429" t="s">
        <v>243</v>
      </c>
      <c r="H1094" s="429" t="s">
        <v>244</v>
      </c>
      <c r="I1094" s="429" t="s">
        <v>167</v>
      </c>
      <c r="J1094" s="429" t="s">
        <v>217</v>
      </c>
      <c r="K1094" s="429" t="s">
        <v>154</v>
      </c>
      <c r="L1094" s="429" t="s">
        <v>154</v>
      </c>
      <c r="M1094" s="429" t="s">
        <v>154</v>
      </c>
      <c r="N1094" s="429" t="s">
        <v>154</v>
      </c>
      <c r="O1094" s="429" t="s">
        <v>154</v>
      </c>
      <c r="P1094" s="429" t="s">
        <v>154</v>
      </c>
      <c r="Q1094" s="429" t="s">
        <v>154</v>
      </c>
      <c r="R1094" s="429" t="s">
        <v>154</v>
      </c>
      <c r="S1094" s="429" t="s">
        <v>154</v>
      </c>
      <c r="T1094" s="429" t="s">
        <v>154</v>
      </c>
      <c r="U1094" s="429" t="s">
        <v>154</v>
      </c>
      <c r="V1094" s="429" t="s">
        <v>154</v>
      </c>
      <c r="W1094" s="430" t="s">
        <v>154</v>
      </c>
      <c r="X1094" s="431" t="s">
        <v>245</v>
      </c>
      <c r="Y1094" s="444">
        <v>0.69726027397260271</v>
      </c>
      <c r="Z1094" s="431" t="s">
        <v>246</v>
      </c>
      <c r="AA1094" s="444">
        <v>0.36301369863013699</v>
      </c>
      <c r="AB1094" s="431" t="s">
        <v>217</v>
      </c>
      <c r="AC1094" s="444">
        <v>1.2328767123287671E-2</v>
      </c>
      <c r="AD1094" s="445">
        <v>22.530972602739727</v>
      </c>
      <c r="AE1094" s="445">
        <v>27.647500000000001</v>
      </c>
      <c r="AF1094" s="445">
        <v>31.66749999999999</v>
      </c>
      <c r="AG1094" s="16"/>
      <c r="AH1094" s="431" t="s">
        <v>119</v>
      </c>
      <c r="AI1094" s="429" t="s">
        <v>184</v>
      </c>
      <c r="AJ1094" s="429" t="s">
        <v>173</v>
      </c>
      <c r="AK1094" s="429" t="s">
        <v>247</v>
      </c>
      <c r="AL1094" s="429" t="s">
        <v>248</v>
      </c>
      <c r="AM1094" s="429" t="s">
        <v>249</v>
      </c>
      <c r="AN1094" s="429" t="s">
        <v>241</v>
      </c>
      <c r="AO1094" s="429" t="s">
        <v>146</v>
      </c>
      <c r="AP1094" s="429" t="s">
        <v>155</v>
      </c>
      <c r="AQ1094" s="429" t="s">
        <v>154</v>
      </c>
      <c r="AR1094" s="429" t="s">
        <v>154</v>
      </c>
      <c r="AS1094" s="429" t="s">
        <v>154</v>
      </c>
      <c r="AT1094" s="429" t="s">
        <v>154</v>
      </c>
      <c r="AU1094" s="429" t="s">
        <v>154</v>
      </c>
      <c r="AV1094" s="429" t="s">
        <v>154</v>
      </c>
      <c r="AW1094" s="429" t="s">
        <v>154</v>
      </c>
      <c r="AX1094" s="429" t="s">
        <v>154</v>
      </c>
      <c r="AY1094" s="429" t="s">
        <v>154</v>
      </c>
      <c r="AZ1094" s="429" t="s">
        <v>154</v>
      </c>
      <c r="BA1094" s="429" t="s">
        <v>154</v>
      </c>
      <c r="BB1094" s="430" t="s">
        <v>154</v>
      </c>
      <c r="BC1094" s="431" t="s">
        <v>250</v>
      </c>
      <c r="BD1094" s="444">
        <v>0.7265973254086181</v>
      </c>
      <c r="BE1094" s="431" t="s">
        <v>251</v>
      </c>
      <c r="BF1094" s="444">
        <v>0.40861812778603268</v>
      </c>
      <c r="BG1094" s="431" t="s">
        <v>184</v>
      </c>
      <c r="BH1094" s="444">
        <v>1.6344725111441308E-2</v>
      </c>
      <c r="BI1094" s="445">
        <v>22.745542347696897</v>
      </c>
      <c r="BJ1094" s="445">
        <v>27.977</v>
      </c>
      <c r="BK1094" s="445">
        <v>31.277999999999992</v>
      </c>
      <c r="BL1094" s="16"/>
      <c r="BM1094" s="431" t="s">
        <v>122</v>
      </c>
      <c r="BN1094" s="429" t="s">
        <v>205</v>
      </c>
      <c r="BO1094" s="429" t="s">
        <v>252</v>
      </c>
      <c r="BP1094" s="429" t="s">
        <v>253</v>
      </c>
      <c r="BQ1094" s="429" t="s">
        <v>254</v>
      </c>
      <c r="BR1094" s="429" t="s">
        <v>255</v>
      </c>
      <c r="BS1094" s="429" t="s">
        <v>256</v>
      </c>
      <c r="BT1094" s="429" t="s">
        <v>188</v>
      </c>
      <c r="BU1094" s="429" t="s">
        <v>155</v>
      </c>
      <c r="BV1094" s="429" t="s">
        <v>154</v>
      </c>
      <c r="BW1094" s="429" t="s">
        <v>154</v>
      </c>
      <c r="BX1094" s="429" t="s">
        <v>154</v>
      </c>
      <c r="BY1094" s="429" t="s">
        <v>154</v>
      </c>
      <c r="BZ1094" s="429" t="s">
        <v>154</v>
      </c>
      <c r="CA1094" s="429" t="s">
        <v>154</v>
      </c>
      <c r="CB1094" s="429" t="s">
        <v>154</v>
      </c>
      <c r="CC1094" s="429" t="s">
        <v>154</v>
      </c>
      <c r="CD1094" s="429" t="s">
        <v>154</v>
      </c>
      <c r="CE1094" s="429" t="s">
        <v>154</v>
      </c>
      <c r="CF1094" s="429" t="s">
        <v>154</v>
      </c>
      <c r="CG1094" s="430" t="s">
        <v>154</v>
      </c>
      <c r="CH1094" s="377" t="s">
        <v>257</v>
      </c>
      <c r="CI1094" s="398">
        <v>0.71133285816108338</v>
      </c>
      <c r="CJ1094" s="377" t="s">
        <v>258</v>
      </c>
      <c r="CK1094" s="398">
        <v>0.38488952245188879</v>
      </c>
      <c r="CL1094" s="377" t="s">
        <v>138</v>
      </c>
      <c r="CM1094" s="398">
        <v>1.4255167498218105E-2</v>
      </c>
      <c r="CN1094" s="399">
        <v>22.633898788310749</v>
      </c>
      <c r="CO1094" s="399">
        <v>27.787999999999997</v>
      </c>
      <c r="CP1094" s="399">
        <v>31.527999999999999</v>
      </c>
      <c r="CQ1094" s="60"/>
    </row>
    <row r="1095" spans="1:95" x14ac:dyDescent="0.25">
      <c r="A1095" s="241"/>
      <c r="B1095" s="432" t="s">
        <v>37</v>
      </c>
      <c r="C1095" s="433" t="s">
        <v>125</v>
      </c>
      <c r="D1095" s="434" t="s">
        <v>153</v>
      </c>
      <c r="E1095" s="434" t="s">
        <v>241</v>
      </c>
      <c r="F1095" s="434" t="s">
        <v>259</v>
      </c>
      <c r="G1095" s="434" t="s">
        <v>260</v>
      </c>
      <c r="H1095" s="434" t="s">
        <v>244</v>
      </c>
      <c r="I1095" s="434" t="s">
        <v>179</v>
      </c>
      <c r="J1095" s="434" t="s">
        <v>201</v>
      </c>
      <c r="K1095" s="434" t="s">
        <v>154</v>
      </c>
      <c r="L1095" s="434" t="s">
        <v>154</v>
      </c>
      <c r="M1095" s="434" t="s">
        <v>154</v>
      </c>
      <c r="N1095" s="434" t="s">
        <v>154</v>
      </c>
      <c r="O1095" s="434" t="s">
        <v>154</v>
      </c>
      <c r="P1095" s="434" t="s">
        <v>154</v>
      </c>
      <c r="Q1095" s="434" t="s">
        <v>154</v>
      </c>
      <c r="R1095" s="434" t="s">
        <v>154</v>
      </c>
      <c r="S1095" s="434" t="s">
        <v>154</v>
      </c>
      <c r="T1095" s="434" t="s">
        <v>154</v>
      </c>
      <c r="U1095" s="434" t="s">
        <v>154</v>
      </c>
      <c r="V1095" s="434" t="s">
        <v>154</v>
      </c>
      <c r="W1095" s="435" t="s">
        <v>154</v>
      </c>
      <c r="X1095" s="436" t="s">
        <v>261</v>
      </c>
      <c r="Y1095" s="446">
        <v>0.7</v>
      </c>
      <c r="Z1095" s="436" t="s">
        <v>235</v>
      </c>
      <c r="AA1095" s="446">
        <v>0.36486486486486486</v>
      </c>
      <c r="AB1095" s="436" t="s">
        <v>201</v>
      </c>
      <c r="AC1095" s="446">
        <v>1.3513513513513514E-2</v>
      </c>
      <c r="AD1095" s="447">
        <v>22.580203804347828</v>
      </c>
      <c r="AE1095" s="447">
        <v>27.746999999999996</v>
      </c>
      <c r="AF1095" s="447">
        <v>31.786000000000001</v>
      </c>
      <c r="AG1095" s="16"/>
      <c r="AH1095" s="436" t="s">
        <v>127</v>
      </c>
      <c r="AI1095" s="434" t="s">
        <v>184</v>
      </c>
      <c r="AJ1095" s="434" t="s">
        <v>179</v>
      </c>
      <c r="AK1095" s="434" t="s">
        <v>262</v>
      </c>
      <c r="AL1095" s="434" t="s">
        <v>263</v>
      </c>
      <c r="AM1095" s="434" t="s">
        <v>264</v>
      </c>
      <c r="AN1095" s="434" t="s">
        <v>265</v>
      </c>
      <c r="AO1095" s="434" t="s">
        <v>201</v>
      </c>
      <c r="AP1095" s="434" t="s">
        <v>183</v>
      </c>
      <c r="AQ1095" s="434" t="s">
        <v>154</v>
      </c>
      <c r="AR1095" s="434" t="s">
        <v>154</v>
      </c>
      <c r="AS1095" s="434" t="s">
        <v>154</v>
      </c>
      <c r="AT1095" s="434" t="s">
        <v>154</v>
      </c>
      <c r="AU1095" s="434" t="s">
        <v>154</v>
      </c>
      <c r="AV1095" s="434" t="s">
        <v>154</v>
      </c>
      <c r="AW1095" s="434" t="s">
        <v>154</v>
      </c>
      <c r="AX1095" s="434" t="s">
        <v>154</v>
      </c>
      <c r="AY1095" s="434" t="s">
        <v>154</v>
      </c>
      <c r="AZ1095" s="434" t="s">
        <v>154</v>
      </c>
      <c r="BA1095" s="434" t="s">
        <v>154</v>
      </c>
      <c r="BB1095" s="435" t="s">
        <v>154</v>
      </c>
      <c r="BC1095" s="436" t="s">
        <v>266</v>
      </c>
      <c r="BD1095" s="446">
        <v>0.73170731707317072</v>
      </c>
      <c r="BE1095" s="436" t="s">
        <v>267</v>
      </c>
      <c r="BF1095" s="446">
        <v>0.41750358680057387</v>
      </c>
      <c r="BG1095" s="436" t="s">
        <v>205</v>
      </c>
      <c r="BH1095" s="446">
        <v>2.1520803443328552E-2</v>
      </c>
      <c r="BI1095" s="447">
        <v>22.867281976744206</v>
      </c>
      <c r="BJ1095" s="447">
        <v>28.166499999999999</v>
      </c>
      <c r="BK1095" s="447">
        <v>31.895999999999983</v>
      </c>
      <c r="BL1095" s="16"/>
      <c r="BM1095" s="436" t="s">
        <v>129</v>
      </c>
      <c r="BN1095" s="434" t="s">
        <v>205</v>
      </c>
      <c r="BO1095" s="434" t="s">
        <v>268</v>
      </c>
      <c r="BP1095" s="434" t="s">
        <v>269</v>
      </c>
      <c r="BQ1095" s="434" t="s">
        <v>270</v>
      </c>
      <c r="BR1095" s="434" t="s">
        <v>271</v>
      </c>
      <c r="BS1095" s="434" t="s">
        <v>272</v>
      </c>
      <c r="BT1095" s="434" t="s">
        <v>138</v>
      </c>
      <c r="BU1095" s="434" t="s">
        <v>183</v>
      </c>
      <c r="BV1095" s="434" t="s">
        <v>154</v>
      </c>
      <c r="BW1095" s="434" t="s">
        <v>154</v>
      </c>
      <c r="BX1095" s="434" t="s">
        <v>154</v>
      </c>
      <c r="BY1095" s="434" t="s">
        <v>154</v>
      </c>
      <c r="BZ1095" s="434" t="s">
        <v>154</v>
      </c>
      <c r="CA1095" s="434" t="s">
        <v>154</v>
      </c>
      <c r="CB1095" s="434" t="s">
        <v>154</v>
      </c>
      <c r="CC1095" s="434" t="s">
        <v>154</v>
      </c>
      <c r="CD1095" s="434" t="s">
        <v>154</v>
      </c>
      <c r="CE1095" s="434" t="s">
        <v>154</v>
      </c>
      <c r="CF1095" s="434" t="s">
        <v>154</v>
      </c>
      <c r="CG1095" s="435" t="s">
        <v>154</v>
      </c>
      <c r="CH1095" s="382" t="s">
        <v>273</v>
      </c>
      <c r="CI1095" s="400">
        <v>0.71537926235212246</v>
      </c>
      <c r="CJ1095" s="382" t="s">
        <v>274</v>
      </c>
      <c r="CK1095" s="400">
        <v>0.39039665970772441</v>
      </c>
      <c r="CL1095" s="382" t="s">
        <v>165</v>
      </c>
      <c r="CM1095" s="400">
        <v>1.7397355601948505E-2</v>
      </c>
      <c r="CN1095" s="401">
        <v>22.718904494382013</v>
      </c>
      <c r="CO1095" s="401">
        <v>27.98</v>
      </c>
      <c r="CP1095" s="401">
        <v>31.772500000000001</v>
      </c>
      <c r="CQ1095" s="60"/>
    </row>
    <row r="1096" spans="1:95" x14ac:dyDescent="0.25">
      <c r="A1096" s="241"/>
      <c r="B1096" s="437" t="s">
        <v>38</v>
      </c>
      <c r="C1096" s="438" t="s">
        <v>131</v>
      </c>
      <c r="D1096" s="439" t="s">
        <v>153</v>
      </c>
      <c r="E1096" s="439" t="s">
        <v>275</v>
      </c>
      <c r="F1096" s="439" t="s">
        <v>276</v>
      </c>
      <c r="G1096" s="439" t="s">
        <v>277</v>
      </c>
      <c r="H1096" s="439" t="s">
        <v>278</v>
      </c>
      <c r="I1096" s="439" t="s">
        <v>279</v>
      </c>
      <c r="J1096" s="439" t="s">
        <v>201</v>
      </c>
      <c r="K1096" s="439" t="s">
        <v>154</v>
      </c>
      <c r="L1096" s="439" t="s">
        <v>154</v>
      </c>
      <c r="M1096" s="439" t="s">
        <v>154</v>
      </c>
      <c r="N1096" s="439" t="s">
        <v>154</v>
      </c>
      <c r="O1096" s="439" t="s">
        <v>154</v>
      </c>
      <c r="P1096" s="439" t="s">
        <v>154</v>
      </c>
      <c r="Q1096" s="439" t="s">
        <v>154</v>
      </c>
      <c r="R1096" s="439" t="s">
        <v>154</v>
      </c>
      <c r="S1096" s="439" t="s">
        <v>154</v>
      </c>
      <c r="T1096" s="439" t="s">
        <v>154</v>
      </c>
      <c r="U1096" s="439" t="s">
        <v>154</v>
      </c>
      <c r="V1096" s="439" t="s">
        <v>154</v>
      </c>
      <c r="W1096" s="440" t="s">
        <v>154</v>
      </c>
      <c r="X1096" s="441" t="s">
        <v>280</v>
      </c>
      <c r="Y1096" s="448">
        <v>0.70302233902759526</v>
      </c>
      <c r="Z1096" s="441" t="s">
        <v>281</v>
      </c>
      <c r="AA1096" s="448">
        <v>0.36793692509855452</v>
      </c>
      <c r="AB1096" s="441" t="s">
        <v>201</v>
      </c>
      <c r="AC1096" s="448">
        <v>1.3140604467805518E-2</v>
      </c>
      <c r="AD1096" s="449">
        <v>22.645400788436273</v>
      </c>
      <c r="AE1096" s="449">
        <v>27.857999999999997</v>
      </c>
      <c r="AF1096" s="449">
        <v>31.965999999999998</v>
      </c>
      <c r="AG1096" s="16"/>
      <c r="AH1096" s="441" t="s">
        <v>133</v>
      </c>
      <c r="AI1096" s="439" t="s">
        <v>184</v>
      </c>
      <c r="AJ1096" s="439" t="s">
        <v>179</v>
      </c>
      <c r="AK1096" s="439" t="s">
        <v>282</v>
      </c>
      <c r="AL1096" s="439" t="s">
        <v>263</v>
      </c>
      <c r="AM1096" s="439" t="s">
        <v>283</v>
      </c>
      <c r="AN1096" s="439" t="s">
        <v>284</v>
      </c>
      <c r="AO1096" s="439" t="s">
        <v>201</v>
      </c>
      <c r="AP1096" s="439" t="s">
        <v>183</v>
      </c>
      <c r="AQ1096" s="439" t="s">
        <v>154</v>
      </c>
      <c r="AR1096" s="439" t="s">
        <v>154</v>
      </c>
      <c r="AS1096" s="439" t="s">
        <v>154</v>
      </c>
      <c r="AT1096" s="439" t="s">
        <v>154</v>
      </c>
      <c r="AU1096" s="439" t="s">
        <v>154</v>
      </c>
      <c r="AV1096" s="439" t="s">
        <v>154</v>
      </c>
      <c r="AW1096" s="439" t="s">
        <v>154</v>
      </c>
      <c r="AX1096" s="439" t="s">
        <v>154</v>
      </c>
      <c r="AY1096" s="439" t="s">
        <v>154</v>
      </c>
      <c r="AZ1096" s="439" t="s">
        <v>154</v>
      </c>
      <c r="BA1096" s="439" t="s">
        <v>154</v>
      </c>
      <c r="BB1096" s="440" t="s">
        <v>154</v>
      </c>
      <c r="BC1096" s="441" t="s">
        <v>261</v>
      </c>
      <c r="BD1096" s="448">
        <v>0.73060648801128347</v>
      </c>
      <c r="BE1096" s="441" t="s">
        <v>253</v>
      </c>
      <c r="BF1096" s="448">
        <v>0.42172073342736249</v>
      </c>
      <c r="BG1096" s="441" t="s">
        <v>205</v>
      </c>
      <c r="BH1096" s="448">
        <v>2.1156558533145273E-2</v>
      </c>
      <c r="BI1096" s="449">
        <v>22.975035260930913</v>
      </c>
      <c r="BJ1096" s="449">
        <v>28.4</v>
      </c>
      <c r="BK1096" s="449">
        <v>32.49</v>
      </c>
      <c r="BL1096" s="16"/>
      <c r="BM1096" s="441" t="s">
        <v>135</v>
      </c>
      <c r="BN1096" s="439" t="s">
        <v>205</v>
      </c>
      <c r="BO1096" s="439" t="s">
        <v>285</v>
      </c>
      <c r="BP1096" s="439" t="s">
        <v>286</v>
      </c>
      <c r="BQ1096" s="439" t="s">
        <v>150</v>
      </c>
      <c r="BR1096" s="439" t="s">
        <v>287</v>
      </c>
      <c r="BS1096" s="439" t="s">
        <v>288</v>
      </c>
      <c r="BT1096" s="439" t="s">
        <v>138</v>
      </c>
      <c r="BU1096" s="439" t="s">
        <v>183</v>
      </c>
      <c r="BV1096" s="439" t="s">
        <v>154</v>
      </c>
      <c r="BW1096" s="439" t="s">
        <v>154</v>
      </c>
      <c r="BX1096" s="439" t="s">
        <v>154</v>
      </c>
      <c r="BY1096" s="439" t="s">
        <v>154</v>
      </c>
      <c r="BZ1096" s="439" t="s">
        <v>154</v>
      </c>
      <c r="CA1096" s="439" t="s">
        <v>154</v>
      </c>
      <c r="CB1096" s="439" t="s">
        <v>154</v>
      </c>
      <c r="CC1096" s="439" t="s">
        <v>154</v>
      </c>
      <c r="CD1096" s="439" t="s">
        <v>154</v>
      </c>
      <c r="CE1096" s="439" t="s">
        <v>154</v>
      </c>
      <c r="CF1096" s="439" t="s">
        <v>154</v>
      </c>
      <c r="CG1096" s="440" t="s">
        <v>154</v>
      </c>
      <c r="CH1096" s="387" t="s">
        <v>289</v>
      </c>
      <c r="CI1096" s="402">
        <v>0.71632653061224494</v>
      </c>
      <c r="CJ1096" s="387" t="s">
        <v>270</v>
      </c>
      <c r="CK1096" s="402">
        <v>0.39387755102040817</v>
      </c>
      <c r="CL1096" s="387" t="s">
        <v>165</v>
      </c>
      <c r="CM1096" s="402">
        <v>1.7006802721088437E-2</v>
      </c>
      <c r="CN1096" s="403">
        <v>22.804387755102024</v>
      </c>
      <c r="CO1096" s="403">
        <v>28.136999999999997</v>
      </c>
      <c r="CP1096" s="403">
        <v>32.014499999999998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6</v>
      </c>
      <c r="D1099" s="321">
        <v>0</v>
      </c>
      <c r="E1099" s="89">
        <v>1</v>
      </c>
      <c r="F1099" s="89">
        <v>2</v>
      </c>
      <c r="G1099" s="89">
        <v>0</v>
      </c>
      <c r="H1099" s="89">
        <v>1</v>
      </c>
      <c r="I1099" s="89">
        <v>1</v>
      </c>
      <c r="J1099" s="89">
        <v>1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3</v>
      </c>
      <c r="Y1099" s="30">
        <v>0.5</v>
      </c>
      <c r="Z1099" s="99">
        <v>3</v>
      </c>
      <c r="AA1099" s="30">
        <v>0.5</v>
      </c>
      <c r="AB1099" s="99">
        <v>1</v>
      </c>
      <c r="AC1099" s="30">
        <v>0.16666666666666666</v>
      </c>
      <c r="AD1099" s="25">
        <v>24.911666666666665</v>
      </c>
      <c r="AE1099" s="25">
        <v>37.069499999999998</v>
      </c>
      <c r="AF1099" s="25" t="s">
        <v>106</v>
      </c>
      <c r="AG1099" s="57"/>
      <c r="AH1099" s="96">
        <v>7</v>
      </c>
      <c r="AI1099" s="321">
        <v>0</v>
      </c>
      <c r="AJ1099" s="89">
        <v>0</v>
      </c>
      <c r="AK1099" s="89">
        <v>2</v>
      </c>
      <c r="AL1099" s="89">
        <v>4</v>
      </c>
      <c r="AM1099" s="89">
        <v>0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5</v>
      </c>
      <c r="BD1099" s="30">
        <v>0.7142857142857143</v>
      </c>
      <c r="BE1099" s="99">
        <v>1</v>
      </c>
      <c r="BF1099" s="30">
        <v>0.14285714285714285</v>
      </c>
      <c r="BG1099" s="99">
        <v>0</v>
      </c>
      <c r="BH1099" s="30">
        <v>0</v>
      </c>
      <c r="BI1099" s="25">
        <v>22.76</v>
      </c>
      <c r="BJ1099" s="25">
        <v>30.302</v>
      </c>
      <c r="BK1099" s="25" t="s">
        <v>106</v>
      </c>
      <c r="BL1099" s="57"/>
      <c r="BM1099" s="96">
        <v>13</v>
      </c>
      <c r="BN1099" s="336">
        <v>0</v>
      </c>
      <c r="BO1099" s="188">
        <v>1</v>
      </c>
      <c r="BP1099" s="188">
        <v>4</v>
      </c>
      <c r="BQ1099" s="188">
        <v>4</v>
      </c>
      <c r="BR1099" s="188">
        <v>1</v>
      </c>
      <c r="BS1099" s="188">
        <v>2</v>
      </c>
      <c r="BT1099" s="188">
        <v>1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8</v>
      </c>
      <c r="CI1099" s="30">
        <v>0.61538461538461542</v>
      </c>
      <c r="CJ1099" s="99">
        <v>4</v>
      </c>
      <c r="CK1099" s="30">
        <v>0.30769230769230771</v>
      </c>
      <c r="CL1099" s="99">
        <v>1</v>
      </c>
      <c r="CM1099" s="30">
        <v>7.6923076923076927E-2</v>
      </c>
      <c r="CN1099" s="25">
        <v>23.753076923076925</v>
      </c>
      <c r="CO1099" s="25">
        <v>34.492000000000004</v>
      </c>
      <c r="CP1099" s="25" t="s">
        <v>106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106</v>
      </c>
      <c r="Z1100" s="100">
        <v>0</v>
      </c>
      <c r="AA1100" s="31" t="s">
        <v>106</v>
      </c>
      <c r="AB1100" s="100">
        <v>0</v>
      </c>
      <c r="AC1100" s="31" t="s">
        <v>106</v>
      </c>
      <c r="AD1100" s="27" t="s">
        <v>106</v>
      </c>
      <c r="AE1100" s="27" t="s">
        <v>106</v>
      </c>
      <c r="AF1100" s="27" t="s">
        <v>106</v>
      </c>
      <c r="AG1100" s="57"/>
      <c r="AH1100" s="97">
        <v>1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1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1</v>
      </c>
      <c r="BE1100" s="100">
        <v>1</v>
      </c>
      <c r="BF1100" s="31">
        <v>1</v>
      </c>
      <c r="BG1100" s="100">
        <v>0</v>
      </c>
      <c r="BH1100" s="31">
        <v>0</v>
      </c>
      <c r="BI1100" s="27">
        <v>28.37</v>
      </c>
      <c r="BJ1100" s="27" t="s">
        <v>106</v>
      </c>
      <c r="BK1100" s="27" t="s">
        <v>106</v>
      </c>
      <c r="BL1100" s="57"/>
      <c r="BM1100" s="97">
        <v>1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1</v>
      </c>
      <c r="CJ1100" s="100">
        <v>1</v>
      </c>
      <c r="CK1100" s="31">
        <v>1</v>
      </c>
      <c r="CL1100" s="100">
        <v>0</v>
      </c>
      <c r="CM1100" s="31">
        <v>0</v>
      </c>
      <c r="CN1100" s="27">
        <v>28.37</v>
      </c>
      <c r="CO1100" s="27" t="s">
        <v>106</v>
      </c>
      <c r="CP1100" s="27" t="s">
        <v>106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0</v>
      </c>
      <c r="G1101" s="122">
        <v>1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20.65</v>
      </c>
      <c r="AE1101" s="27" t="s">
        <v>106</v>
      </c>
      <c r="AF1101" s="27" t="s">
        <v>106</v>
      </c>
      <c r="AG1101" s="57"/>
      <c r="AH1101" s="97">
        <v>2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0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</v>
      </c>
      <c r="BD1101" s="31">
        <v>1</v>
      </c>
      <c r="BE1101" s="100">
        <v>2</v>
      </c>
      <c r="BF1101" s="31">
        <v>1</v>
      </c>
      <c r="BG1101" s="100">
        <v>1</v>
      </c>
      <c r="BH1101" s="31">
        <v>0.5</v>
      </c>
      <c r="BI1101" s="27">
        <v>32.019999999999996</v>
      </c>
      <c r="BJ1101" s="27" t="s">
        <v>106</v>
      </c>
      <c r="BK1101" s="27" t="s">
        <v>106</v>
      </c>
      <c r="BL1101" s="57"/>
      <c r="BM1101" s="97">
        <v>3</v>
      </c>
      <c r="BN1101" s="253">
        <v>0</v>
      </c>
      <c r="BO1101" s="191">
        <v>0</v>
      </c>
      <c r="BP1101" s="191">
        <v>0</v>
      </c>
      <c r="BQ1101" s="191">
        <v>2</v>
      </c>
      <c r="BR1101" s="191">
        <v>0</v>
      </c>
      <c r="BS1101" s="191">
        <v>0</v>
      </c>
      <c r="BT1101" s="191">
        <v>1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</v>
      </c>
      <c r="CI1101" s="31">
        <v>1</v>
      </c>
      <c r="CJ1101" s="100">
        <v>2</v>
      </c>
      <c r="CK1101" s="31">
        <v>0.66666666666666663</v>
      </c>
      <c r="CL1101" s="100">
        <v>1</v>
      </c>
      <c r="CM1101" s="31">
        <v>0.33333333333333331</v>
      </c>
      <c r="CN1101" s="27">
        <v>28.23</v>
      </c>
      <c r="CO1101" s="27" t="s">
        <v>106</v>
      </c>
      <c r="CP1101" s="27" t="s">
        <v>106</v>
      </c>
      <c r="CQ1101" s="57"/>
    </row>
    <row r="1102" spans="1:95" x14ac:dyDescent="0.25">
      <c r="A1102" s="241">
        <v>2</v>
      </c>
      <c r="B1102" s="312">
        <v>0.125</v>
      </c>
      <c r="C1102" s="97">
        <v>4</v>
      </c>
      <c r="D1102" s="264">
        <v>0</v>
      </c>
      <c r="E1102" s="122">
        <v>0</v>
      </c>
      <c r="F1102" s="122">
        <v>0</v>
      </c>
      <c r="G1102" s="122">
        <v>1</v>
      </c>
      <c r="H1102" s="122">
        <v>2</v>
      </c>
      <c r="I1102" s="122">
        <v>0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4</v>
      </c>
      <c r="Y1102" s="31">
        <v>1</v>
      </c>
      <c r="Z1102" s="100">
        <v>3</v>
      </c>
      <c r="AA1102" s="31">
        <v>0.75</v>
      </c>
      <c r="AB1102" s="100">
        <v>1</v>
      </c>
      <c r="AC1102" s="31">
        <v>0.25</v>
      </c>
      <c r="AD1102" s="27">
        <v>28.117500000000003</v>
      </c>
      <c r="AE1102" s="27" t="s">
        <v>106</v>
      </c>
      <c r="AF1102" s="27" t="s">
        <v>106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1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1</v>
      </c>
      <c r="BF1102" s="31">
        <v>1</v>
      </c>
      <c r="BG1102" s="100">
        <v>0</v>
      </c>
      <c r="BH1102" s="31">
        <v>0</v>
      </c>
      <c r="BI1102" s="27">
        <v>29.56</v>
      </c>
      <c r="BJ1102" s="27" t="s">
        <v>106</v>
      </c>
      <c r="BK1102" s="27" t="s">
        <v>106</v>
      </c>
      <c r="BL1102" s="57"/>
      <c r="BM1102" s="97">
        <v>5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3</v>
      </c>
      <c r="BS1102" s="191">
        <v>0</v>
      </c>
      <c r="BT1102" s="191">
        <v>1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5</v>
      </c>
      <c r="CI1102" s="31">
        <v>1</v>
      </c>
      <c r="CJ1102" s="100">
        <v>4</v>
      </c>
      <c r="CK1102" s="31">
        <v>0.8</v>
      </c>
      <c r="CL1102" s="100">
        <v>1</v>
      </c>
      <c r="CM1102" s="31">
        <v>0.2</v>
      </c>
      <c r="CN1102" s="27">
        <v>28.406000000000006</v>
      </c>
      <c r="CO1102" s="27" t="s">
        <v>106</v>
      </c>
      <c r="CP1102" s="27" t="s">
        <v>106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</v>
      </c>
      <c r="D1103" s="264">
        <v>0</v>
      </c>
      <c r="E1103" s="122">
        <v>0</v>
      </c>
      <c r="F1103" s="122">
        <v>1</v>
      </c>
      <c r="G1103" s="122">
        <v>1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0.5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20.059999999999999</v>
      </c>
      <c r="AE1103" s="27" t="s">
        <v>106</v>
      </c>
      <c r="AF1103" s="27" t="s">
        <v>106</v>
      </c>
      <c r="AG1103" s="57"/>
      <c r="AH1103" s="97">
        <v>1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1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1</v>
      </c>
      <c r="BE1103" s="100">
        <v>1</v>
      </c>
      <c r="BF1103" s="31">
        <v>1</v>
      </c>
      <c r="BG1103" s="100">
        <v>0</v>
      </c>
      <c r="BH1103" s="31">
        <v>0</v>
      </c>
      <c r="BI1103" s="27">
        <v>29.04</v>
      </c>
      <c r="BJ1103" s="27" t="s">
        <v>106</v>
      </c>
      <c r="BK1103" s="27" t="s">
        <v>106</v>
      </c>
      <c r="BL1103" s="57"/>
      <c r="BM1103" s="97">
        <v>3</v>
      </c>
      <c r="BN1103" s="253">
        <v>0</v>
      </c>
      <c r="BO1103" s="191">
        <v>0</v>
      </c>
      <c r="BP1103" s="191">
        <v>1</v>
      </c>
      <c r="BQ1103" s="191">
        <v>1</v>
      </c>
      <c r="BR1103" s="191">
        <v>1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0.66666666666666663</v>
      </c>
      <c r="CJ1103" s="100">
        <v>1</v>
      </c>
      <c r="CK1103" s="31">
        <v>0.33333333333333331</v>
      </c>
      <c r="CL1103" s="100">
        <v>0</v>
      </c>
      <c r="CM1103" s="31">
        <v>0</v>
      </c>
      <c r="CN1103" s="27">
        <v>23.053333333333331</v>
      </c>
      <c r="CO1103" s="27" t="s">
        <v>106</v>
      </c>
      <c r="CP1103" s="27" t="s">
        <v>106</v>
      </c>
      <c r="CQ1103" s="57"/>
    </row>
    <row r="1104" spans="1:95" x14ac:dyDescent="0.25">
      <c r="A1104" s="241">
        <v>2</v>
      </c>
      <c r="B1104" s="312">
        <v>0.20833299999999999</v>
      </c>
      <c r="C1104" s="97">
        <v>6</v>
      </c>
      <c r="D1104" s="264">
        <v>0</v>
      </c>
      <c r="E1104" s="122">
        <v>0</v>
      </c>
      <c r="F1104" s="122">
        <v>0</v>
      </c>
      <c r="G1104" s="122">
        <v>3</v>
      </c>
      <c r="H1104" s="122">
        <v>2</v>
      </c>
      <c r="I1104" s="122">
        <v>1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</v>
      </c>
      <c r="Y1104" s="31">
        <v>1</v>
      </c>
      <c r="Z1104" s="100">
        <v>4</v>
      </c>
      <c r="AA1104" s="31">
        <v>0.66666666666666663</v>
      </c>
      <c r="AB1104" s="100">
        <v>0</v>
      </c>
      <c r="AC1104" s="31">
        <v>0</v>
      </c>
      <c r="AD1104" s="27">
        <v>25.84</v>
      </c>
      <c r="AE1104" s="27">
        <v>33.374499999999998</v>
      </c>
      <c r="AF1104" s="27" t="s">
        <v>106</v>
      </c>
      <c r="AG1104" s="57"/>
      <c r="AH1104" s="97">
        <v>4</v>
      </c>
      <c r="AI1104" s="264">
        <v>0</v>
      </c>
      <c r="AJ1104" s="122">
        <v>0</v>
      </c>
      <c r="AK1104" s="122">
        <v>1</v>
      </c>
      <c r="AL1104" s="122">
        <v>0</v>
      </c>
      <c r="AM1104" s="122">
        <v>3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</v>
      </c>
      <c r="BD1104" s="31">
        <v>0.75</v>
      </c>
      <c r="BE1104" s="100">
        <v>3</v>
      </c>
      <c r="BF1104" s="31">
        <v>0.75</v>
      </c>
      <c r="BG1104" s="100">
        <v>0</v>
      </c>
      <c r="BH1104" s="31">
        <v>0</v>
      </c>
      <c r="BI1104" s="27">
        <v>25.852499999999999</v>
      </c>
      <c r="BJ1104" s="27" t="s">
        <v>106</v>
      </c>
      <c r="BK1104" s="27" t="s">
        <v>106</v>
      </c>
      <c r="BL1104" s="57"/>
      <c r="BM1104" s="97">
        <v>10</v>
      </c>
      <c r="BN1104" s="253">
        <v>0</v>
      </c>
      <c r="BO1104" s="191">
        <v>0</v>
      </c>
      <c r="BP1104" s="191">
        <v>1</v>
      </c>
      <c r="BQ1104" s="191">
        <v>3</v>
      </c>
      <c r="BR1104" s="191">
        <v>5</v>
      </c>
      <c r="BS1104" s="191">
        <v>1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9</v>
      </c>
      <c r="CI1104" s="31">
        <v>0.9</v>
      </c>
      <c r="CJ1104" s="100">
        <v>7</v>
      </c>
      <c r="CK1104" s="31">
        <v>0.7</v>
      </c>
      <c r="CL1104" s="100">
        <v>0</v>
      </c>
      <c r="CM1104" s="31">
        <v>0</v>
      </c>
      <c r="CN1104" s="27">
        <v>25.845000000000006</v>
      </c>
      <c r="CO1104" s="27">
        <v>30.667499999999997</v>
      </c>
      <c r="CP1104" s="27" t="s">
        <v>106</v>
      </c>
      <c r="CQ1104" s="57"/>
    </row>
    <row r="1105" spans="1:95" x14ac:dyDescent="0.25">
      <c r="A1105" s="241">
        <v>2</v>
      </c>
      <c r="B1105" s="312">
        <v>0.25</v>
      </c>
      <c r="C1105" s="97">
        <v>14</v>
      </c>
      <c r="D1105" s="264">
        <v>0</v>
      </c>
      <c r="E1105" s="122">
        <v>2</v>
      </c>
      <c r="F1105" s="122">
        <v>3</v>
      </c>
      <c r="G1105" s="122">
        <v>4</v>
      </c>
      <c r="H1105" s="122">
        <v>4</v>
      </c>
      <c r="I1105" s="122">
        <v>1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9</v>
      </c>
      <c r="Y1105" s="31">
        <v>0.6428571428571429</v>
      </c>
      <c r="Z1105" s="100">
        <v>7</v>
      </c>
      <c r="AA1105" s="31">
        <v>0.5</v>
      </c>
      <c r="AB1105" s="100">
        <v>0</v>
      </c>
      <c r="AC1105" s="31">
        <v>0</v>
      </c>
      <c r="AD1105" s="27">
        <v>22.495000000000001</v>
      </c>
      <c r="AE1105" s="27">
        <v>27.36</v>
      </c>
      <c r="AF1105" s="27" t="s">
        <v>106</v>
      </c>
      <c r="AG1105" s="57"/>
      <c r="AH1105" s="97">
        <v>4</v>
      </c>
      <c r="AI1105" s="264">
        <v>0</v>
      </c>
      <c r="AJ1105" s="122">
        <v>0</v>
      </c>
      <c r="AK1105" s="122">
        <v>1</v>
      </c>
      <c r="AL1105" s="122">
        <v>0</v>
      </c>
      <c r="AM1105" s="122">
        <v>2</v>
      </c>
      <c r="AN1105" s="122">
        <v>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</v>
      </c>
      <c r="BD1105" s="31">
        <v>0.75</v>
      </c>
      <c r="BE1105" s="100">
        <v>3</v>
      </c>
      <c r="BF1105" s="31">
        <v>0.75</v>
      </c>
      <c r="BG1105" s="100">
        <v>0</v>
      </c>
      <c r="BH1105" s="31">
        <v>0</v>
      </c>
      <c r="BI1105" s="27">
        <v>25.922500000000003</v>
      </c>
      <c r="BJ1105" s="27" t="s">
        <v>106</v>
      </c>
      <c r="BK1105" s="27" t="s">
        <v>106</v>
      </c>
      <c r="BL1105" s="57"/>
      <c r="BM1105" s="97">
        <v>18</v>
      </c>
      <c r="BN1105" s="253">
        <v>0</v>
      </c>
      <c r="BO1105" s="191">
        <v>2</v>
      </c>
      <c r="BP1105" s="191">
        <v>4</v>
      </c>
      <c r="BQ1105" s="191">
        <v>4</v>
      </c>
      <c r="BR1105" s="191">
        <v>6</v>
      </c>
      <c r="BS1105" s="191">
        <v>2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</v>
      </c>
      <c r="CI1105" s="31">
        <v>0.66666666666666663</v>
      </c>
      <c r="CJ1105" s="100">
        <v>10</v>
      </c>
      <c r="CK1105" s="31">
        <v>0.55555555555555558</v>
      </c>
      <c r="CL1105" s="100">
        <v>0</v>
      </c>
      <c r="CM1105" s="31">
        <v>0</v>
      </c>
      <c r="CN1105" s="27">
        <v>23.256666666666664</v>
      </c>
      <c r="CO1105" s="27">
        <v>28.403999999999996</v>
      </c>
      <c r="CP1105" s="27" t="s">
        <v>106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63</v>
      </c>
      <c r="D1106" s="264">
        <v>0</v>
      </c>
      <c r="E1106" s="122">
        <v>3</v>
      </c>
      <c r="F1106" s="122">
        <v>12</v>
      </c>
      <c r="G1106" s="122">
        <v>21</v>
      </c>
      <c r="H1106" s="122">
        <v>21</v>
      </c>
      <c r="I1106" s="122">
        <v>5</v>
      </c>
      <c r="J1106" s="122">
        <v>0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48</v>
      </c>
      <c r="Y1106" s="31">
        <v>0.76190476190476186</v>
      </c>
      <c r="Z1106" s="100">
        <v>32</v>
      </c>
      <c r="AA1106" s="31">
        <v>0.50793650793650791</v>
      </c>
      <c r="AB1106" s="100">
        <v>1</v>
      </c>
      <c r="AC1106" s="31">
        <v>1.5873015873015872E-2</v>
      </c>
      <c r="AD1106" s="27">
        <v>23.925079365079366</v>
      </c>
      <c r="AE1106" s="27">
        <v>28.882000000000001</v>
      </c>
      <c r="AF1106" s="27">
        <v>31.61</v>
      </c>
      <c r="AG1106" s="57"/>
      <c r="AH1106" s="97">
        <v>19</v>
      </c>
      <c r="AI1106" s="264">
        <v>0</v>
      </c>
      <c r="AJ1106" s="122">
        <v>1</v>
      </c>
      <c r="AK1106" s="122">
        <v>1</v>
      </c>
      <c r="AL1106" s="122">
        <v>8</v>
      </c>
      <c r="AM1106" s="122">
        <v>5</v>
      </c>
      <c r="AN1106" s="122">
        <v>4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17</v>
      </c>
      <c r="BD1106" s="31">
        <v>0.89473684210526316</v>
      </c>
      <c r="BE1106" s="100">
        <v>11</v>
      </c>
      <c r="BF1106" s="31">
        <v>0.57894736842105265</v>
      </c>
      <c r="BG1106" s="100">
        <v>0</v>
      </c>
      <c r="BH1106" s="31">
        <v>0</v>
      </c>
      <c r="BI1106" s="27">
        <v>24.888947368421061</v>
      </c>
      <c r="BJ1106" s="27">
        <v>32.17</v>
      </c>
      <c r="BK1106" s="27">
        <v>34.06</v>
      </c>
      <c r="BL1106" s="57"/>
      <c r="BM1106" s="97">
        <v>82</v>
      </c>
      <c r="BN1106" s="253">
        <v>0</v>
      </c>
      <c r="BO1106" s="191">
        <v>4</v>
      </c>
      <c r="BP1106" s="191">
        <v>13</v>
      </c>
      <c r="BQ1106" s="191">
        <v>29</v>
      </c>
      <c r="BR1106" s="191">
        <v>26</v>
      </c>
      <c r="BS1106" s="191">
        <v>9</v>
      </c>
      <c r="BT1106" s="191">
        <v>0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65</v>
      </c>
      <c r="CI1106" s="31">
        <v>0.79268292682926833</v>
      </c>
      <c r="CJ1106" s="100">
        <v>43</v>
      </c>
      <c r="CK1106" s="31">
        <v>0.52439024390243905</v>
      </c>
      <c r="CL1106" s="100">
        <v>1</v>
      </c>
      <c r="CM1106" s="31">
        <v>1.2195121951219513E-2</v>
      </c>
      <c r="CN1106" s="27">
        <v>24.148414634146334</v>
      </c>
      <c r="CO1106" s="27">
        <v>29.479499999999998</v>
      </c>
      <c r="CP1106" s="27">
        <v>32.099499999999999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149</v>
      </c>
      <c r="D1107" s="264">
        <v>1</v>
      </c>
      <c r="E1107" s="122">
        <v>5</v>
      </c>
      <c r="F1107" s="122">
        <v>25</v>
      </c>
      <c r="G1107" s="122">
        <v>85</v>
      </c>
      <c r="H1107" s="122">
        <v>27</v>
      </c>
      <c r="I1107" s="122">
        <v>6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118</v>
      </c>
      <c r="Y1107" s="31">
        <v>0.79194630872483218</v>
      </c>
      <c r="Z1107" s="100">
        <v>48</v>
      </c>
      <c r="AA1107" s="31">
        <v>0.32214765100671139</v>
      </c>
      <c r="AB1107" s="100">
        <v>0</v>
      </c>
      <c r="AC1107" s="31">
        <v>0</v>
      </c>
      <c r="AD1107" s="27">
        <v>22.552483221476514</v>
      </c>
      <c r="AE1107" s="27">
        <v>26.34</v>
      </c>
      <c r="AF1107" s="27">
        <v>29.685000000000002</v>
      </c>
      <c r="AG1107" s="57"/>
      <c r="AH1107" s="97">
        <v>42</v>
      </c>
      <c r="AI1107" s="264">
        <v>0</v>
      </c>
      <c r="AJ1107" s="122">
        <v>3</v>
      </c>
      <c r="AK1107" s="122">
        <v>4</v>
      </c>
      <c r="AL1107" s="122">
        <v>23</v>
      </c>
      <c r="AM1107" s="122">
        <v>11</v>
      </c>
      <c r="AN1107" s="122">
        <v>0</v>
      </c>
      <c r="AO1107" s="122">
        <v>1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35</v>
      </c>
      <c r="BD1107" s="31">
        <v>0.83333333333333337</v>
      </c>
      <c r="BE1107" s="100">
        <v>20</v>
      </c>
      <c r="BF1107" s="31">
        <v>0.47619047619047616</v>
      </c>
      <c r="BG1107" s="100">
        <v>1</v>
      </c>
      <c r="BH1107" s="31">
        <v>2.3809523809523808E-2</v>
      </c>
      <c r="BI1107" s="27">
        <v>23.073809523809523</v>
      </c>
      <c r="BJ1107" s="27">
        <v>26.509499999999999</v>
      </c>
      <c r="BK1107" s="27">
        <v>27.991</v>
      </c>
      <c r="BL1107" s="57"/>
      <c r="BM1107" s="97">
        <v>191</v>
      </c>
      <c r="BN1107" s="253">
        <v>1</v>
      </c>
      <c r="BO1107" s="191">
        <v>8</v>
      </c>
      <c r="BP1107" s="191">
        <v>29</v>
      </c>
      <c r="BQ1107" s="191">
        <v>108</v>
      </c>
      <c r="BR1107" s="191">
        <v>38</v>
      </c>
      <c r="BS1107" s="191">
        <v>6</v>
      </c>
      <c r="BT1107" s="191">
        <v>1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153</v>
      </c>
      <c r="CI1107" s="31">
        <v>0.80104712041884818</v>
      </c>
      <c r="CJ1107" s="100">
        <v>68</v>
      </c>
      <c r="CK1107" s="31">
        <v>0.35602094240837695</v>
      </c>
      <c r="CL1107" s="100">
        <v>1</v>
      </c>
      <c r="CM1107" s="31">
        <v>5.235602094240838E-3</v>
      </c>
      <c r="CN1107" s="27">
        <v>22.667120418848167</v>
      </c>
      <c r="CO1107" s="27">
        <v>26.261999999999997</v>
      </c>
      <c r="CP1107" s="27">
        <v>29.411999999999999</v>
      </c>
      <c r="CQ1107" s="57"/>
    </row>
    <row r="1108" spans="1:95" x14ac:dyDescent="0.25">
      <c r="A1108" s="241">
        <v>2</v>
      </c>
      <c r="B1108" s="312">
        <v>0.375</v>
      </c>
      <c r="C1108" s="97">
        <v>41</v>
      </c>
      <c r="D1108" s="264">
        <v>0</v>
      </c>
      <c r="E1108" s="122">
        <v>1</v>
      </c>
      <c r="F1108" s="122">
        <v>15</v>
      </c>
      <c r="G1108" s="122">
        <v>14</v>
      </c>
      <c r="H1108" s="122">
        <v>9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25</v>
      </c>
      <c r="Y1108" s="31">
        <v>0.6097560975609756</v>
      </c>
      <c r="Z1108" s="100">
        <v>15</v>
      </c>
      <c r="AA1108" s="31">
        <v>0.36585365853658536</v>
      </c>
      <c r="AB1108" s="100">
        <v>0</v>
      </c>
      <c r="AC1108" s="31">
        <v>0</v>
      </c>
      <c r="AD1108" s="27">
        <v>22.023170731707314</v>
      </c>
      <c r="AE1108" s="27">
        <v>27.260999999999999</v>
      </c>
      <c r="AF1108" s="27">
        <v>30.471999999999998</v>
      </c>
      <c r="AG1108" s="57"/>
      <c r="AH1108" s="97">
        <v>33</v>
      </c>
      <c r="AI1108" s="264">
        <v>0</v>
      </c>
      <c r="AJ1108" s="122">
        <v>2</v>
      </c>
      <c r="AK1108" s="122">
        <v>5</v>
      </c>
      <c r="AL1108" s="122">
        <v>13</v>
      </c>
      <c r="AM1108" s="122">
        <v>9</v>
      </c>
      <c r="AN1108" s="122">
        <v>3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26</v>
      </c>
      <c r="BD1108" s="31">
        <v>0.78787878787878785</v>
      </c>
      <c r="BE1108" s="100">
        <v>14</v>
      </c>
      <c r="BF1108" s="31">
        <v>0.42424242424242425</v>
      </c>
      <c r="BG1108" s="100">
        <v>1</v>
      </c>
      <c r="BH1108" s="31">
        <v>3.0303030303030304E-2</v>
      </c>
      <c r="BI1108" s="27">
        <v>23.916969696969694</v>
      </c>
      <c r="BJ1108" s="27">
        <v>29.231000000000002</v>
      </c>
      <c r="BK1108" s="27">
        <v>32.306999999999988</v>
      </c>
      <c r="BL1108" s="57"/>
      <c r="BM1108" s="97">
        <v>74</v>
      </c>
      <c r="BN1108" s="253">
        <v>0</v>
      </c>
      <c r="BO1108" s="191">
        <v>3</v>
      </c>
      <c r="BP1108" s="191">
        <v>20</v>
      </c>
      <c r="BQ1108" s="191">
        <v>27</v>
      </c>
      <c r="BR1108" s="191">
        <v>18</v>
      </c>
      <c r="BS1108" s="191">
        <v>5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51</v>
      </c>
      <c r="CI1108" s="31">
        <v>0.68918918918918914</v>
      </c>
      <c r="CJ1108" s="100">
        <v>29</v>
      </c>
      <c r="CK1108" s="31">
        <v>0.39189189189189189</v>
      </c>
      <c r="CL1108" s="100">
        <v>1</v>
      </c>
      <c r="CM1108" s="31">
        <v>1.3513513513513514E-2</v>
      </c>
      <c r="CN1108" s="27">
        <v>22.867702702702715</v>
      </c>
      <c r="CO1108" s="27">
        <v>28.07</v>
      </c>
      <c r="CP1108" s="27">
        <v>30.802500000000002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37</v>
      </c>
      <c r="D1109" s="264">
        <v>0</v>
      </c>
      <c r="E1109" s="122">
        <v>3</v>
      </c>
      <c r="F1109" s="122">
        <v>9</v>
      </c>
      <c r="G1109" s="122">
        <v>18</v>
      </c>
      <c r="H1109" s="122">
        <v>5</v>
      </c>
      <c r="I1109" s="122">
        <v>2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25</v>
      </c>
      <c r="Y1109" s="31">
        <v>0.67567567567567566</v>
      </c>
      <c r="Z1109" s="100">
        <v>14</v>
      </c>
      <c r="AA1109" s="31">
        <v>0.3783783783783784</v>
      </c>
      <c r="AB1109" s="100">
        <v>0</v>
      </c>
      <c r="AC1109" s="31">
        <v>0</v>
      </c>
      <c r="AD1109" s="27">
        <v>22.320810810810812</v>
      </c>
      <c r="AE1109" s="27">
        <v>26.192</v>
      </c>
      <c r="AF1109" s="27">
        <v>34.698999999999998</v>
      </c>
      <c r="AG1109" s="57"/>
      <c r="AH1109" s="97">
        <v>28</v>
      </c>
      <c r="AI1109" s="264">
        <v>0</v>
      </c>
      <c r="AJ1109" s="122">
        <v>2</v>
      </c>
      <c r="AK1109" s="122">
        <v>3</v>
      </c>
      <c r="AL1109" s="122">
        <v>9</v>
      </c>
      <c r="AM1109" s="122">
        <v>10</v>
      </c>
      <c r="AN1109" s="122">
        <v>4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23</v>
      </c>
      <c r="BD1109" s="31">
        <v>0.8214285714285714</v>
      </c>
      <c r="BE1109" s="100">
        <v>16</v>
      </c>
      <c r="BF1109" s="31">
        <v>0.5714285714285714</v>
      </c>
      <c r="BG1109" s="100">
        <v>0</v>
      </c>
      <c r="BH1109" s="31">
        <v>0</v>
      </c>
      <c r="BI1109" s="27">
        <v>24.531428571428574</v>
      </c>
      <c r="BJ1109" s="27">
        <v>30.446999999999999</v>
      </c>
      <c r="BK1109" s="27">
        <v>34.188499999999998</v>
      </c>
      <c r="BL1109" s="57"/>
      <c r="BM1109" s="97">
        <v>65</v>
      </c>
      <c r="BN1109" s="253">
        <v>0</v>
      </c>
      <c r="BO1109" s="191">
        <v>5</v>
      </c>
      <c r="BP1109" s="191">
        <v>12</v>
      </c>
      <c r="BQ1109" s="191">
        <v>27</v>
      </c>
      <c r="BR1109" s="191">
        <v>15</v>
      </c>
      <c r="BS1109" s="191">
        <v>6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48</v>
      </c>
      <c r="CI1109" s="31">
        <v>0.7384615384615385</v>
      </c>
      <c r="CJ1109" s="100">
        <v>30</v>
      </c>
      <c r="CK1109" s="31">
        <v>0.46153846153846156</v>
      </c>
      <c r="CL1109" s="100">
        <v>0</v>
      </c>
      <c r="CM1109" s="31">
        <v>0</v>
      </c>
      <c r="CN1109" s="27">
        <v>23.273076923076921</v>
      </c>
      <c r="CO1109" s="27">
        <v>27.708000000000002</v>
      </c>
      <c r="CP1109" s="27">
        <v>34.289000000000001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37</v>
      </c>
      <c r="D1110" s="264">
        <v>0</v>
      </c>
      <c r="E1110" s="122">
        <v>1</v>
      </c>
      <c r="F1110" s="122">
        <v>7</v>
      </c>
      <c r="G1110" s="122">
        <v>18</v>
      </c>
      <c r="H1110" s="122">
        <v>11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29</v>
      </c>
      <c r="Y1110" s="31">
        <v>0.78378378378378377</v>
      </c>
      <c r="Z1110" s="100">
        <v>14</v>
      </c>
      <c r="AA1110" s="31">
        <v>0.3783783783783784</v>
      </c>
      <c r="AB1110" s="100">
        <v>0</v>
      </c>
      <c r="AC1110" s="31">
        <v>0</v>
      </c>
      <c r="AD1110" s="27">
        <v>22.396756756756755</v>
      </c>
      <c r="AE1110" s="27">
        <v>27.313000000000002</v>
      </c>
      <c r="AF1110" s="27">
        <v>29.1</v>
      </c>
      <c r="AG1110" s="57"/>
      <c r="AH1110" s="97">
        <v>40</v>
      </c>
      <c r="AI1110" s="264">
        <v>3</v>
      </c>
      <c r="AJ1110" s="122">
        <v>5</v>
      </c>
      <c r="AK1110" s="122">
        <v>5</v>
      </c>
      <c r="AL1110" s="122">
        <v>11</v>
      </c>
      <c r="AM1110" s="122">
        <v>11</v>
      </c>
      <c r="AN1110" s="122">
        <v>4</v>
      </c>
      <c r="AO1110" s="122">
        <v>0</v>
      </c>
      <c r="AP1110" s="122">
        <v>0</v>
      </c>
      <c r="AQ1110" s="122">
        <v>1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27</v>
      </c>
      <c r="BD1110" s="31">
        <v>0.67500000000000004</v>
      </c>
      <c r="BE1110" s="100">
        <v>18</v>
      </c>
      <c r="BF1110" s="31">
        <v>0.45</v>
      </c>
      <c r="BG1110" s="100">
        <v>1</v>
      </c>
      <c r="BH1110" s="31">
        <v>2.5000000000000001E-2</v>
      </c>
      <c r="BI1110" s="27">
        <v>22.502499999999998</v>
      </c>
      <c r="BJ1110" s="27">
        <v>29.470500000000001</v>
      </c>
      <c r="BK1110" s="27">
        <v>33.686999999999991</v>
      </c>
      <c r="BL1110" s="57"/>
      <c r="BM1110" s="97">
        <v>77</v>
      </c>
      <c r="BN1110" s="253">
        <v>3</v>
      </c>
      <c r="BO1110" s="191">
        <v>6</v>
      </c>
      <c r="BP1110" s="191">
        <v>12</v>
      </c>
      <c r="BQ1110" s="191">
        <v>29</v>
      </c>
      <c r="BR1110" s="191">
        <v>22</v>
      </c>
      <c r="BS1110" s="191">
        <v>4</v>
      </c>
      <c r="BT1110" s="191">
        <v>0</v>
      </c>
      <c r="BU1110" s="191">
        <v>0</v>
      </c>
      <c r="BV1110" s="191">
        <v>1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56</v>
      </c>
      <c r="CI1110" s="31">
        <v>0.72727272727272729</v>
      </c>
      <c r="CJ1110" s="100">
        <v>32</v>
      </c>
      <c r="CK1110" s="31">
        <v>0.41558441558441561</v>
      </c>
      <c r="CL1110" s="100">
        <v>1</v>
      </c>
      <c r="CM1110" s="31">
        <v>1.2987012987012988E-2</v>
      </c>
      <c r="CN1110" s="27">
        <v>22.451688311688308</v>
      </c>
      <c r="CO1110" s="27">
        <v>27.602</v>
      </c>
      <c r="CP1110" s="27">
        <v>31.838999999999999</v>
      </c>
      <c r="CQ1110" s="57"/>
    </row>
    <row r="1111" spans="1:95" x14ac:dyDescent="0.25">
      <c r="A1111" s="241">
        <v>2</v>
      </c>
      <c r="B1111" s="312">
        <v>0.5</v>
      </c>
      <c r="C1111" s="97">
        <v>46</v>
      </c>
      <c r="D1111" s="264">
        <v>1</v>
      </c>
      <c r="E1111" s="122">
        <v>4</v>
      </c>
      <c r="F1111" s="122">
        <v>12</v>
      </c>
      <c r="G1111" s="122">
        <v>19</v>
      </c>
      <c r="H1111" s="122">
        <v>7</v>
      </c>
      <c r="I1111" s="122">
        <v>2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29</v>
      </c>
      <c r="Y1111" s="31">
        <v>0.63043478260869568</v>
      </c>
      <c r="Z1111" s="100">
        <v>13</v>
      </c>
      <c r="AA1111" s="31">
        <v>0.28260869565217389</v>
      </c>
      <c r="AB1111" s="100">
        <v>1</v>
      </c>
      <c r="AC1111" s="31">
        <v>2.1739130434782608E-2</v>
      </c>
      <c r="AD1111" s="27">
        <v>21.65217391304347</v>
      </c>
      <c r="AE1111" s="27">
        <v>26.822999999999997</v>
      </c>
      <c r="AF1111" s="27">
        <v>32.657499999999999</v>
      </c>
      <c r="AG1111" s="57"/>
      <c r="AH1111" s="97">
        <v>45</v>
      </c>
      <c r="AI1111" s="264">
        <v>0</v>
      </c>
      <c r="AJ1111" s="122">
        <v>9</v>
      </c>
      <c r="AK1111" s="122">
        <v>9</v>
      </c>
      <c r="AL1111" s="122">
        <v>12</v>
      </c>
      <c r="AM1111" s="122">
        <v>11</v>
      </c>
      <c r="AN1111" s="122">
        <v>3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27</v>
      </c>
      <c r="BD1111" s="31">
        <v>0.6</v>
      </c>
      <c r="BE1111" s="100">
        <v>16</v>
      </c>
      <c r="BF1111" s="31">
        <v>0.35555555555555557</v>
      </c>
      <c r="BG1111" s="100">
        <v>1</v>
      </c>
      <c r="BH1111" s="31">
        <v>2.2222222222222223E-2</v>
      </c>
      <c r="BI1111" s="27">
        <v>21.978888888888889</v>
      </c>
      <c r="BJ1111" s="27">
        <v>28.326000000000001</v>
      </c>
      <c r="BK1111" s="27">
        <v>32.860999999999997</v>
      </c>
      <c r="BL1111" s="57"/>
      <c r="BM1111" s="97">
        <v>91</v>
      </c>
      <c r="BN1111" s="253">
        <v>1</v>
      </c>
      <c r="BO1111" s="191">
        <v>13</v>
      </c>
      <c r="BP1111" s="191">
        <v>21</v>
      </c>
      <c r="BQ1111" s="191">
        <v>31</v>
      </c>
      <c r="BR1111" s="191">
        <v>18</v>
      </c>
      <c r="BS1111" s="191">
        <v>5</v>
      </c>
      <c r="BT1111" s="191">
        <v>2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56</v>
      </c>
      <c r="CI1111" s="31">
        <v>0.61538461538461542</v>
      </c>
      <c r="CJ1111" s="100">
        <v>29</v>
      </c>
      <c r="CK1111" s="31">
        <v>0.31868131868131866</v>
      </c>
      <c r="CL1111" s="100">
        <v>2</v>
      </c>
      <c r="CM1111" s="31">
        <v>2.197802197802198E-2</v>
      </c>
      <c r="CN1111" s="27">
        <v>21.813736263736264</v>
      </c>
      <c r="CO1111" s="27">
        <v>27.065999999999999</v>
      </c>
      <c r="CP1111" s="27">
        <v>32.535999999999994</v>
      </c>
      <c r="CQ1111" s="57"/>
    </row>
    <row r="1112" spans="1:95" x14ac:dyDescent="0.25">
      <c r="A1112" s="241">
        <v>2</v>
      </c>
      <c r="B1112" s="312">
        <v>0.54166700000000001</v>
      </c>
      <c r="C1112" s="97">
        <v>50</v>
      </c>
      <c r="D1112" s="264">
        <v>1</v>
      </c>
      <c r="E1112" s="122">
        <v>4</v>
      </c>
      <c r="F1112" s="122">
        <v>15</v>
      </c>
      <c r="G1112" s="122">
        <v>10</v>
      </c>
      <c r="H1112" s="122">
        <v>16</v>
      </c>
      <c r="I1112" s="122">
        <v>4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30</v>
      </c>
      <c r="Y1112" s="31">
        <v>0.6</v>
      </c>
      <c r="Z1112" s="100">
        <v>24</v>
      </c>
      <c r="AA1112" s="31">
        <v>0.48</v>
      </c>
      <c r="AB1112" s="100">
        <v>0</v>
      </c>
      <c r="AC1112" s="31">
        <v>0</v>
      </c>
      <c r="AD1112" s="27">
        <v>22.5702</v>
      </c>
      <c r="AE1112" s="27">
        <v>29.042999999999999</v>
      </c>
      <c r="AF1112" s="27">
        <v>31.789499999999993</v>
      </c>
      <c r="AG1112" s="57"/>
      <c r="AH1112" s="97">
        <v>47</v>
      </c>
      <c r="AI1112" s="264">
        <v>1</v>
      </c>
      <c r="AJ1112" s="122">
        <v>1</v>
      </c>
      <c r="AK1112" s="122">
        <v>7</v>
      </c>
      <c r="AL1112" s="122">
        <v>20</v>
      </c>
      <c r="AM1112" s="122">
        <v>15</v>
      </c>
      <c r="AN1112" s="122">
        <v>2</v>
      </c>
      <c r="AO1112" s="122">
        <v>1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38</v>
      </c>
      <c r="BD1112" s="31">
        <v>0.80851063829787229</v>
      </c>
      <c r="BE1112" s="100">
        <v>22</v>
      </c>
      <c r="BF1112" s="31">
        <v>0.46808510638297873</v>
      </c>
      <c r="BG1112" s="100">
        <v>1</v>
      </c>
      <c r="BH1112" s="31">
        <v>2.1276595744680851E-2</v>
      </c>
      <c r="BI1112" s="27">
        <v>23.663404255319151</v>
      </c>
      <c r="BJ1112" s="27">
        <v>28.128</v>
      </c>
      <c r="BK1112" s="27">
        <v>34.277999999999992</v>
      </c>
      <c r="BL1112" s="57"/>
      <c r="BM1112" s="97">
        <v>97</v>
      </c>
      <c r="BN1112" s="253">
        <v>2</v>
      </c>
      <c r="BO1112" s="191">
        <v>5</v>
      </c>
      <c r="BP1112" s="191">
        <v>22</v>
      </c>
      <c r="BQ1112" s="191">
        <v>30</v>
      </c>
      <c r="BR1112" s="191">
        <v>31</v>
      </c>
      <c r="BS1112" s="191">
        <v>6</v>
      </c>
      <c r="BT1112" s="191">
        <v>1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68</v>
      </c>
      <c r="CI1112" s="31">
        <v>0.7010309278350515</v>
      </c>
      <c r="CJ1112" s="100">
        <v>46</v>
      </c>
      <c r="CK1112" s="31">
        <v>0.47422680412371132</v>
      </c>
      <c r="CL1112" s="100">
        <v>1</v>
      </c>
      <c r="CM1112" s="31">
        <v>1.0309278350515464E-2</v>
      </c>
      <c r="CN1112" s="27">
        <v>23.09989690721649</v>
      </c>
      <c r="CO1112" s="27">
        <v>28.643999999999998</v>
      </c>
      <c r="CP1112" s="27">
        <v>32.423999999999999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59</v>
      </c>
      <c r="D1113" s="264">
        <v>1</v>
      </c>
      <c r="E1113" s="122">
        <v>2</v>
      </c>
      <c r="F1113" s="122">
        <v>14</v>
      </c>
      <c r="G1113" s="122">
        <v>25</v>
      </c>
      <c r="H1113" s="122">
        <v>13</v>
      </c>
      <c r="I1113" s="122">
        <v>3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42</v>
      </c>
      <c r="Y1113" s="31">
        <v>0.71186440677966101</v>
      </c>
      <c r="Z1113" s="100">
        <v>20</v>
      </c>
      <c r="AA1113" s="31">
        <v>0.33898305084745761</v>
      </c>
      <c r="AB1113" s="100">
        <v>1</v>
      </c>
      <c r="AC1113" s="31">
        <v>1.6949152542372881E-2</v>
      </c>
      <c r="AD1113" s="27">
        <v>22.553050847457627</v>
      </c>
      <c r="AE1113" s="27">
        <v>27.28</v>
      </c>
      <c r="AF1113" s="27">
        <v>31.88</v>
      </c>
      <c r="AG1113" s="57"/>
      <c r="AH1113" s="97">
        <v>50</v>
      </c>
      <c r="AI1113" s="264">
        <v>0</v>
      </c>
      <c r="AJ1113" s="122">
        <v>6</v>
      </c>
      <c r="AK1113" s="122">
        <v>6</v>
      </c>
      <c r="AL1113" s="122">
        <v>23</v>
      </c>
      <c r="AM1113" s="122">
        <v>12</v>
      </c>
      <c r="AN1113" s="122">
        <v>3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38</v>
      </c>
      <c r="BD1113" s="31">
        <v>0.76</v>
      </c>
      <c r="BE1113" s="100">
        <v>22</v>
      </c>
      <c r="BF1113" s="31">
        <v>0.44</v>
      </c>
      <c r="BG1113" s="100">
        <v>0</v>
      </c>
      <c r="BH1113" s="31">
        <v>0</v>
      </c>
      <c r="BI1113" s="27">
        <v>22.776800000000001</v>
      </c>
      <c r="BJ1113" s="27">
        <v>28.1465</v>
      </c>
      <c r="BK1113" s="27">
        <v>30.779499999999999</v>
      </c>
      <c r="BL1113" s="57"/>
      <c r="BM1113" s="97">
        <v>109</v>
      </c>
      <c r="BN1113" s="253">
        <v>1</v>
      </c>
      <c r="BO1113" s="191">
        <v>8</v>
      </c>
      <c r="BP1113" s="191">
        <v>20</v>
      </c>
      <c r="BQ1113" s="191">
        <v>48</v>
      </c>
      <c r="BR1113" s="191">
        <v>25</v>
      </c>
      <c r="BS1113" s="191">
        <v>6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80</v>
      </c>
      <c r="CI1113" s="31">
        <v>0.73394495412844041</v>
      </c>
      <c r="CJ1113" s="100">
        <v>42</v>
      </c>
      <c r="CK1113" s="31">
        <v>0.38532110091743121</v>
      </c>
      <c r="CL1113" s="100">
        <v>1</v>
      </c>
      <c r="CM1113" s="31">
        <v>9.1743119266055051E-3</v>
      </c>
      <c r="CN1113" s="27">
        <v>22.655688073394501</v>
      </c>
      <c r="CO1113" s="27">
        <v>28.07</v>
      </c>
      <c r="CP1113" s="27">
        <v>31.28</v>
      </c>
      <c r="CQ1113" s="57"/>
    </row>
    <row r="1114" spans="1:95" x14ac:dyDescent="0.25">
      <c r="A1114" s="241">
        <v>2</v>
      </c>
      <c r="B1114" s="312">
        <v>0.625</v>
      </c>
      <c r="C1114" s="97">
        <v>48</v>
      </c>
      <c r="D1114" s="264">
        <v>0</v>
      </c>
      <c r="E1114" s="122">
        <v>2</v>
      </c>
      <c r="F1114" s="122">
        <v>14</v>
      </c>
      <c r="G1114" s="122">
        <v>20</v>
      </c>
      <c r="H1114" s="122">
        <v>9</v>
      </c>
      <c r="I1114" s="122">
        <v>2</v>
      </c>
      <c r="J1114" s="122">
        <v>1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32</v>
      </c>
      <c r="Y1114" s="31">
        <v>0.66666666666666663</v>
      </c>
      <c r="Z1114" s="100">
        <v>15</v>
      </c>
      <c r="AA1114" s="31">
        <v>0.3125</v>
      </c>
      <c r="AB1114" s="100">
        <v>1</v>
      </c>
      <c r="AC1114" s="31">
        <v>2.0833333333333332E-2</v>
      </c>
      <c r="AD1114" s="27">
        <v>22.294583333333335</v>
      </c>
      <c r="AE1114" s="27">
        <v>27.651499999999999</v>
      </c>
      <c r="AF1114" s="27">
        <v>31.423499999999997</v>
      </c>
      <c r="AG1114" s="57"/>
      <c r="AH1114" s="97">
        <v>91</v>
      </c>
      <c r="AI1114" s="264">
        <v>1</v>
      </c>
      <c r="AJ1114" s="122">
        <v>16</v>
      </c>
      <c r="AK1114" s="122">
        <v>17</v>
      </c>
      <c r="AL1114" s="122">
        <v>42</v>
      </c>
      <c r="AM1114" s="122">
        <v>11</v>
      </c>
      <c r="AN1114" s="122">
        <v>4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57</v>
      </c>
      <c r="BD1114" s="31">
        <v>0.62637362637362637</v>
      </c>
      <c r="BE1114" s="100">
        <v>19</v>
      </c>
      <c r="BF1114" s="31">
        <v>0.2087912087912088</v>
      </c>
      <c r="BG1114" s="100">
        <v>0</v>
      </c>
      <c r="BH1114" s="31">
        <v>0</v>
      </c>
      <c r="BI1114" s="27">
        <v>20.777912087912089</v>
      </c>
      <c r="BJ1114" s="27">
        <v>26.004000000000001</v>
      </c>
      <c r="BK1114" s="27">
        <v>30.205999999999975</v>
      </c>
      <c r="BL1114" s="57"/>
      <c r="BM1114" s="97">
        <v>139</v>
      </c>
      <c r="BN1114" s="253">
        <v>1</v>
      </c>
      <c r="BO1114" s="191">
        <v>18</v>
      </c>
      <c r="BP1114" s="191">
        <v>31</v>
      </c>
      <c r="BQ1114" s="191">
        <v>62</v>
      </c>
      <c r="BR1114" s="191">
        <v>20</v>
      </c>
      <c r="BS1114" s="191">
        <v>6</v>
      </c>
      <c r="BT1114" s="191">
        <v>1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89</v>
      </c>
      <c r="CI1114" s="31">
        <v>0.64028776978417268</v>
      </c>
      <c r="CJ1114" s="100">
        <v>34</v>
      </c>
      <c r="CK1114" s="31">
        <v>0.2446043165467626</v>
      </c>
      <c r="CL1114" s="100">
        <v>1</v>
      </c>
      <c r="CM1114" s="31">
        <v>7.1942446043165471E-3</v>
      </c>
      <c r="CN1114" s="27">
        <v>21.30165467625898</v>
      </c>
      <c r="CO1114" s="27">
        <v>26.22</v>
      </c>
      <c r="CP1114" s="27">
        <v>30.34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48</v>
      </c>
      <c r="D1115" s="264">
        <v>3</v>
      </c>
      <c r="E1115" s="122">
        <v>5</v>
      </c>
      <c r="F1115" s="122">
        <v>20</v>
      </c>
      <c r="G1115" s="122">
        <v>15</v>
      </c>
      <c r="H1115" s="122">
        <v>3</v>
      </c>
      <c r="I1115" s="122">
        <v>2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20</v>
      </c>
      <c r="Y1115" s="31">
        <v>0.41666666666666669</v>
      </c>
      <c r="Z1115" s="100">
        <v>7</v>
      </c>
      <c r="AA1115" s="31">
        <v>0.14583333333333334</v>
      </c>
      <c r="AB1115" s="100">
        <v>0</v>
      </c>
      <c r="AC1115" s="31">
        <v>0</v>
      </c>
      <c r="AD1115" s="27">
        <v>19.263749999999998</v>
      </c>
      <c r="AE1115" s="27">
        <v>24.426500000000001</v>
      </c>
      <c r="AF1115" s="27">
        <v>30.428499999999996</v>
      </c>
      <c r="AG1115" s="57"/>
      <c r="AH1115" s="97">
        <v>78</v>
      </c>
      <c r="AI1115" s="264">
        <v>3</v>
      </c>
      <c r="AJ1115" s="122">
        <v>8</v>
      </c>
      <c r="AK1115" s="122">
        <v>13</v>
      </c>
      <c r="AL1115" s="122">
        <v>28</v>
      </c>
      <c r="AM1115" s="122">
        <v>21</v>
      </c>
      <c r="AN1115" s="122">
        <v>5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54</v>
      </c>
      <c r="BD1115" s="31">
        <v>0.69230769230769229</v>
      </c>
      <c r="BE1115" s="100">
        <v>31</v>
      </c>
      <c r="BF1115" s="31">
        <v>0.39743589743589741</v>
      </c>
      <c r="BG1115" s="100">
        <v>0</v>
      </c>
      <c r="BH1115" s="31">
        <v>0</v>
      </c>
      <c r="BI1115" s="27">
        <v>21.855256410256409</v>
      </c>
      <c r="BJ1115" s="27">
        <v>27.060500000000001</v>
      </c>
      <c r="BK1115" s="27">
        <v>30.419499999999996</v>
      </c>
      <c r="BL1115" s="57"/>
      <c r="BM1115" s="97">
        <v>126</v>
      </c>
      <c r="BN1115" s="253">
        <v>6</v>
      </c>
      <c r="BO1115" s="191">
        <v>13</v>
      </c>
      <c r="BP1115" s="191">
        <v>33</v>
      </c>
      <c r="BQ1115" s="191">
        <v>43</v>
      </c>
      <c r="BR1115" s="191">
        <v>24</v>
      </c>
      <c r="BS1115" s="191">
        <v>7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74</v>
      </c>
      <c r="CI1115" s="31">
        <v>0.58730158730158732</v>
      </c>
      <c r="CJ1115" s="100">
        <v>38</v>
      </c>
      <c r="CK1115" s="31">
        <v>0.30158730158730157</v>
      </c>
      <c r="CL1115" s="100">
        <v>0</v>
      </c>
      <c r="CM1115" s="31">
        <v>0</v>
      </c>
      <c r="CN1115" s="27">
        <v>20.868015873015874</v>
      </c>
      <c r="CO1115" s="27">
        <v>26.554499999999997</v>
      </c>
      <c r="CP1115" s="27">
        <v>30.361499999999999</v>
      </c>
      <c r="CQ1115" s="57"/>
    </row>
    <row r="1116" spans="1:95" x14ac:dyDescent="0.25">
      <c r="A1116" s="241">
        <v>2</v>
      </c>
      <c r="B1116" s="312">
        <v>0.70833299999999999</v>
      </c>
      <c r="C1116" s="97" t="s">
        <v>146</v>
      </c>
      <c r="D1116" s="264" t="s">
        <v>154</v>
      </c>
      <c r="E1116" s="122" t="s">
        <v>151</v>
      </c>
      <c r="F1116" s="122" t="s">
        <v>155</v>
      </c>
      <c r="G1116" s="122" t="s">
        <v>155</v>
      </c>
      <c r="H1116" s="122" t="s">
        <v>151</v>
      </c>
      <c r="I1116" s="122" t="s">
        <v>154</v>
      </c>
      <c r="J1116" s="122" t="s">
        <v>154</v>
      </c>
      <c r="K1116" s="122" t="s">
        <v>154</v>
      </c>
      <c r="L1116" s="122" t="s">
        <v>154</v>
      </c>
      <c r="M1116" s="122" t="s">
        <v>154</v>
      </c>
      <c r="N1116" s="122" t="s">
        <v>154</v>
      </c>
      <c r="O1116" s="122" t="s">
        <v>154</v>
      </c>
      <c r="P1116" s="122" t="s">
        <v>154</v>
      </c>
      <c r="Q1116" s="122" t="s">
        <v>154</v>
      </c>
      <c r="R1116" s="122" t="s">
        <v>154</v>
      </c>
      <c r="S1116" s="122" t="s">
        <v>154</v>
      </c>
      <c r="T1116" s="122" t="s">
        <v>154</v>
      </c>
      <c r="U1116" s="122" t="s">
        <v>154</v>
      </c>
      <c r="V1116" s="122" t="s">
        <v>154</v>
      </c>
      <c r="W1116" s="323" t="s">
        <v>154</v>
      </c>
      <c r="X1116" s="100" t="s">
        <v>153</v>
      </c>
      <c r="Y1116" s="31">
        <v>0.5</v>
      </c>
      <c r="Z1116" s="100" t="s">
        <v>158</v>
      </c>
      <c r="AA1116" s="31">
        <v>0.25</v>
      </c>
      <c r="AB1116" s="100" t="s">
        <v>154</v>
      </c>
      <c r="AC1116" s="31">
        <v>0</v>
      </c>
      <c r="AD1116" s="27">
        <v>19.737499999999997</v>
      </c>
      <c r="AE1116" s="27">
        <v>24.734499999999997</v>
      </c>
      <c r="AF1116" s="27" t="s">
        <v>106</v>
      </c>
      <c r="AG1116" s="57"/>
      <c r="AH1116" s="97" t="s">
        <v>147</v>
      </c>
      <c r="AI1116" s="264" t="s">
        <v>154</v>
      </c>
      <c r="AJ1116" s="122" t="s">
        <v>151</v>
      </c>
      <c r="AK1116" s="122" t="s">
        <v>155</v>
      </c>
      <c r="AL1116" s="122" t="s">
        <v>219</v>
      </c>
      <c r="AM1116" s="122" t="s">
        <v>155</v>
      </c>
      <c r="AN1116" s="122" t="s">
        <v>154</v>
      </c>
      <c r="AO1116" s="122" t="s">
        <v>154</v>
      </c>
      <c r="AP1116" s="122" t="s">
        <v>154</v>
      </c>
      <c r="AQ1116" s="122" t="s">
        <v>154</v>
      </c>
      <c r="AR1116" s="122" t="s">
        <v>154</v>
      </c>
      <c r="AS1116" s="122" t="s">
        <v>154</v>
      </c>
      <c r="AT1116" s="122" t="s">
        <v>154</v>
      </c>
      <c r="AU1116" s="122" t="s">
        <v>154</v>
      </c>
      <c r="AV1116" s="122" t="s">
        <v>154</v>
      </c>
      <c r="AW1116" s="122" t="s">
        <v>154</v>
      </c>
      <c r="AX1116" s="122" t="s">
        <v>154</v>
      </c>
      <c r="AY1116" s="122" t="s">
        <v>154</v>
      </c>
      <c r="AZ1116" s="122" t="s">
        <v>154</v>
      </c>
      <c r="BA1116" s="122" t="s">
        <v>154</v>
      </c>
      <c r="BB1116" s="323" t="s">
        <v>154</v>
      </c>
      <c r="BC1116" s="100" t="s">
        <v>201</v>
      </c>
      <c r="BD1116" s="31">
        <v>0.7142857142857143</v>
      </c>
      <c r="BE1116" s="100" t="s">
        <v>153</v>
      </c>
      <c r="BF1116" s="31">
        <v>0.2857142857142857</v>
      </c>
      <c r="BG1116" s="100" t="s">
        <v>154</v>
      </c>
      <c r="BH1116" s="31">
        <v>0</v>
      </c>
      <c r="BI1116" s="27">
        <v>21.835714285714285</v>
      </c>
      <c r="BJ1116" s="27">
        <v>27.86</v>
      </c>
      <c r="BK1116" s="27" t="s">
        <v>106</v>
      </c>
      <c r="BL1116" s="57"/>
      <c r="BM1116" s="97" t="s">
        <v>148</v>
      </c>
      <c r="BN1116" s="253" t="s">
        <v>154</v>
      </c>
      <c r="BO1116" s="191" t="s">
        <v>158</v>
      </c>
      <c r="BP1116" s="191" t="s">
        <v>163</v>
      </c>
      <c r="BQ1116" s="191" t="s">
        <v>201</v>
      </c>
      <c r="BR1116" s="191" t="s">
        <v>153</v>
      </c>
      <c r="BS1116" s="191" t="s">
        <v>154</v>
      </c>
      <c r="BT1116" s="191" t="s">
        <v>154</v>
      </c>
      <c r="BU1116" s="191" t="s">
        <v>154</v>
      </c>
      <c r="BV1116" s="191" t="s">
        <v>154</v>
      </c>
      <c r="BW1116" s="191" t="s">
        <v>154</v>
      </c>
      <c r="BX1116" s="191" t="s">
        <v>154</v>
      </c>
      <c r="BY1116" s="191" t="s">
        <v>154</v>
      </c>
      <c r="BZ1116" s="191" t="s">
        <v>154</v>
      </c>
      <c r="CA1116" s="191" t="s">
        <v>154</v>
      </c>
      <c r="CB1116" s="191" t="s">
        <v>154</v>
      </c>
      <c r="CC1116" s="191" t="s">
        <v>154</v>
      </c>
      <c r="CD1116" s="191" t="s">
        <v>154</v>
      </c>
      <c r="CE1116" s="191" t="s">
        <v>154</v>
      </c>
      <c r="CF1116" s="191" t="s">
        <v>154</v>
      </c>
      <c r="CG1116" s="192" t="s">
        <v>154</v>
      </c>
      <c r="CH1116" s="100" t="s">
        <v>147</v>
      </c>
      <c r="CI1116" s="31">
        <v>0.63636363636363635</v>
      </c>
      <c r="CJ1116" s="100" t="s">
        <v>163</v>
      </c>
      <c r="CK1116" s="31">
        <v>0.27272727272727271</v>
      </c>
      <c r="CL1116" s="100" t="s">
        <v>154</v>
      </c>
      <c r="CM1116" s="31">
        <v>0</v>
      </c>
      <c r="CN1116" s="27">
        <v>21.072727272727274</v>
      </c>
      <c r="CO1116" s="27">
        <v>25.379000000000001</v>
      </c>
      <c r="CP1116" s="27">
        <v>28.701999999999998</v>
      </c>
      <c r="CQ1116" s="57"/>
    </row>
    <row r="1117" spans="1:95" x14ac:dyDescent="0.25">
      <c r="A1117" s="241">
        <v>2</v>
      </c>
      <c r="B1117" s="312">
        <v>0.75</v>
      </c>
      <c r="C1117" s="97" t="s">
        <v>106</v>
      </c>
      <c r="D1117" s="264" t="s">
        <v>106</v>
      </c>
      <c r="E1117" s="122" t="s">
        <v>106</v>
      </c>
      <c r="F1117" s="122" t="s">
        <v>106</v>
      </c>
      <c r="G1117" s="122" t="s">
        <v>106</v>
      </c>
      <c r="H1117" s="122" t="s">
        <v>106</v>
      </c>
      <c r="I1117" s="122" t="s">
        <v>106</v>
      </c>
      <c r="J1117" s="122" t="s">
        <v>106</v>
      </c>
      <c r="K1117" s="122" t="s">
        <v>106</v>
      </c>
      <c r="L1117" s="122" t="s">
        <v>106</v>
      </c>
      <c r="M1117" s="122" t="s">
        <v>106</v>
      </c>
      <c r="N1117" s="122" t="s">
        <v>106</v>
      </c>
      <c r="O1117" s="122" t="s">
        <v>106</v>
      </c>
      <c r="P1117" s="122" t="s">
        <v>106</v>
      </c>
      <c r="Q1117" s="122" t="s">
        <v>106</v>
      </c>
      <c r="R1117" s="122" t="s">
        <v>106</v>
      </c>
      <c r="S1117" s="122" t="s">
        <v>106</v>
      </c>
      <c r="T1117" s="122" t="s">
        <v>106</v>
      </c>
      <c r="U1117" s="122" t="s">
        <v>106</v>
      </c>
      <c r="V1117" s="122" t="s">
        <v>106</v>
      </c>
      <c r="W1117" s="323" t="s">
        <v>106</v>
      </c>
      <c r="X1117" s="100" t="s">
        <v>106</v>
      </c>
      <c r="Y1117" s="31" t="s">
        <v>106</v>
      </c>
      <c r="Z1117" s="100" t="s">
        <v>106</v>
      </c>
      <c r="AA1117" s="31" t="s">
        <v>106</v>
      </c>
      <c r="AB1117" s="100" t="s">
        <v>106</v>
      </c>
      <c r="AC1117" s="31" t="s">
        <v>106</v>
      </c>
      <c r="AD1117" s="27" t="s">
        <v>106</v>
      </c>
      <c r="AE1117" s="27" t="s">
        <v>106</v>
      </c>
      <c r="AF1117" s="27" t="s">
        <v>106</v>
      </c>
      <c r="AG1117" s="57"/>
      <c r="AH1117" s="97" t="s">
        <v>106</v>
      </c>
      <c r="AI1117" s="264" t="s">
        <v>106</v>
      </c>
      <c r="AJ1117" s="122" t="s">
        <v>106</v>
      </c>
      <c r="AK1117" s="122" t="s">
        <v>106</v>
      </c>
      <c r="AL1117" s="122" t="s">
        <v>106</v>
      </c>
      <c r="AM1117" s="122" t="s">
        <v>106</v>
      </c>
      <c r="AN1117" s="122" t="s">
        <v>106</v>
      </c>
      <c r="AO1117" s="122" t="s">
        <v>106</v>
      </c>
      <c r="AP1117" s="122" t="s">
        <v>106</v>
      </c>
      <c r="AQ1117" s="122" t="s">
        <v>106</v>
      </c>
      <c r="AR1117" s="122" t="s">
        <v>106</v>
      </c>
      <c r="AS1117" s="122" t="s">
        <v>106</v>
      </c>
      <c r="AT1117" s="122" t="s">
        <v>106</v>
      </c>
      <c r="AU1117" s="122" t="s">
        <v>106</v>
      </c>
      <c r="AV1117" s="122" t="s">
        <v>106</v>
      </c>
      <c r="AW1117" s="122" t="s">
        <v>106</v>
      </c>
      <c r="AX1117" s="122" t="s">
        <v>106</v>
      </c>
      <c r="AY1117" s="122" t="s">
        <v>106</v>
      </c>
      <c r="AZ1117" s="122" t="s">
        <v>106</v>
      </c>
      <c r="BA1117" s="122" t="s">
        <v>106</v>
      </c>
      <c r="BB1117" s="323" t="s">
        <v>106</v>
      </c>
      <c r="BC1117" s="100" t="s">
        <v>106</v>
      </c>
      <c r="BD1117" s="31" t="s">
        <v>106</v>
      </c>
      <c r="BE1117" s="100" t="s">
        <v>106</v>
      </c>
      <c r="BF1117" s="31" t="s">
        <v>106</v>
      </c>
      <c r="BG1117" s="100" t="s">
        <v>106</v>
      </c>
      <c r="BH1117" s="31" t="s">
        <v>106</v>
      </c>
      <c r="BI1117" s="27" t="s">
        <v>106</v>
      </c>
      <c r="BJ1117" s="27" t="s">
        <v>106</v>
      </c>
      <c r="BK1117" s="27" t="s">
        <v>106</v>
      </c>
      <c r="BL1117" s="57"/>
      <c r="BM1117" s="97" t="s">
        <v>106</v>
      </c>
      <c r="BN1117" s="253" t="s">
        <v>106</v>
      </c>
      <c r="BO1117" s="191" t="s">
        <v>106</v>
      </c>
      <c r="BP1117" s="191" t="s">
        <v>106</v>
      </c>
      <c r="BQ1117" s="191" t="s">
        <v>106</v>
      </c>
      <c r="BR1117" s="191" t="s">
        <v>106</v>
      </c>
      <c r="BS1117" s="191" t="s">
        <v>106</v>
      </c>
      <c r="BT1117" s="191" t="s">
        <v>106</v>
      </c>
      <c r="BU1117" s="191" t="s">
        <v>106</v>
      </c>
      <c r="BV1117" s="191" t="s">
        <v>106</v>
      </c>
      <c r="BW1117" s="191" t="s">
        <v>106</v>
      </c>
      <c r="BX1117" s="191" t="s">
        <v>106</v>
      </c>
      <c r="BY1117" s="191" t="s">
        <v>106</v>
      </c>
      <c r="BZ1117" s="191" t="s">
        <v>106</v>
      </c>
      <c r="CA1117" s="191" t="s">
        <v>106</v>
      </c>
      <c r="CB1117" s="191" t="s">
        <v>106</v>
      </c>
      <c r="CC1117" s="191" t="s">
        <v>106</v>
      </c>
      <c r="CD1117" s="191" t="s">
        <v>106</v>
      </c>
      <c r="CE1117" s="191" t="s">
        <v>106</v>
      </c>
      <c r="CF1117" s="191" t="s">
        <v>106</v>
      </c>
      <c r="CG1117" s="192" t="s">
        <v>106</v>
      </c>
      <c r="CH1117" s="100" t="s">
        <v>106</v>
      </c>
      <c r="CI1117" s="31" t="s">
        <v>106</v>
      </c>
      <c r="CJ1117" s="100" t="s">
        <v>106</v>
      </c>
      <c r="CK1117" s="31" t="s">
        <v>106</v>
      </c>
      <c r="CL1117" s="100" t="s">
        <v>106</v>
      </c>
      <c r="CM1117" s="31" t="s">
        <v>106</v>
      </c>
      <c r="CN1117" s="27" t="s">
        <v>106</v>
      </c>
      <c r="CO1117" s="27" t="s">
        <v>106</v>
      </c>
      <c r="CP1117" s="27" t="s">
        <v>106</v>
      </c>
      <c r="CQ1117" s="57"/>
    </row>
    <row r="1118" spans="1:95" x14ac:dyDescent="0.25">
      <c r="A1118" s="241">
        <v>2</v>
      </c>
      <c r="B1118" s="312">
        <v>0.79166700000000001</v>
      </c>
      <c r="C1118" s="97" t="s">
        <v>106</v>
      </c>
      <c r="D1118" s="264" t="s">
        <v>106</v>
      </c>
      <c r="E1118" s="122" t="s">
        <v>106</v>
      </c>
      <c r="F1118" s="122" t="s">
        <v>106</v>
      </c>
      <c r="G1118" s="122" t="s">
        <v>106</v>
      </c>
      <c r="H1118" s="122" t="s">
        <v>106</v>
      </c>
      <c r="I1118" s="122" t="s">
        <v>106</v>
      </c>
      <c r="J1118" s="122" t="s">
        <v>106</v>
      </c>
      <c r="K1118" s="122" t="s">
        <v>106</v>
      </c>
      <c r="L1118" s="122" t="s">
        <v>106</v>
      </c>
      <c r="M1118" s="122" t="s">
        <v>106</v>
      </c>
      <c r="N1118" s="122" t="s">
        <v>106</v>
      </c>
      <c r="O1118" s="122" t="s">
        <v>106</v>
      </c>
      <c r="P1118" s="122" t="s">
        <v>106</v>
      </c>
      <c r="Q1118" s="122" t="s">
        <v>106</v>
      </c>
      <c r="R1118" s="122" t="s">
        <v>106</v>
      </c>
      <c r="S1118" s="122" t="s">
        <v>106</v>
      </c>
      <c r="T1118" s="122" t="s">
        <v>106</v>
      </c>
      <c r="U1118" s="122" t="s">
        <v>106</v>
      </c>
      <c r="V1118" s="122" t="s">
        <v>106</v>
      </c>
      <c r="W1118" s="323" t="s">
        <v>106</v>
      </c>
      <c r="X1118" s="100" t="s">
        <v>106</v>
      </c>
      <c r="Y1118" s="31" t="s">
        <v>106</v>
      </c>
      <c r="Z1118" s="100" t="s">
        <v>106</v>
      </c>
      <c r="AA1118" s="31" t="s">
        <v>106</v>
      </c>
      <c r="AB1118" s="100" t="s">
        <v>106</v>
      </c>
      <c r="AC1118" s="31" t="s">
        <v>106</v>
      </c>
      <c r="AD1118" s="27" t="s">
        <v>106</v>
      </c>
      <c r="AE1118" s="27" t="s">
        <v>106</v>
      </c>
      <c r="AF1118" s="27" t="s">
        <v>106</v>
      </c>
      <c r="AG1118" s="57"/>
      <c r="AH1118" s="97" t="s">
        <v>106</v>
      </c>
      <c r="AI1118" s="264" t="s">
        <v>106</v>
      </c>
      <c r="AJ1118" s="122" t="s">
        <v>106</v>
      </c>
      <c r="AK1118" s="122" t="s">
        <v>106</v>
      </c>
      <c r="AL1118" s="122" t="s">
        <v>106</v>
      </c>
      <c r="AM1118" s="122" t="s">
        <v>106</v>
      </c>
      <c r="AN1118" s="122" t="s">
        <v>106</v>
      </c>
      <c r="AO1118" s="122" t="s">
        <v>106</v>
      </c>
      <c r="AP1118" s="122" t="s">
        <v>106</v>
      </c>
      <c r="AQ1118" s="122" t="s">
        <v>106</v>
      </c>
      <c r="AR1118" s="122" t="s">
        <v>106</v>
      </c>
      <c r="AS1118" s="122" t="s">
        <v>106</v>
      </c>
      <c r="AT1118" s="122" t="s">
        <v>106</v>
      </c>
      <c r="AU1118" s="122" t="s">
        <v>106</v>
      </c>
      <c r="AV1118" s="122" t="s">
        <v>106</v>
      </c>
      <c r="AW1118" s="122" t="s">
        <v>106</v>
      </c>
      <c r="AX1118" s="122" t="s">
        <v>106</v>
      </c>
      <c r="AY1118" s="122" t="s">
        <v>106</v>
      </c>
      <c r="AZ1118" s="122" t="s">
        <v>106</v>
      </c>
      <c r="BA1118" s="122" t="s">
        <v>106</v>
      </c>
      <c r="BB1118" s="323" t="s">
        <v>106</v>
      </c>
      <c r="BC1118" s="100" t="s">
        <v>106</v>
      </c>
      <c r="BD1118" s="31" t="s">
        <v>106</v>
      </c>
      <c r="BE1118" s="100" t="s">
        <v>106</v>
      </c>
      <c r="BF1118" s="31" t="s">
        <v>106</v>
      </c>
      <c r="BG1118" s="100" t="s">
        <v>106</v>
      </c>
      <c r="BH1118" s="31" t="s">
        <v>106</v>
      </c>
      <c r="BI1118" s="27" t="s">
        <v>106</v>
      </c>
      <c r="BJ1118" s="27" t="s">
        <v>106</v>
      </c>
      <c r="BK1118" s="27" t="s">
        <v>106</v>
      </c>
      <c r="BL1118" s="57"/>
      <c r="BM1118" s="97" t="s">
        <v>106</v>
      </c>
      <c r="BN1118" s="253" t="s">
        <v>106</v>
      </c>
      <c r="BO1118" s="191" t="s">
        <v>106</v>
      </c>
      <c r="BP1118" s="191" t="s">
        <v>106</v>
      </c>
      <c r="BQ1118" s="191" t="s">
        <v>106</v>
      </c>
      <c r="BR1118" s="191" t="s">
        <v>106</v>
      </c>
      <c r="BS1118" s="191" t="s">
        <v>106</v>
      </c>
      <c r="BT1118" s="191" t="s">
        <v>106</v>
      </c>
      <c r="BU1118" s="191" t="s">
        <v>106</v>
      </c>
      <c r="BV1118" s="191" t="s">
        <v>106</v>
      </c>
      <c r="BW1118" s="191" t="s">
        <v>106</v>
      </c>
      <c r="BX1118" s="191" t="s">
        <v>106</v>
      </c>
      <c r="BY1118" s="191" t="s">
        <v>106</v>
      </c>
      <c r="BZ1118" s="191" t="s">
        <v>106</v>
      </c>
      <c r="CA1118" s="191" t="s">
        <v>106</v>
      </c>
      <c r="CB1118" s="191" t="s">
        <v>106</v>
      </c>
      <c r="CC1118" s="191" t="s">
        <v>106</v>
      </c>
      <c r="CD1118" s="191" t="s">
        <v>106</v>
      </c>
      <c r="CE1118" s="191" t="s">
        <v>106</v>
      </c>
      <c r="CF1118" s="191" t="s">
        <v>106</v>
      </c>
      <c r="CG1118" s="192" t="s">
        <v>106</v>
      </c>
      <c r="CH1118" s="100" t="s">
        <v>106</v>
      </c>
      <c r="CI1118" s="31" t="s">
        <v>106</v>
      </c>
      <c r="CJ1118" s="100" t="s">
        <v>106</v>
      </c>
      <c r="CK1118" s="31" t="s">
        <v>106</v>
      </c>
      <c r="CL1118" s="100" t="s">
        <v>106</v>
      </c>
      <c r="CM1118" s="31" t="s">
        <v>106</v>
      </c>
      <c r="CN1118" s="27" t="s">
        <v>106</v>
      </c>
      <c r="CO1118" s="27" t="s">
        <v>106</v>
      </c>
      <c r="CP1118" s="27" t="s">
        <v>106</v>
      </c>
      <c r="CQ1118" s="57"/>
    </row>
    <row r="1119" spans="1:95" x14ac:dyDescent="0.25">
      <c r="A1119" s="241">
        <v>2</v>
      </c>
      <c r="B1119" s="312">
        <v>0.83333299999999999</v>
      </c>
      <c r="C1119" s="97" t="s">
        <v>106</v>
      </c>
      <c r="D1119" s="264" t="s">
        <v>106</v>
      </c>
      <c r="E1119" s="122" t="s">
        <v>106</v>
      </c>
      <c r="F1119" s="122" t="s">
        <v>106</v>
      </c>
      <c r="G1119" s="122" t="s">
        <v>106</v>
      </c>
      <c r="H1119" s="122" t="s">
        <v>106</v>
      </c>
      <c r="I1119" s="122" t="s">
        <v>106</v>
      </c>
      <c r="J1119" s="122" t="s">
        <v>106</v>
      </c>
      <c r="K1119" s="122" t="s">
        <v>106</v>
      </c>
      <c r="L1119" s="122" t="s">
        <v>106</v>
      </c>
      <c r="M1119" s="122" t="s">
        <v>106</v>
      </c>
      <c r="N1119" s="122" t="s">
        <v>106</v>
      </c>
      <c r="O1119" s="122" t="s">
        <v>106</v>
      </c>
      <c r="P1119" s="122" t="s">
        <v>106</v>
      </c>
      <c r="Q1119" s="122" t="s">
        <v>106</v>
      </c>
      <c r="R1119" s="122" t="s">
        <v>106</v>
      </c>
      <c r="S1119" s="122" t="s">
        <v>106</v>
      </c>
      <c r="T1119" s="122" t="s">
        <v>106</v>
      </c>
      <c r="U1119" s="122" t="s">
        <v>106</v>
      </c>
      <c r="V1119" s="122" t="s">
        <v>106</v>
      </c>
      <c r="W1119" s="323" t="s">
        <v>106</v>
      </c>
      <c r="X1119" s="100" t="s">
        <v>106</v>
      </c>
      <c r="Y1119" s="31" t="s">
        <v>106</v>
      </c>
      <c r="Z1119" s="100" t="s">
        <v>106</v>
      </c>
      <c r="AA1119" s="31" t="s">
        <v>106</v>
      </c>
      <c r="AB1119" s="100" t="s">
        <v>106</v>
      </c>
      <c r="AC1119" s="31" t="s">
        <v>106</v>
      </c>
      <c r="AD1119" s="27" t="s">
        <v>106</v>
      </c>
      <c r="AE1119" s="27" t="s">
        <v>106</v>
      </c>
      <c r="AF1119" s="27" t="s">
        <v>106</v>
      </c>
      <c r="AG1119" s="57"/>
      <c r="AH1119" s="97" t="s">
        <v>106</v>
      </c>
      <c r="AI1119" s="264" t="s">
        <v>106</v>
      </c>
      <c r="AJ1119" s="122" t="s">
        <v>106</v>
      </c>
      <c r="AK1119" s="122" t="s">
        <v>106</v>
      </c>
      <c r="AL1119" s="122" t="s">
        <v>106</v>
      </c>
      <c r="AM1119" s="122" t="s">
        <v>106</v>
      </c>
      <c r="AN1119" s="122" t="s">
        <v>106</v>
      </c>
      <c r="AO1119" s="122" t="s">
        <v>106</v>
      </c>
      <c r="AP1119" s="122" t="s">
        <v>106</v>
      </c>
      <c r="AQ1119" s="122" t="s">
        <v>106</v>
      </c>
      <c r="AR1119" s="122" t="s">
        <v>106</v>
      </c>
      <c r="AS1119" s="122" t="s">
        <v>106</v>
      </c>
      <c r="AT1119" s="122" t="s">
        <v>106</v>
      </c>
      <c r="AU1119" s="122" t="s">
        <v>106</v>
      </c>
      <c r="AV1119" s="122" t="s">
        <v>106</v>
      </c>
      <c r="AW1119" s="122" t="s">
        <v>106</v>
      </c>
      <c r="AX1119" s="122" t="s">
        <v>106</v>
      </c>
      <c r="AY1119" s="122" t="s">
        <v>106</v>
      </c>
      <c r="AZ1119" s="122" t="s">
        <v>106</v>
      </c>
      <c r="BA1119" s="122" t="s">
        <v>106</v>
      </c>
      <c r="BB1119" s="323" t="s">
        <v>106</v>
      </c>
      <c r="BC1119" s="100" t="s">
        <v>106</v>
      </c>
      <c r="BD1119" s="31" t="s">
        <v>106</v>
      </c>
      <c r="BE1119" s="100" t="s">
        <v>106</v>
      </c>
      <c r="BF1119" s="31" t="s">
        <v>106</v>
      </c>
      <c r="BG1119" s="100" t="s">
        <v>106</v>
      </c>
      <c r="BH1119" s="31" t="s">
        <v>106</v>
      </c>
      <c r="BI1119" s="27" t="s">
        <v>106</v>
      </c>
      <c r="BJ1119" s="27" t="s">
        <v>106</v>
      </c>
      <c r="BK1119" s="27" t="s">
        <v>106</v>
      </c>
      <c r="BL1119" s="57"/>
      <c r="BM1119" s="97" t="s">
        <v>106</v>
      </c>
      <c r="BN1119" s="253" t="s">
        <v>106</v>
      </c>
      <c r="BO1119" s="191" t="s">
        <v>106</v>
      </c>
      <c r="BP1119" s="191" t="s">
        <v>106</v>
      </c>
      <c r="BQ1119" s="191" t="s">
        <v>106</v>
      </c>
      <c r="BR1119" s="191" t="s">
        <v>106</v>
      </c>
      <c r="BS1119" s="191" t="s">
        <v>106</v>
      </c>
      <c r="BT1119" s="191" t="s">
        <v>106</v>
      </c>
      <c r="BU1119" s="191" t="s">
        <v>106</v>
      </c>
      <c r="BV1119" s="191" t="s">
        <v>106</v>
      </c>
      <c r="BW1119" s="191" t="s">
        <v>106</v>
      </c>
      <c r="BX1119" s="191" t="s">
        <v>106</v>
      </c>
      <c r="BY1119" s="191" t="s">
        <v>106</v>
      </c>
      <c r="BZ1119" s="191" t="s">
        <v>106</v>
      </c>
      <c r="CA1119" s="191" t="s">
        <v>106</v>
      </c>
      <c r="CB1119" s="191" t="s">
        <v>106</v>
      </c>
      <c r="CC1119" s="191" t="s">
        <v>106</v>
      </c>
      <c r="CD1119" s="191" t="s">
        <v>106</v>
      </c>
      <c r="CE1119" s="191" t="s">
        <v>106</v>
      </c>
      <c r="CF1119" s="191" t="s">
        <v>106</v>
      </c>
      <c r="CG1119" s="192" t="s">
        <v>106</v>
      </c>
      <c r="CH1119" s="100" t="s">
        <v>106</v>
      </c>
      <c r="CI1119" s="31" t="s">
        <v>106</v>
      </c>
      <c r="CJ1119" s="100" t="s">
        <v>106</v>
      </c>
      <c r="CK1119" s="31" t="s">
        <v>106</v>
      </c>
      <c r="CL1119" s="100" t="s">
        <v>106</v>
      </c>
      <c r="CM1119" s="31" t="s">
        <v>106</v>
      </c>
      <c r="CN1119" s="27" t="s">
        <v>106</v>
      </c>
      <c r="CO1119" s="27" t="s">
        <v>106</v>
      </c>
      <c r="CP1119" s="27" t="s">
        <v>106</v>
      </c>
      <c r="CQ1119" s="57"/>
    </row>
    <row r="1120" spans="1:95" x14ac:dyDescent="0.25">
      <c r="A1120" s="241">
        <v>2</v>
      </c>
      <c r="B1120" s="312">
        <v>0.875</v>
      </c>
      <c r="C1120" s="97" t="s">
        <v>106</v>
      </c>
      <c r="D1120" s="264" t="s">
        <v>106</v>
      </c>
      <c r="E1120" s="122" t="s">
        <v>106</v>
      </c>
      <c r="F1120" s="122" t="s">
        <v>106</v>
      </c>
      <c r="G1120" s="122" t="s">
        <v>106</v>
      </c>
      <c r="H1120" s="122" t="s">
        <v>106</v>
      </c>
      <c r="I1120" s="122" t="s">
        <v>106</v>
      </c>
      <c r="J1120" s="122" t="s">
        <v>106</v>
      </c>
      <c r="K1120" s="122" t="s">
        <v>106</v>
      </c>
      <c r="L1120" s="122" t="s">
        <v>106</v>
      </c>
      <c r="M1120" s="122" t="s">
        <v>106</v>
      </c>
      <c r="N1120" s="122" t="s">
        <v>106</v>
      </c>
      <c r="O1120" s="122" t="s">
        <v>106</v>
      </c>
      <c r="P1120" s="122" t="s">
        <v>106</v>
      </c>
      <c r="Q1120" s="122" t="s">
        <v>106</v>
      </c>
      <c r="R1120" s="122" t="s">
        <v>106</v>
      </c>
      <c r="S1120" s="122" t="s">
        <v>106</v>
      </c>
      <c r="T1120" s="122" t="s">
        <v>106</v>
      </c>
      <c r="U1120" s="122" t="s">
        <v>106</v>
      </c>
      <c r="V1120" s="122" t="s">
        <v>106</v>
      </c>
      <c r="W1120" s="323" t="s">
        <v>106</v>
      </c>
      <c r="X1120" s="100" t="s">
        <v>106</v>
      </c>
      <c r="Y1120" s="31" t="s">
        <v>106</v>
      </c>
      <c r="Z1120" s="100" t="s">
        <v>106</v>
      </c>
      <c r="AA1120" s="31" t="s">
        <v>106</v>
      </c>
      <c r="AB1120" s="100" t="s">
        <v>106</v>
      </c>
      <c r="AC1120" s="31" t="s">
        <v>106</v>
      </c>
      <c r="AD1120" s="27" t="s">
        <v>106</v>
      </c>
      <c r="AE1120" s="27" t="s">
        <v>106</v>
      </c>
      <c r="AF1120" s="27" t="s">
        <v>106</v>
      </c>
      <c r="AG1120" s="57"/>
      <c r="AH1120" s="97" t="s">
        <v>106</v>
      </c>
      <c r="AI1120" s="264" t="s">
        <v>106</v>
      </c>
      <c r="AJ1120" s="122" t="s">
        <v>106</v>
      </c>
      <c r="AK1120" s="122" t="s">
        <v>106</v>
      </c>
      <c r="AL1120" s="122" t="s">
        <v>106</v>
      </c>
      <c r="AM1120" s="122" t="s">
        <v>106</v>
      </c>
      <c r="AN1120" s="122" t="s">
        <v>106</v>
      </c>
      <c r="AO1120" s="122" t="s">
        <v>106</v>
      </c>
      <c r="AP1120" s="122" t="s">
        <v>106</v>
      </c>
      <c r="AQ1120" s="122" t="s">
        <v>106</v>
      </c>
      <c r="AR1120" s="122" t="s">
        <v>106</v>
      </c>
      <c r="AS1120" s="122" t="s">
        <v>106</v>
      </c>
      <c r="AT1120" s="122" t="s">
        <v>106</v>
      </c>
      <c r="AU1120" s="122" t="s">
        <v>106</v>
      </c>
      <c r="AV1120" s="122" t="s">
        <v>106</v>
      </c>
      <c r="AW1120" s="122" t="s">
        <v>106</v>
      </c>
      <c r="AX1120" s="122" t="s">
        <v>106</v>
      </c>
      <c r="AY1120" s="122" t="s">
        <v>106</v>
      </c>
      <c r="AZ1120" s="122" t="s">
        <v>106</v>
      </c>
      <c r="BA1120" s="122" t="s">
        <v>106</v>
      </c>
      <c r="BB1120" s="323" t="s">
        <v>106</v>
      </c>
      <c r="BC1120" s="100" t="s">
        <v>106</v>
      </c>
      <c r="BD1120" s="31" t="s">
        <v>106</v>
      </c>
      <c r="BE1120" s="100" t="s">
        <v>106</v>
      </c>
      <c r="BF1120" s="31" t="s">
        <v>106</v>
      </c>
      <c r="BG1120" s="100" t="s">
        <v>106</v>
      </c>
      <c r="BH1120" s="31" t="s">
        <v>106</v>
      </c>
      <c r="BI1120" s="27" t="s">
        <v>106</v>
      </c>
      <c r="BJ1120" s="27" t="s">
        <v>106</v>
      </c>
      <c r="BK1120" s="27" t="s">
        <v>106</v>
      </c>
      <c r="BL1120" s="57"/>
      <c r="BM1120" s="97" t="s">
        <v>106</v>
      </c>
      <c r="BN1120" s="253" t="s">
        <v>106</v>
      </c>
      <c r="BO1120" s="191" t="s">
        <v>106</v>
      </c>
      <c r="BP1120" s="191" t="s">
        <v>106</v>
      </c>
      <c r="BQ1120" s="191" t="s">
        <v>106</v>
      </c>
      <c r="BR1120" s="191" t="s">
        <v>106</v>
      </c>
      <c r="BS1120" s="191" t="s">
        <v>106</v>
      </c>
      <c r="BT1120" s="191" t="s">
        <v>106</v>
      </c>
      <c r="BU1120" s="191" t="s">
        <v>106</v>
      </c>
      <c r="BV1120" s="191" t="s">
        <v>106</v>
      </c>
      <c r="BW1120" s="191" t="s">
        <v>106</v>
      </c>
      <c r="BX1120" s="191" t="s">
        <v>106</v>
      </c>
      <c r="BY1120" s="191" t="s">
        <v>106</v>
      </c>
      <c r="BZ1120" s="191" t="s">
        <v>106</v>
      </c>
      <c r="CA1120" s="191" t="s">
        <v>106</v>
      </c>
      <c r="CB1120" s="191" t="s">
        <v>106</v>
      </c>
      <c r="CC1120" s="191" t="s">
        <v>106</v>
      </c>
      <c r="CD1120" s="191" t="s">
        <v>106</v>
      </c>
      <c r="CE1120" s="191" t="s">
        <v>106</v>
      </c>
      <c r="CF1120" s="191" t="s">
        <v>106</v>
      </c>
      <c r="CG1120" s="192" t="s">
        <v>106</v>
      </c>
      <c r="CH1120" s="100" t="s">
        <v>106</v>
      </c>
      <c r="CI1120" s="31" t="s">
        <v>106</v>
      </c>
      <c r="CJ1120" s="100" t="s">
        <v>106</v>
      </c>
      <c r="CK1120" s="31" t="s">
        <v>106</v>
      </c>
      <c r="CL1120" s="100" t="s">
        <v>106</v>
      </c>
      <c r="CM1120" s="31" t="s">
        <v>106</v>
      </c>
      <c r="CN1120" s="27" t="s">
        <v>106</v>
      </c>
      <c r="CO1120" s="27" t="s">
        <v>106</v>
      </c>
      <c r="CP1120" s="27" t="s">
        <v>106</v>
      </c>
      <c r="CQ1120" s="57"/>
    </row>
    <row r="1121" spans="1:95" x14ac:dyDescent="0.25">
      <c r="A1121" s="241">
        <v>2</v>
      </c>
      <c r="B1121" s="312">
        <v>0.91666700000000001</v>
      </c>
      <c r="C1121" s="97" t="s">
        <v>106</v>
      </c>
      <c r="D1121" s="264" t="s">
        <v>106</v>
      </c>
      <c r="E1121" s="122" t="s">
        <v>106</v>
      </c>
      <c r="F1121" s="122" t="s">
        <v>106</v>
      </c>
      <c r="G1121" s="122" t="s">
        <v>106</v>
      </c>
      <c r="H1121" s="122" t="s">
        <v>106</v>
      </c>
      <c r="I1121" s="122" t="s">
        <v>106</v>
      </c>
      <c r="J1121" s="122" t="s">
        <v>106</v>
      </c>
      <c r="K1121" s="122" t="s">
        <v>106</v>
      </c>
      <c r="L1121" s="122" t="s">
        <v>106</v>
      </c>
      <c r="M1121" s="122" t="s">
        <v>106</v>
      </c>
      <c r="N1121" s="122" t="s">
        <v>106</v>
      </c>
      <c r="O1121" s="122" t="s">
        <v>106</v>
      </c>
      <c r="P1121" s="122" t="s">
        <v>106</v>
      </c>
      <c r="Q1121" s="122" t="s">
        <v>106</v>
      </c>
      <c r="R1121" s="122" t="s">
        <v>106</v>
      </c>
      <c r="S1121" s="122" t="s">
        <v>106</v>
      </c>
      <c r="T1121" s="122" t="s">
        <v>106</v>
      </c>
      <c r="U1121" s="122" t="s">
        <v>106</v>
      </c>
      <c r="V1121" s="122" t="s">
        <v>106</v>
      </c>
      <c r="W1121" s="323" t="s">
        <v>106</v>
      </c>
      <c r="X1121" s="100" t="s">
        <v>106</v>
      </c>
      <c r="Y1121" s="31" t="s">
        <v>106</v>
      </c>
      <c r="Z1121" s="100" t="s">
        <v>106</v>
      </c>
      <c r="AA1121" s="31" t="s">
        <v>106</v>
      </c>
      <c r="AB1121" s="100" t="s">
        <v>106</v>
      </c>
      <c r="AC1121" s="31" t="s">
        <v>106</v>
      </c>
      <c r="AD1121" s="27" t="s">
        <v>106</v>
      </c>
      <c r="AE1121" s="27" t="s">
        <v>106</v>
      </c>
      <c r="AF1121" s="27" t="s">
        <v>106</v>
      </c>
      <c r="AG1121" s="57"/>
      <c r="AH1121" s="97" t="s">
        <v>106</v>
      </c>
      <c r="AI1121" s="264" t="s">
        <v>106</v>
      </c>
      <c r="AJ1121" s="122" t="s">
        <v>106</v>
      </c>
      <c r="AK1121" s="122" t="s">
        <v>106</v>
      </c>
      <c r="AL1121" s="122" t="s">
        <v>106</v>
      </c>
      <c r="AM1121" s="122" t="s">
        <v>106</v>
      </c>
      <c r="AN1121" s="122" t="s">
        <v>106</v>
      </c>
      <c r="AO1121" s="122" t="s">
        <v>106</v>
      </c>
      <c r="AP1121" s="122" t="s">
        <v>106</v>
      </c>
      <c r="AQ1121" s="122" t="s">
        <v>106</v>
      </c>
      <c r="AR1121" s="122" t="s">
        <v>106</v>
      </c>
      <c r="AS1121" s="122" t="s">
        <v>106</v>
      </c>
      <c r="AT1121" s="122" t="s">
        <v>106</v>
      </c>
      <c r="AU1121" s="122" t="s">
        <v>106</v>
      </c>
      <c r="AV1121" s="122" t="s">
        <v>106</v>
      </c>
      <c r="AW1121" s="122" t="s">
        <v>106</v>
      </c>
      <c r="AX1121" s="122" t="s">
        <v>106</v>
      </c>
      <c r="AY1121" s="122" t="s">
        <v>106</v>
      </c>
      <c r="AZ1121" s="122" t="s">
        <v>106</v>
      </c>
      <c r="BA1121" s="122" t="s">
        <v>106</v>
      </c>
      <c r="BB1121" s="323" t="s">
        <v>106</v>
      </c>
      <c r="BC1121" s="100" t="s">
        <v>106</v>
      </c>
      <c r="BD1121" s="31" t="s">
        <v>106</v>
      </c>
      <c r="BE1121" s="100" t="s">
        <v>106</v>
      </c>
      <c r="BF1121" s="31" t="s">
        <v>106</v>
      </c>
      <c r="BG1121" s="100" t="s">
        <v>106</v>
      </c>
      <c r="BH1121" s="31" t="s">
        <v>106</v>
      </c>
      <c r="BI1121" s="27" t="s">
        <v>106</v>
      </c>
      <c r="BJ1121" s="27" t="s">
        <v>106</v>
      </c>
      <c r="BK1121" s="27" t="s">
        <v>106</v>
      </c>
      <c r="BL1121" s="57"/>
      <c r="BM1121" s="97" t="s">
        <v>106</v>
      </c>
      <c r="BN1121" s="253" t="s">
        <v>106</v>
      </c>
      <c r="BO1121" s="191" t="s">
        <v>106</v>
      </c>
      <c r="BP1121" s="191" t="s">
        <v>106</v>
      </c>
      <c r="BQ1121" s="191" t="s">
        <v>106</v>
      </c>
      <c r="BR1121" s="191" t="s">
        <v>106</v>
      </c>
      <c r="BS1121" s="191" t="s">
        <v>106</v>
      </c>
      <c r="BT1121" s="191" t="s">
        <v>106</v>
      </c>
      <c r="BU1121" s="191" t="s">
        <v>106</v>
      </c>
      <c r="BV1121" s="191" t="s">
        <v>106</v>
      </c>
      <c r="BW1121" s="191" t="s">
        <v>106</v>
      </c>
      <c r="BX1121" s="191" t="s">
        <v>106</v>
      </c>
      <c r="BY1121" s="191" t="s">
        <v>106</v>
      </c>
      <c r="BZ1121" s="191" t="s">
        <v>106</v>
      </c>
      <c r="CA1121" s="191" t="s">
        <v>106</v>
      </c>
      <c r="CB1121" s="191" t="s">
        <v>106</v>
      </c>
      <c r="CC1121" s="191" t="s">
        <v>106</v>
      </c>
      <c r="CD1121" s="191" t="s">
        <v>106</v>
      </c>
      <c r="CE1121" s="191" t="s">
        <v>106</v>
      </c>
      <c r="CF1121" s="191" t="s">
        <v>106</v>
      </c>
      <c r="CG1121" s="192" t="s">
        <v>106</v>
      </c>
      <c r="CH1121" s="100" t="s">
        <v>106</v>
      </c>
      <c r="CI1121" s="31" t="s">
        <v>106</v>
      </c>
      <c r="CJ1121" s="100" t="s">
        <v>106</v>
      </c>
      <c r="CK1121" s="31" t="s">
        <v>106</v>
      </c>
      <c r="CL1121" s="100" t="s">
        <v>106</v>
      </c>
      <c r="CM1121" s="31" t="s">
        <v>106</v>
      </c>
      <c r="CN1121" s="27" t="s">
        <v>106</v>
      </c>
      <c r="CO1121" s="27" t="s">
        <v>106</v>
      </c>
      <c r="CP1121" s="27" t="s">
        <v>106</v>
      </c>
      <c r="CQ1121" s="57"/>
    </row>
    <row r="1122" spans="1:95" x14ac:dyDescent="0.25">
      <c r="A1122" s="241">
        <v>2</v>
      </c>
      <c r="B1122" s="312">
        <v>0.95833299999999999</v>
      </c>
      <c r="C1122" s="98" t="s">
        <v>106</v>
      </c>
      <c r="D1122" s="324" t="s">
        <v>106</v>
      </c>
      <c r="E1122" s="325" t="s">
        <v>106</v>
      </c>
      <c r="F1122" s="325" t="s">
        <v>106</v>
      </c>
      <c r="G1122" s="325" t="s">
        <v>106</v>
      </c>
      <c r="H1122" s="325" t="s">
        <v>106</v>
      </c>
      <c r="I1122" s="325" t="s">
        <v>106</v>
      </c>
      <c r="J1122" s="325" t="s">
        <v>106</v>
      </c>
      <c r="K1122" s="325" t="s">
        <v>106</v>
      </c>
      <c r="L1122" s="325" t="s">
        <v>106</v>
      </c>
      <c r="M1122" s="325" t="s">
        <v>106</v>
      </c>
      <c r="N1122" s="325" t="s">
        <v>106</v>
      </c>
      <c r="O1122" s="325" t="s">
        <v>106</v>
      </c>
      <c r="P1122" s="325" t="s">
        <v>106</v>
      </c>
      <c r="Q1122" s="325" t="s">
        <v>106</v>
      </c>
      <c r="R1122" s="325" t="s">
        <v>106</v>
      </c>
      <c r="S1122" s="325" t="s">
        <v>106</v>
      </c>
      <c r="T1122" s="325" t="s">
        <v>106</v>
      </c>
      <c r="U1122" s="325" t="s">
        <v>106</v>
      </c>
      <c r="V1122" s="325" t="s">
        <v>106</v>
      </c>
      <c r="W1122" s="326" t="s">
        <v>106</v>
      </c>
      <c r="X1122" s="339" t="s">
        <v>106</v>
      </c>
      <c r="Y1122" s="338" t="s">
        <v>106</v>
      </c>
      <c r="Z1122" s="339" t="s">
        <v>106</v>
      </c>
      <c r="AA1122" s="338" t="s">
        <v>106</v>
      </c>
      <c r="AB1122" s="339" t="s">
        <v>106</v>
      </c>
      <c r="AC1122" s="338" t="s">
        <v>106</v>
      </c>
      <c r="AD1122" s="124" t="s">
        <v>106</v>
      </c>
      <c r="AE1122" s="124" t="s">
        <v>106</v>
      </c>
      <c r="AF1122" s="124" t="s">
        <v>106</v>
      </c>
      <c r="AG1122" s="57"/>
      <c r="AH1122" s="98" t="s">
        <v>106</v>
      </c>
      <c r="AI1122" s="324" t="s">
        <v>106</v>
      </c>
      <c r="AJ1122" s="325" t="s">
        <v>106</v>
      </c>
      <c r="AK1122" s="325" t="s">
        <v>106</v>
      </c>
      <c r="AL1122" s="325" t="s">
        <v>106</v>
      </c>
      <c r="AM1122" s="325" t="s">
        <v>106</v>
      </c>
      <c r="AN1122" s="325" t="s">
        <v>106</v>
      </c>
      <c r="AO1122" s="325" t="s">
        <v>106</v>
      </c>
      <c r="AP1122" s="325" t="s">
        <v>106</v>
      </c>
      <c r="AQ1122" s="325" t="s">
        <v>106</v>
      </c>
      <c r="AR1122" s="325" t="s">
        <v>106</v>
      </c>
      <c r="AS1122" s="325" t="s">
        <v>106</v>
      </c>
      <c r="AT1122" s="325" t="s">
        <v>106</v>
      </c>
      <c r="AU1122" s="325" t="s">
        <v>106</v>
      </c>
      <c r="AV1122" s="325" t="s">
        <v>106</v>
      </c>
      <c r="AW1122" s="325" t="s">
        <v>106</v>
      </c>
      <c r="AX1122" s="325" t="s">
        <v>106</v>
      </c>
      <c r="AY1122" s="325" t="s">
        <v>106</v>
      </c>
      <c r="AZ1122" s="325" t="s">
        <v>106</v>
      </c>
      <c r="BA1122" s="325" t="s">
        <v>106</v>
      </c>
      <c r="BB1122" s="326" t="s">
        <v>106</v>
      </c>
      <c r="BC1122" s="339" t="s">
        <v>106</v>
      </c>
      <c r="BD1122" s="338" t="s">
        <v>106</v>
      </c>
      <c r="BE1122" s="339" t="s">
        <v>106</v>
      </c>
      <c r="BF1122" s="338" t="s">
        <v>106</v>
      </c>
      <c r="BG1122" s="339" t="s">
        <v>106</v>
      </c>
      <c r="BH1122" s="338" t="s">
        <v>106</v>
      </c>
      <c r="BI1122" s="124" t="s">
        <v>106</v>
      </c>
      <c r="BJ1122" s="124" t="s">
        <v>106</v>
      </c>
      <c r="BK1122" s="124" t="s">
        <v>106</v>
      </c>
      <c r="BL1122" s="57"/>
      <c r="BM1122" s="98" t="s">
        <v>106</v>
      </c>
      <c r="BN1122" s="337" t="s">
        <v>106</v>
      </c>
      <c r="BO1122" s="195" t="s">
        <v>106</v>
      </c>
      <c r="BP1122" s="195" t="s">
        <v>106</v>
      </c>
      <c r="BQ1122" s="195" t="s">
        <v>106</v>
      </c>
      <c r="BR1122" s="195" t="s">
        <v>106</v>
      </c>
      <c r="BS1122" s="195" t="s">
        <v>106</v>
      </c>
      <c r="BT1122" s="195" t="s">
        <v>106</v>
      </c>
      <c r="BU1122" s="195" t="s">
        <v>106</v>
      </c>
      <c r="BV1122" s="195" t="s">
        <v>106</v>
      </c>
      <c r="BW1122" s="195" t="s">
        <v>106</v>
      </c>
      <c r="BX1122" s="195" t="s">
        <v>106</v>
      </c>
      <c r="BY1122" s="195" t="s">
        <v>106</v>
      </c>
      <c r="BZ1122" s="195" t="s">
        <v>106</v>
      </c>
      <c r="CA1122" s="195" t="s">
        <v>106</v>
      </c>
      <c r="CB1122" s="195" t="s">
        <v>106</v>
      </c>
      <c r="CC1122" s="195" t="s">
        <v>106</v>
      </c>
      <c r="CD1122" s="195" t="s">
        <v>106</v>
      </c>
      <c r="CE1122" s="195" t="s">
        <v>106</v>
      </c>
      <c r="CF1122" s="195" t="s">
        <v>106</v>
      </c>
      <c r="CG1122" s="196" t="s">
        <v>106</v>
      </c>
      <c r="CH1122" s="339" t="s">
        <v>106</v>
      </c>
      <c r="CI1122" s="338" t="s">
        <v>106</v>
      </c>
      <c r="CJ1122" s="339" t="s">
        <v>106</v>
      </c>
      <c r="CK1122" s="338" t="s">
        <v>106</v>
      </c>
      <c r="CL1122" s="339" t="s">
        <v>106</v>
      </c>
      <c r="CM1122" s="338" t="s">
        <v>106</v>
      </c>
      <c r="CN1122" s="124" t="s">
        <v>106</v>
      </c>
      <c r="CO1122" s="124" t="s">
        <v>106</v>
      </c>
      <c r="CP1122" s="124" t="s">
        <v>106</v>
      </c>
      <c r="CQ1122" s="57"/>
    </row>
    <row r="1123" spans="1:95" x14ac:dyDescent="0.25">
      <c r="A1123" s="241"/>
      <c r="B1123" s="422" t="s">
        <v>35</v>
      </c>
      <c r="C1123" s="423" t="s">
        <v>108</v>
      </c>
      <c r="D1123" s="424" t="s">
        <v>219</v>
      </c>
      <c r="E1123" s="424" t="s">
        <v>198</v>
      </c>
      <c r="F1123" s="424" t="s">
        <v>231</v>
      </c>
      <c r="G1123" s="424" t="s">
        <v>290</v>
      </c>
      <c r="H1123" s="424" t="s">
        <v>291</v>
      </c>
      <c r="I1123" s="424" t="s">
        <v>192</v>
      </c>
      <c r="J1123" s="424" t="s">
        <v>155</v>
      </c>
      <c r="K1123" s="424" t="s">
        <v>151</v>
      </c>
      <c r="L1123" s="424" t="s">
        <v>154</v>
      </c>
      <c r="M1123" s="424" t="s">
        <v>154</v>
      </c>
      <c r="N1123" s="424" t="s">
        <v>154</v>
      </c>
      <c r="O1123" s="424" t="s">
        <v>154</v>
      </c>
      <c r="P1123" s="424" t="s">
        <v>154</v>
      </c>
      <c r="Q1123" s="424" t="s">
        <v>154</v>
      </c>
      <c r="R1123" s="424" t="s">
        <v>154</v>
      </c>
      <c r="S1123" s="424" t="s">
        <v>154</v>
      </c>
      <c r="T1123" s="424" t="s">
        <v>154</v>
      </c>
      <c r="U1123" s="424" t="s">
        <v>154</v>
      </c>
      <c r="V1123" s="424" t="s">
        <v>154</v>
      </c>
      <c r="W1123" s="425" t="s">
        <v>154</v>
      </c>
      <c r="X1123" s="426" t="s">
        <v>292</v>
      </c>
      <c r="Y1123" s="442">
        <v>0.68600682593856654</v>
      </c>
      <c r="Z1123" s="426" t="s">
        <v>293</v>
      </c>
      <c r="AA1123" s="442">
        <v>0.34812286689419797</v>
      </c>
      <c r="AB1123" s="426" t="s">
        <v>153</v>
      </c>
      <c r="AC1123" s="442">
        <v>6.8259385665529011E-3</v>
      </c>
      <c r="AD1123" s="443">
        <v>22.240511945392491</v>
      </c>
      <c r="AE1123" s="443">
        <v>27.077499999999997</v>
      </c>
      <c r="AF1123" s="443">
        <v>30.508999999999993</v>
      </c>
      <c r="AG1123" s="16"/>
      <c r="AH1123" s="426" t="s">
        <v>111</v>
      </c>
      <c r="AI1123" s="424" t="s">
        <v>146</v>
      </c>
      <c r="AJ1123" s="424" t="s">
        <v>294</v>
      </c>
      <c r="AK1123" s="424" t="s">
        <v>295</v>
      </c>
      <c r="AL1123" s="424" t="s">
        <v>296</v>
      </c>
      <c r="AM1123" s="424" t="s">
        <v>297</v>
      </c>
      <c r="AN1123" s="424" t="s">
        <v>221</v>
      </c>
      <c r="AO1123" s="424" t="s">
        <v>153</v>
      </c>
      <c r="AP1123" s="424" t="s">
        <v>154</v>
      </c>
      <c r="AQ1123" s="424" t="s">
        <v>151</v>
      </c>
      <c r="AR1123" s="424" t="s">
        <v>154</v>
      </c>
      <c r="AS1123" s="424" t="s">
        <v>154</v>
      </c>
      <c r="AT1123" s="424" t="s">
        <v>154</v>
      </c>
      <c r="AU1123" s="424" t="s">
        <v>154</v>
      </c>
      <c r="AV1123" s="424" t="s">
        <v>154</v>
      </c>
      <c r="AW1123" s="424" t="s">
        <v>154</v>
      </c>
      <c r="AX1123" s="424" t="s">
        <v>154</v>
      </c>
      <c r="AY1123" s="424" t="s">
        <v>154</v>
      </c>
      <c r="AZ1123" s="424" t="s">
        <v>154</v>
      </c>
      <c r="BA1123" s="424" t="s">
        <v>154</v>
      </c>
      <c r="BB1123" s="425" t="s">
        <v>154</v>
      </c>
      <c r="BC1123" s="426" t="s">
        <v>298</v>
      </c>
      <c r="BD1123" s="442">
        <v>0.7227926078028748</v>
      </c>
      <c r="BE1123" s="426" t="s">
        <v>299</v>
      </c>
      <c r="BF1123" s="442">
        <v>0.39630390143737165</v>
      </c>
      <c r="BG1123" s="426" t="s">
        <v>183</v>
      </c>
      <c r="BH1123" s="442">
        <v>1.0266940451745379E-2</v>
      </c>
      <c r="BI1123" s="443">
        <v>22.504106776180691</v>
      </c>
      <c r="BJ1123" s="443">
        <v>27.776000000000003</v>
      </c>
      <c r="BK1123" s="443">
        <v>31.883999999999997</v>
      </c>
      <c r="BL1123" s="16"/>
      <c r="BM1123" s="426" t="s">
        <v>114</v>
      </c>
      <c r="BN1123" s="424" t="s">
        <v>205</v>
      </c>
      <c r="BO1123" s="424" t="s">
        <v>300</v>
      </c>
      <c r="BP1123" s="424" t="s">
        <v>301</v>
      </c>
      <c r="BQ1123" s="424" t="s">
        <v>302</v>
      </c>
      <c r="BR1123" s="424" t="s">
        <v>303</v>
      </c>
      <c r="BS1123" s="424" t="s">
        <v>304</v>
      </c>
      <c r="BT1123" s="424" t="s">
        <v>219</v>
      </c>
      <c r="BU1123" s="424" t="s">
        <v>151</v>
      </c>
      <c r="BV1123" s="424" t="s">
        <v>151</v>
      </c>
      <c r="BW1123" s="424" t="s">
        <v>154</v>
      </c>
      <c r="BX1123" s="424" t="s">
        <v>154</v>
      </c>
      <c r="BY1123" s="424" t="s">
        <v>154</v>
      </c>
      <c r="BZ1123" s="424" t="s">
        <v>154</v>
      </c>
      <c r="CA1123" s="424" t="s">
        <v>154</v>
      </c>
      <c r="CB1123" s="424" t="s">
        <v>154</v>
      </c>
      <c r="CC1123" s="424" t="s">
        <v>154</v>
      </c>
      <c r="CD1123" s="424" t="s">
        <v>154</v>
      </c>
      <c r="CE1123" s="424" t="s">
        <v>154</v>
      </c>
      <c r="CF1123" s="424" t="s">
        <v>154</v>
      </c>
      <c r="CG1123" s="425" t="s">
        <v>154</v>
      </c>
      <c r="CH1123" s="370" t="s">
        <v>305</v>
      </c>
      <c r="CI1123" s="396">
        <v>0.70270270270270274</v>
      </c>
      <c r="CJ1123" s="370" t="s">
        <v>306</v>
      </c>
      <c r="CK1123" s="396">
        <v>0.36999068033550792</v>
      </c>
      <c r="CL1123" s="370" t="s">
        <v>217</v>
      </c>
      <c r="CM1123" s="396">
        <v>8.3876980428704562E-3</v>
      </c>
      <c r="CN1123" s="397">
        <v>22.360149114631891</v>
      </c>
      <c r="CO1123" s="397">
        <v>27.28</v>
      </c>
      <c r="CP1123" s="397">
        <v>30.964999999999996</v>
      </c>
      <c r="CQ1123" s="57"/>
    </row>
    <row r="1124" spans="1:95" x14ac:dyDescent="0.25">
      <c r="A1124" s="241"/>
      <c r="B1124" s="427" t="s">
        <v>36</v>
      </c>
      <c r="C1124" s="428" t="s">
        <v>117</v>
      </c>
      <c r="D1124" s="429" t="s">
        <v>219</v>
      </c>
      <c r="E1124" s="429" t="s">
        <v>144</v>
      </c>
      <c r="F1124" s="429" t="s">
        <v>307</v>
      </c>
      <c r="G1124" s="429" t="s">
        <v>308</v>
      </c>
      <c r="H1124" s="429" t="s">
        <v>309</v>
      </c>
      <c r="I1124" s="429" t="s">
        <v>140</v>
      </c>
      <c r="J1124" s="429" t="s">
        <v>155</v>
      </c>
      <c r="K1124" s="429" t="s">
        <v>151</v>
      </c>
      <c r="L1124" s="429" t="s">
        <v>154</v>
      </c>
      <c r="M1124" s="429" t="s">
        <v>154</v>
      </c>
      <c r="N1124" s="429" t="s">
        <v>154</v>
      </c>
      <c r="O1124" s="429" t="s">
        <v>154</v>
      </c>
      <c r="P1124" s="429" t="s">
        <v>154</v>
      </c>
      <c r="Q1124" s="429" t="s">
        <v>154</v>
      </c>
      <c r="R1124" s="429" t="s">
        <v>154</v>
      </c>
      <c r="S1124" s="429" t="s">
        <v>154</v>
      </c>
      <c r="T1124" s="429" t="s">
        <v>154</v>
      </c>
      <c r="U1124" s="429" t="s">
        <v>154</v>
      </c>
      <c r="V1124" s="429" t="s">
        <v>154</v>
      </c>
      <c r="W1124" s="430" t="s">
        <v>154</v>
      </c>
      <c r="X1124" s="431" t="s">
        <v>310</v>
      </c>
      <c r="Y1124" s="444">
        <v>0.68500000000000005</v>
      </c>
      <c r="Z1124" s="431" t="s">
        <v>311</v>
      </c>
      <c r="AA1124" s="444">
        <v>0.35166666666666668</v>
      </c>
      <c r="AB1124" s="431" t="s">
        <v>153</v>
      </c>
      <c r="AC1124" s="444">
        <v>6.6666666666666671E-3</v>
      </c>
      <c r="AD1124" s="445">
        <v>22.246449999999996</v>
      </c>
      <c r="AE1124" s="445">
        <v>27.072499999999998</v>
      </c>
      <c r="AF1124" s="445">
        <v>30.586999999999982</v>
      </c>
      <c r="AG1124" s="16"/>
      <c r="AH1124" s="431" t="s">
        <v>120</v>
      </c>
      <c r="AI1124" s="429" t="s">
        <v>146</v>
      </c>
      <c r="AJ1124" s="429" t="s">
        <v>294</v>
      </c>
      <c r="AK1124" s="429" t="s">
        <v>312</v>
      </c>
      <c r="AL1124" s="429" t="s">
        <v>296</v>
      </c>
      <c r="AM1124" s="429" t="s">
        <v>313</v>
      </c>
      <c r="AN1124" s="429" t="s">
        <v>144</v>
      </c>
      <c r="AO1124" s="429" t="s">
        <v>153</v>
      </c>
      <c r="AP1124" s="429" t="s">
        <v>154</v>
      </c>
      <c r="AQ1124" s="429" t="s">
        <v>151</v>
      </c>
      <c r="AR1124" s="429" t="s">
        <v>154</v>
      </c>
      <c r="AS1124" s="429" t="s">
        <v>154</v>
      </c>
      <c r="AT1124" s="429" t="s">
        <v>154</v>
      </c>
      <c r="AU1124" s="429" t="s">
        <v>154</v>
      </c>
      <c r="AV1124" s="429" t="s">
        <v>154</v>
      </c>
      <c r="AW1124" s="429" t="s">
        <v>154</v>
      </c>
      <c r="AX1124" s="429" t="s">
        <v>154</v>
      </c>
      <c r="AY1124" s="429" t="s">
        <v>154</v>
      </c>
      <c r="AZ1124" s="429" t="s">
        <v>154</v>
      </c>
      <c r="BA1124" s="429" t="s">
        <v>154</v>
      </c>
      <c r="BB1124" s="430" t="s">
        <v>154</v>
      </c>
      <c r="BC1124" s="431" t="s">
        <v>314</v>
      </c>
      <c r="BD1124" s="444">
        <v>0.72301425661914465</v>
      </c>
      <c r="BE1124" s="431" t="s">
        <v>296</v>
      </c>
      <c r="BF1124" s="444">
        <v>0.39918533604887985</v>
      </c>
      <c r="BG1124" s="431" t="s">
        <v>183</v>
      </c>
      <c r="BH1124" s="444">
        <v>1.0183299389002037E-2</v>
      </c>
      <c r="BI1124" s="445">
        <v>22.531955193482673</v>
      </c>
      <c r="BJ1124" s="445">
        <v>27.815999999999999</v>
      </c>
      <c r="BK1124" s="445">
        <v>31.923999999999999</v>
      </c>
      <c r="BL1124" s="16"/>
      <c r="BM1124" s="431" t="s">
        <v>123</v>
      </c>
      <c r="BN1124" s="429" t="s">
        <v>205</v>
      </c>
      <c r="BO1124" s="429" t="s">
        <v>256</v>
      </c>
      <c r="BP1124" s="429" t="s">
        <v>315</v>
      </c>
      <c r="BQ1124" s="429" t="s">
        <v>316</v>
      </c>
      <c r="BR1124" s="429" t="s">
        <v>317</v>
      </c>
      <c r="BS1124" s="429" t="s">
        <v>187</v>
      </c>
      <c r="BT1124" s="429" t="s">
        <v>219</v>
      </c>
      <c r="BU1124" s="429" t="s">
        <v>151</v>
      </c>
      <c r="BV1124" s="429" t="s">
        <v>151</v>
      </c>
      <c r="BW1124" s="429" t="s">
        <v>154</v>
      </c>
      <c r="BX1124" s="429" t="s">
        <v>154</v>
      </c>
      <c r="BY1124" s="429" t="s">
        <v>154</v>
      </c>
      <c r="BZ1124" s="429" t="s">
        <v>154</v>
      </c>
      <c r="CA1124" s="429" t="s">
        <v>154</v>
      </c>
      <c r="CB1124" s="429" t="s">
        <v>154</v>
      </c>
      <c r="CC1124" s="429" t="s">
        <v>154</v>
      </c>
      <c r="CD1124" s="429" t="s">
        <v>154</v>
      </c>
      <c r="CE1124" s="429" t="s">
        <v>154</v>
      </c>
      <c r="CF1124" s="429" t="s">
        <v>154</v>
      </c>
      <c r="CG1124" s="430" t="s">
        <v>154</v>
      </c>
      <c r="CH1124" s="377" t="s">
        <v>318</v>
      </c>
      <c r="CI1124" s="398">
        <v>0.70210815765352885</v>
      </c>
      <c r="CJ1124" s="377" t="s">
        <v>319</v>
      </c>
      <c r="CK1124" s="398">
        <v>0.37305224564619616</v>
      </c>
      <c r="CL1124" s="377" t="s">
        <v>217</v>
      </c>
      <c r="CM1124" s="398">
        <v>8.2493125572868919E-3</v>
      </c>
      <c r="CN1124" s="399">
        <v>22.374940421631543</v>
      </c>
      <c r="CO1124" s="399">
        <v>27.305999999999997</v>
      </c>
      <c r="CP1124" s="399">
        <v>31</v>
      </c>
      <c r="CQ1124" s="57"/>
    </row>
    <row r="1125" spans="1:95" x14ac:dyDescent="0.25">
      <c r="A1125" s="241"/>
      <c r="B1125" s="432" t="s">
        <v>37</v>
      </c>
      <c r="C1125" s="433" t="s">
        <v>117</v>
      </c>
      <c r="D1125" s="434" t="s">
        <v>219</v>
      </c>
      <c r="E1125" s="434" t="s">
        <v>144</v>
      </c>
      <c r="F1125" s="434" t="s">
        <v>307</v>
      </c>
      <c r="G1125" s="434" t="s">
        <v>308</v>
      </c>
      <c r="H1125" s="434" t="s">
        <v>309</v>
      </c>
      <c r="I1125" s="434" t="s">
        <v>140</v>
      </c>
      <c r="J1125" s="434" t="s">
        <v>155</v>
      </c>
      <c r="K1125" s="434" t="s">
        <v>151</v>
      </c>
      <c r="L1125" s="434" t="s">
        <v>154</v>
      </c>
      <c r="M1125" s="434" t="s">
        <v>154</v>
      </c>
      <c r="N1125" s="434" t="s">
        <v>154</v>
      </c>
      <c r="O1125" s="434" t="s">
        <v>154</v>
      </c>
      <c r="P1125" s="434" t="s">
        <v>154</v>
      </c>
      <c r="Q1125" s="434" t="s">
        <v>154</v>
      </c>
      <c r="R1125" s="434" t="s">
        <v>154</v>
      </c>
      <c r="S1125" s="434" t="s">
        <v>154</v>
      </c>
      <c r="T1125" s="434" t="s">
        <v>154</v>
      </c>
      <c r="U1125" s="434" t="s">
        <v>154</v>
      </c>
      <c r="V1125" s="434" t="s">
        <v>154</v>
      </c>
      <c r="W1125" s="435" t="s">
        <v>154</v>
      </c>
      <c r="X1125" s="436" t="s">
        <v>310</v>
      </c>
      <c r="Y1125" s="446">
        <v>0.68500000000000005</v>
      </c>
      <c r="Z1125" s="436" t="s">
        <v>311</v>
      </c>
      <c r="AA1125" s="446">
        <v>0.35166666666666668</v>
      </c>
      <c r="AB1125" s="436" t="s">
        <v>153</v>
      </c>
      <c r="AC1125" s="446">
        <v>6.6666666666666671E-3</v>
      </c>
      <c r="AD1125" s="447">
        <v>22.246449999999996</v>
      </c>
      <c r="AE1125" s="447">
        <v>27.072499999999998</v>
      </c>
      <c r="AF1125" s="447">
        <v>30.586999999999982</v>
      </c>
      <c r="AG1125" s="16"/>
      <c r="AH1125" s="436" t="s">
        <v>120</v>
      </c>
      <c r="AI1125" s="434" t="s">
        <v>146</v>
      </c>
      <c r="AJ1125" s="434" t="s">
        <v>294</v>
      </c>
      <c r="AK1125" s="434" t="s">
        <v>312</v>
      </c>
      <c r="AL1125" s="434" t="s">
        <v>296</v>
      </c>
      <c r="AM1125" s="434" t="s">
        <v>313</v>
      </c>
      <c r="AN1125" s="434" t="s">
        <v>144</v>
      </c>
      <c r="AO1125" s="434" t="s">
        <v>153</v>
      </c>
      <c r="AP1125" s="434" t="s">
        <v>154</v>
      </c>
      <c r="AQ1125" s="434" t="s">
        <v>151</v>
      </c>
      <c r="AR1125" s="434" t="s">
        <v>154</v>
      </c>
      <c r="AS1125" s="434" t="s">
        <v>154</v>
      </c>
      <c r="AT1125" s="434" t="s">
        <v>154</v>
      </c>
      <c r="AU1125" s="434" t="s">
        <v>154</v>
      </c>
      <c r="AV1125" s="434" t="s">
        <v>154</v>
      </c>
      <c r="AW1125" s="434" t="s">
        <v>154</v>
      </c>
      <c r="AX1125" s="434" t="s">
        <v>154</v>
      </c>
      <c r="AY1125" s="434" t="s">
        <v>154</v>
      </c>
      <c r="AZ1125" s="434" t="s">
        <v>154</v>
      </c>
      <c r="BA1125" s="434" t="s">
        <v>154</v>
      </c>
      <c r="BB1125" s="435" t="s">
        <v>154</v>
      </c>
      <c r="BC1125" s="436" t="s">
        <v>314</v>
      </c>
      <c r="BD1125" s="446">
        <v>0.72301425661914465</v>
      </c>
      <c r="BE1125" s="436" t="s">
        <v>296</v>
      </c>
      <c r="BF1125" s="446">
        <v>0.39918533604887985</v>
      </c>
      <c r="BG1125" s="436" t="s">
        <v>183</v>
      </c>
      <c r="BH1125" s="446">
        <v>1.0183299389002037E-2</v>
      </c>
      <c r="BI1125" s="447">
        <v>22.531955193482673</v>
      </c>
      <c r="BJ1125" s="447">
        <v>27.815999999999999</v>
      </c>
      <c r="BK1125" s="447">
        <v>31.923999999999999</v>
      </c>
      <c r="BL1125" s="16"/>
      <c r="BM1125" s="436" t="s">
        <v>123</v>
      </c>
      <c r="BN1125" s="434" t="s">
        <v>205</v>
      </c>
      <c r="BO1125" s="434" t="s">
        <v>256</v>
      </c>
      <c r="BP1125" s="434" t="s">
        <v>315</v>
      </c>
      <c r="BQ1125" s="434" t="s">
        <v>316</v>
      </c>
      <c r="BR1125" s="434" t="s">
        <v>317</v>
      </c>
      <c r="BS1125" s="434" t="s">
        <v>187</v>
      </c>
      <c r="BT1125" s="434" t="s">
        <v>219</v>
      </c>
      <c r="BU1125" s="434" t="s">
        <v>151</v>
      </c>
      <c r="BV1125" s="434" t="s">
        <v>151</v>
      </c>
      <c r="BW1125" s="434" t="s">
        <v>154</v>
      </c>
      <c r="BX1125" s="434" t="s">
        <v>154</v>
      </c>
      <c r="BY1125" s="434" t="s">
        <v>154</v>
      </c>
      <c r="BZ1125" s="434" t="s">
        <v>154</v>
      </c>
      <c r="CA1125" s="434" t="s">
        <v>154</v>
      </c>
      <c r="CB1125" s="434" t="s">
        <v>154</v>
      </c>
      <c r="CC1125" s="434" t="s">
        <v>154</v>
      </c>
      <c r="CD1125" s="434" t="s">
        <v>154</v>
      </c>
      <c r="CE1125" s="434" t="s">
        <v>154</v>
      </c>
      <c r="CF1125" s="434" t="s">
        <v>154</v>
      </c>
      <c r="CG1125" s="435" t="s">
        <v>154</v>
      </c>
      <c r="CH1125" s="382" t="s">
        <v>318</v>
      </c>
      <c r="CI1125" s="400">
        <v>0.70210815765352885</v>
      </c>
      <c r="CJ1125" s="382" t="s">
        <v>319</v>
      </c>
      <c r="CK1125" s="400">
        <v>0.37305224564619616</v>
      </c>
      <c r="CL1125" s="382" t="s">
        <v>217</v>
      </c>
      <c r="CM1125" s="400">
        <v>8.2493125572868919E-3</v>
      </c>
      <c r="CN1125" s="401">
        <v>22.374940421631543</v>
      </c>
      <c r="CO1125" s="401">
        <v>27.305999999999997</v>
      </c>
      <c r="CP1125" s="401">
        <v>31</v>
      </c>
      <c r="CQ1125" s="57"/>
    </row>
    <row r="1126" spans="1:95" x14ac:dyDescent="0.25">
      <c r="A1126" s="241"/>
      <c r="B1126" s="437" t="s">
        <v>38</v>
      </c>
      <c r="C1126" s="438" t="s">
        <v>132</v>
      </c>
      <c r="D1126" s="439" t="s">
        <v>219</v>
      </c>
      <c r="E1126" s="439" t="s">
        <v>141</v>
      </c>
      <c r="F1126" s="439" t="s">
        <v>320</v>
      </c>
      <c r="G1126" s="439" t="s">
        <v>321</v>
      </c>
      <c r="H1126" s="439" t="s">
        <v>282</v>
      </c>
      <c r="I1126" s="439" t="s">
        <v>198</v>
      </c>
      <c r="J1126" s="439" t="s">
        <v>183</v>
      </c>
      <c r="K1126" s="439" t="s">
        <v>151</v>
      </c>
      <c r="L1126" s="439" t="s">
        <v>154</v>
      </c>
      <c r="M1126" s="439" t="s">
        <v>154</v>
      </c>
      <c r="N1126" s="439" t="s">
        <v>154</v>
      </c>
      <c r="O1126" s="439" t="s">
        <v>154</v>
      </c>
      <c r="P1126" s="439" t="s">
        <v>154</v>
      </c>
      <c r="Q1126" s="439" t="s">
        <v>154</v>
      </c>
      <c r="R1126" s="439" t="s">
        <v>154</v>
      </c>
      <c r="S1126" s="439" t="s">
        <v>154</v>
      </c>
      <c r="T1126" s="439" t="s">
        <v>154</v>
      </c>
      <c r="U1126" s="439" t="s">
        <v>154</v>
      </c>
      <c r="V1126" s="439" t="s">
        <v>154</v>
      </c>
      <c r="W1126" s="440" t="s">
        <v>154</v>
      </c>
      <c r="X1126" s="441" t="s">
        <v>322</v>
      </c>
      <c r="Y1126" s="448">
        <v>0.68820678513731826</v>
      </c>
      <c r="Z1126" s="441" t="s">
        <v>323</v>
      </c>
      <c r="AA1126" s="448">
        <v>0.35702746365105009</v>
      </c>
      <c r="AB1126" s="441" t="s">
        <v>163</v>
      </c>
      <c r="AC1126" s="448">
        <v>9.6930533117932146E-3</v>
      </c>
      <c r="AD1126" s="449">
        <v>22.335411954765757</v>
      </c>
      <c r="AE1126" s="449">
        <v>27.17</v>
      </c>
      <c r="AF1126" s="449">
        <v>30.83</v>
      </c>
      <c r="AG1126" s="16"/>
      <c r="AH1126" s="441" t="s">
        <v>134</v>
      </c>
      <c r="AI1126" s="439" t="s">
        <v>146</v>
      </c>
      <c r="AJ1126" s="439" t="s">
        <v>294</v>
      </c>
      <c r="AK1126" s="439" t="s">
        <v>324</v>
      </c>
      <c r="AL1126" s="439" t="s">
        <v>325</v>
      </c>
      <c r="AM1126" s="439" t="s">
        <v>262</v>
      </c>
      <c r="AN1126" s="439" t="s">
        <v>141</v>
      </c>
      <c r="AO1126" s="439" t="s">
        <v>183</v>
      </c>
      <c r="AP1126" s="439" t="s">
        <v>154</v>
      </c>
      <c r="AQ1126" s="439" t="s">
        <v>151</v>
      </c>
      <c r="AR1126" s="439" t="s">
        <v>154</v>
      </c>
      <c r="AS1126" s="439" t="s">
        <v>154</v>
      </c>
      <c r="AT1126" s="439" t="s">
        <v>154</v>
      </c>
      <c r="AU1126" s="439" t="s">
        <v>154</v>
      </c>
      <c r="AV1126" s="439" t="s">
        <v>154</v>
      </c>
      <c r="AW1126" s="439" t="s">
        <v>154</v>
      </c>
      <c r="AX1126" s="439" t="s">
        <v>154</v>
      </c>
      <c r="AY1126" s="439" t="s">
        <v>154</v>
      </c>
      <c r="AZ1126" s="439" t="s">
        <v>154</v>
      </c>
      <c r="BA1126" s="439" t="s">
        <v>154</v>
      </c>
      <c r="BB1126" s="440" t="s">
        <v>154</v>
      </c>
      <c r="BC1126" s="441" t="s">
        <v>326</v>
      </c>
      <c r="BD1126" s="448">
        <v>0.7258382642998028</v>
      </c>
      <c r="BE1126" s="441" t="s">
        <v>327</v>
      </c>
      <c r="BF1126" s="448">
        <v>0.40433925049309666</v>
      </c>
      <c r="BG1126" s="441" t="s">
        <v>163</v>
      </c>
      <c r="BH1126" s="448">
        <v>1.1834319526627219E-2</v>
      </c>
      <c r="BI1126" s="449">
        <v>22.636942800788944</v>
      </c>
      <c r="BJ1126" s="449">
        <v>28.040000000000003</v>
      </c>
      <c r="BK1126" s="449">
        <v>31.926000000000002</v>
      </c>
      <c r="BL1126" s="16"/>
      <c r="BM1126" s="441" t="s">
        <v>136</v>
      </c>
      <c r="BN1126" s="439" t="s">
        <v>205</v>
      </c>
      <c r="BO1126" s="439" t="s">
        <v>328</v>
      </c>
      <c r="BP1126" s="439" t="s">
        <v>329</v>
      </c>
      <c r="BQ1126" s="439" t="s">
        <v>240</v>
      </c>
      <c r="BR1126" s="439" t="s">
        <v>321</v>
      </c>
      <c r="BS1126" s="439" t="s">
        <v>330</v>
      </c>
      <c r="BT1126" s="439" t="s">
        <v>201</v>
      </c>
      <c r="BU1126" s="439" t="s">
        <v>151</v>
      </c>
      <c r="BV1126" s="439" t="s">
        <v>151</v>
      </c>
      <c r="BW1126" s="439" t="s">
        <v>154</v>
      </c>
      <c r="BX1126" s="439" t="s">
        <v>154</v>
      </c>
      <c r="BY1126" s="439" t="s">
        <v>154</v>
      </c>
      <c r="BZ1126" s="439" t="s">
        <v>154</v>
      </c>
      <c r="CA1126" s="439" t="s">
        <v>154</v>
      </c>
      <c r="CB1126" s="439" t="s">
        <v>154</v>
      </c>
      <c r="CC1126" s="439" t="s">
        <v>154</v>
      </c>
      <c r="CD1126" s="439" t="s">
        <v>154</v>
      </c>
      <c r="CE1126" s="439" t="s">
        <v>154</v>
      </c>
      <c r="CF1126" s="439" t="s">
        <v>154</v>
      </c>
      <c r="CG1126" s="440" t="s">
        <v>154</v>
      </c>
      <c r="CH1126" s="387" t="s">
        <v>331</v>
      </c>
      <c r="CI1126" s="402">
        <v>0.70515097690941386</v>
      </c>
      <c r="CJ1126" s="387" t="s">
        <v>322</v>
      </c>
      <c r="CK1126" s="402">
        <v>0.37833037300177619</v>
      </c>
      <c r="CL1126" s="387" t="s">
        <v>196</v>
      </c>
      <c r="CM1126" s="402">
        <v>1.0657193605683837E-2</v>
      </c>
      <c r="CN1126" s="403">
        <v>22.471181172291317</v>
      </c>
      <c r="CO1126" s="403">
        <v>27.438499999999998</v>
      </c>
      <c r="CP1126" s="403">
        <v>31.312999999999999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 t="s">
        <v>106</v>
      </c>
      <c r="D1129" s="321" t="s">
        <v>106</v>
      </c>
      <c r="E1129" s="89" t="s">
        <v>106</v>
      </c>
      <c r="F1129" s="89" t="s">
        <v>106</v>
      </c>
      <c r="G1129" s="89" t="s">
        <v>106</v>
      </c>
      <c r="H1129" s="89" t="s">
        <v>106</v>
      </c>
      <c r="I1129" s="89" t="s">
        <v>106</v>
      </c>
      <c r="J1129" s="89" t="s">
        <v>106</v>
      </c>
      <c r="K1129" s="89" t="s">
        <v>106</v>
      </c>
      <c r="L1129" s="89" t="s">
        <v>106</v>
      </c>
      <c r="M1129" s="89" t="s">
        <v>106</v>
      </c>
      <c r="N1129" s="89" t="s">
        <v>106</v>
      </c>
      <c r="O1129" s="89" t="s">
        <v>106</v>
      </c>
      <c r="P1129" s="89" t="s">
        <v>106</v>
      </c>
      <c r="Q1129" s="89" t="s">
        <v>106</v>
      </c>
      <c r="R1129" s="89" t="s">
        <v>106</v>
      </c>
      <c r="S1129" s="89" t="s">
        <v>106</v>
      </c>
      <c r="T1129" s="89" t="s">
        <v>106</v>
      </c>
      <c r="U1129" s="89" t="s">
        <v>106</v>
      </c>
      <c r="V1129" s="89" t="s">
        <v>106</v>
      </c>
      <c r="W1129" s="322" t="s">
        <v>106</v>
      </c>
      <c r="X1129" s="99" t="s">
        <v>106</v>
      </c>
      <c r="Y1129" s="30" t="s">
        <v>106</v>
      </c>
      <c r="Z1129" s="99" t="s">
        <v>106</v>
      </c>
      <c r="AA1129" s="30" t="s">
        <v>106</v>
      </c>
      <c r="AB1129" s="99" t="s">
        <v>106</v>
      </c>
      <c r="AC1129" s="30" t="s">
        <v>106</v>
      </c>
      <c r="AD1129" s="25" t="s">
        <v>106</v>
      </c>
      <c r="AE1129" s="25" t="s">
        <v>106</v>
      </c>
      <c r="AF1129" s="25" t="s">
        <v>106</v>
      </c>
      <c r="AG1129" s="57"/>
      <c r="AH1129" s="96" t="s">
        <v>106</v>
      </c>
      <c r="AI1129" s="321" t="s">
        <v>106</v>
      </c>
      <c r="AJ1129" s="89" t="s">
        <v>106</v>
      </c>
      <c r="AK1129" s="89" t="s">
        <v>106</v>
      </c>
      <c r="AL1129" s="89" t="s">
        <v>106</v>
      </c>
      <c r="AM1129" s="89" t="s">
        <v>106</v>
      </c>
      <c r="AN1129" s="89" t="s">
        <v>106</v>
      </c>
      <c r="AO1129" s="89" t="s">
        <v>106</v>
      </c>
      <c r="AP1129" s="89" t="s">
        <v>106</v>
      </c>
      <c r="AQ1129" s="89" t="s">
        <v>106</v>
      </c>
      <c r="AR1129" s="89" t="s">
        <v>106</v>
      </c>
      <c r="AS1129" s="89" t="s">
        <v>106</v>
      </c>
      <c r="AT1129" s="89" t="s">
        <v>106</v>
      </c>
      <c r="AU1129" s="89" t="s">
        <v>106</v>
      </c>
      <c r="AV1129" s="89" t="s">
        <v>106</v>
      </c>
      <c r="AW1129" s="89" t="s">
        <v>106</v>
      </c>
      <c r="AX1129" s="89" t="s">
        <v>106</v>
      </c>
      <c r="AY1129" s="89" t="s">
        <v>106</v>
      </c>
      <c r="AZ1129" s="89" t="s">
        <v>106</v>
      </c>
      <c r="BA1129" s="89" t="s">
        <v>106</v>
      </c>
      <c r="BB1129" s="322" t="s">
        <v>106</v>
      </c>
      <c r="BC1129" s="99" t="s">
        <v>106</v>
      </c>
      <c r="BD1129" s="30" t="s">
        <v>106</v>
      </c>
      <c r="BE1129" s="99" t="s">
        <v>106</v>
      </c>
      <c r="BF1129" s="30" t="s">
        <v>106</v>
      </c>
      <c r="BG1129" s="99" t="s">
        <v>106</v>
      </c>
      <c r="BH1129" s="30" t="s">
        <v>106</v>
      </c>
      <c r="BI1129" s="25" t="s">
        <v>106</v>
      </c>
      <c r="BJ1129" s="25" t="s">
        <v>106</v>
      </c>
      <c r="BK1129" s="25" t="s">
        <v>106</v>
      </c>
      <c r="BL1129" s="57"/>
      <c r="BM1129" s="96" t="s">
        <v>106</v>
      </c>
      <c r="BN1129" s="336" t="s">
        <v>106</v>
      </c>
      <c r="BO1129" s="188" t="s">
        <v>106</v>
      </c>
      <c r="BP1129" s="188" t="s">
        <v>106</v>
      </c>
      <c r="BQ1129" s="188" t="s">
        <v>106</v>
      </c>
      <c r="BR1129" s="188" t="s">
        <v>106</v>
      </c>
      <c r="BS1129" s="188" t="s">
        <v>106</v>
      </c>
      <c r="BT1129" s="188" t="s">
        <v>106</v>
      </c>
      <c r="BU1129" s="188" t="s">
        <v>106</v>
      </c>
      <c r="BV1129" s="188" t="s">
        <v>106</v>
      </c>
      <c r="BW1129" s="188" t="s">
        <v>106</v>
      </c>
      <c r="BX1129" s="188" t="s">
        <v>106</v>
      </c>
      <c r="BY1129" s="188" t="s">
        <v>106</v>
      </c>
      <c r="BZ1129" s="188" t="s">
        <v>106</v>
      </c>
      <c r="CA1129" s="188" t="s">
        <v>106</v>
      </c>
      <c r="CB1129" s="188" t="s">
        <v>106</v>
      </c>
      <c r="CC1129" s="188" t="s">
        <v>106</v>
      </c>
      <c r="CD1129" s="188" t="s">
        <v>106</v>
      </c>
      <c r="CE1129" s="188" t="s">
        <v>106</v>
      </c>
      <c r="CF1129" s="188" t="s">
        <v>106</v>
      </c>
      <c r="CG1129" s="189" t="s">
        <v>106</v>
      </c>
      <c r="CH1129" s="99" t="s">
        <v>106</v>
      </c>
      <c r="CI1129" s="30" t="s">
        <v>106</v>
      </c>
      <c r="CJ1129" s="99" t="s">
        <v>106</v>
      </c>
      <c r="CK1129" s="30" t="s">
        <v>106</v>
      </c>
      <c r="CL1129" s="99" t="s">
        <v>106</v>
      </c>
      <c r="CM1129" s="30" t="s">
        <v>106</v>
      </c>
      <c r="CN1129" s="25" t="s">
        <v>106</v>
      </c>
      <c r="CO1129" s="25" t="s">
        <v>106</v>
      </c>
      <c r="CP1129" s="25" t="s">
        <v>106</v>
      </c>
      <c r="CQ1129" s="57"/>
    </row>
    <row r="1130" spans="1:95" x14ac:dyDescent="0.25">
      <c r="A1130" s="241">
        <v>3</v>
      </c>
      <c r="B1130" s="312">
        <v>4.1667000000000003E-2</v>
      </c>
      <c r="C1130" s="97" t="s">
        <v>106</v>
      </c>
      <c r="D1130" s="264" t="s">
        <v>106</v>
      </c>
      <c r="E1130" s="122" t="s">
        <v>106</v>
      </c>
      <c r="F1130" s="122" t="s">
        <v>106</v>
      </c>
      <c r="G1130" s="122" t="s">
        <v>106</v>
      </c>
      <c r="H1130" s="122" t="s">
        <v>106</v>
      </c>
      <c r="I1130" s="122" t="s">
        <v>106</v>
      </c>
      <c r="J1130" s="122" t="s">
        <v>106</v>
      </c>
      <c r="K1130" s="122" t="s">
        <v>106</v>
      </c>
      <c r="L1130" s="122" t="s">
        <v>106</v>
      </c>
      <c r="M1130" s="122" t="s">
        <v>106</v>
      </c>
      <c r="N1130" s="122" t="s">
        <v>106</v>
      </c>
      <c r="O1130" s="122" t="s">
        <v>106</v>
      </c>
      <c r="P1130" s="122" t="s">
        <v>106</v>
      </c>
      <c r="Q1130" s="122" t="s">
        <v>106</v>
      </c>
      <c r="R1130" s="122" t="s">
        <v>106</v>
      </c>
      <c r="S1130" s="122" t="s">
        <v>106</v>
      </c>
      <c r="T1130" s="122" t="s">
        <v>106</v>
      </c>
      <c r="U1130" s="122" t="s">
        <v>106</v>
      </c>
      <c r="V1130" s="122" t="s">
        <v>106</v>
      </c>
      <c r="W1130" s="323" t="s">
        <v>106</v>
      </c>
      <c r="X1130" s="100" t="s">
        <v>106</v>
      </c>
      <c r="Y1130" s="31" t="s">
        <v>106</v>
      </c>
      <c r="Z1130" s="100" t="s">
        <v>106</v>
      </c>
      <c r="AA1130" s="31" t="s">
        <v>106</v>
      </c>
      <c r="AB1130" s="100" t="s">
        <v>106</v>
      </c>
      <c r="AC1130" s="31" t="s">
        <v>106</v>
      </c>
      <c r="AD1130" s="27" t="s">
        <v>106</v>
      </c>
      <c r="AE1130" s="27" t="s">
        <v>106</v>
      </c>
      <c r="AF1130" s="27" t="s">
        <v>106</v>
      </c>
      <c r="AG1130" s="57"/>
      <c r="AH1130" s="97" t="s">
        <v>106</v>
      </c>
      <c r="AI1130" s="264" t="s">
        <v>106</v>
      </c>
      <c r="AJ1130" s="122" t="s">
        <v>106</v>
      </c>
      <c r="AK1130" s="122" t="s">
        <v>106</v>
      </c>
      <c r="AL1130" s="122" t="s">
        <v>106</v>
      </c>
      <c r="AM1130" s="122" t="s">
        <v>106</v>
      </c>
      <c r="AN1130" s="122" t="s">
        <v>106</v>
      </c>
      <c r="AO1130" s="122" t="s">
        <v>106</v>
      </c>
      <c r="AP1130" s="122" t="s">
        <v>106</v>
      </c>
      <c r="AQ1130" s="122" t="s">
        <v>106</v>
      </c>
      <c r="AR1130" s="122" t="s">
        <v>106</v>
      </c>
      <c r="AS1130" s="122" t="s">
        <v>106</v>
      </c>
      <c r="AT1130" s="122" t="s">
        <v>106</v>
      </c>
      <c r="AU1130" s="122" t="s">
        <v>106</v>
      </c>
      <c r="AV1130" s="122" t="s">
        <v>106</v>
      </c>
      <c r="AW1130" s="122" t="s">
        <v>106</v>
      </c>
      <c r="AX1130" s="122" t="s">
        <v>106</v>
      </c>
      <c r="AY1130" s="122" t="s">
        <v>106</v>
      </c>
      <c r="AZ1130" s="122" t="s">
        <v>106</v>
      </c>
      <c r="BA1130" s="122" t="s">
        <v>106</v>
      </c>
      <c r="BB1130" s="323" t="s">
        <v>106</v>
      </c>
      <c r="BC1130" s="100" t="s">
        <v>106</v>
      </c>
      <c r="BD1130" s="31" t="s">
        <v>106</v>
      </c>
      <c r="BE1130" s="100" t="s">
        <v>106</v>
      </c>
      <c r="BF1130" s="31" t="s">
        <v>106</v>
      </c>
      <c r="BG1130" s="100" t="s">
        <v>106</v>
      </c>
      <c r="BH1130" s="31" t="s">
        <v>106</v>
      </c>
      <c r="BI1130" s="27" t="s">
        <v>106</v>
      </c>
      <c r="BJ1130" s="27" t="s">
        <v>106</v>
      </c>
      <c r="BK1130" s="27" t="s">
        <v>106</v>
      </c>
      <c r="BL1130" s="57"/>
      <c r="BM1130" s="97" t="s">
        <v>106</v>
      </c>
      <c r="BN1130" s="253" t="s">
        <v>106</v>
      </c>
      <c r="BO1130" s="191" t="s">
        <v>106</v>
      </c>
      <c r="BP1130" s="191" t="s">
        <v>106</v>
      </c>
      <c r="BQ1130" s="191" t="s">
        <v>106</v>
      </c>
      <c r="BR1130" s="191" t="s">
        <v>106</v>
      </c>
      <c r="BS1130" s="191" t="s">
        <v>106</v>
      </c>
      <c r="BT1130" s="191" t="s">
        <v>106</v>
      </c>
      <c r="BU1130" s="191" t="s">
        <v>106</v>
      </c>
      <c r="BV1130" s="191" t="s">
        <v>106</v>
      </c>
      <c r="BW1130" s="191" t="s">
        <v>106</v>
      </c>
      <c r="BX1130" s="191" t="s">
        <v>106</v>
      </c>
      <c r="BY1130" s="191" t="s">
        <v>106</v>
      </c>
      <c r="BZ1130" s="191" t="s">
        <v>106</v>
      </c>
      <c r="CA1130" s="191" t="s">
        <v>106</v>
      </c>
      <c r="CB1130" s="191" t="s">
        <v>106</v>
      </c>
      <c r="CC1130" s="191" t="s">
        <v>106</v>
      </c>
      <c r="CD1130" s="191" t="s">
        <v>106</v>
      </c>
      <c r="CE1130" s="191" t="s">
        <v>106</v>
      </c>
      <c r="CF1130" s="191" t="s">
        <v>106</v>
      </c>
      <c r="CG1130" s="192" t="s">
        <v>106</v>
      </c>
      <c r="CH1130" s="100" t="s">
        <v>106</v>
      </c>
      <c r="CI1130" s="31" t="s">
        <v>106</v>
      </c>
      <c r="CJ1130" s="100" t="s">
        <v>106</v>
      </c>
      <c r="CK1130" s="31" t="s">
        <v>106</v>
      </c>
      <c r="CL1130" s="100" t="s">
        <v>106</v>
      </c>
      <c r="CM1130" s="31" t="s">
        <v>106</v>
      </c>
      <c r="CN1130" s="27" t="s">
        <v>106</v>
      </c>
      <c r="CO1130" s="27" t="s">
        <v>106</v>
      </c>
      <c r="CP1130" s="27" t="s">
        <v>106</v>
      </c>
      <c r="CQ1130" s="57"/>
    </row>
    <row r="1131" spans="1:95" x14ac:dyDescent="0.25">
      <c r="A1131" s="241">
        <v>3</v>
      </c>
      <c r="B1131" s="312">
        <v>8.3333000000000004E-2</v>
      </c>
      <c r="C1131" s="97" t="s">
        <v>106</v>
      </c>
      <c r="D1131" s="264" t="s">
        <v>106</v>
      </c>
      <c r="E1131" s="122" t="s">
        <v>106</v>
      </c>
      <c r="F1131" s="122" t="s">
        <v>106</v>
      </c>
      <c r="G1131" s="122" t="s">
        <v>106</v>
      </c>
      <c r="H1131" s="122" t="s">
        <v>106</v>
      </c>
      <c r="I1131" s="122" t="s">
        <v>106</v>
      </c>
      <c r="J1131" s="122" t="s">
        <v>106</v>
      </c>
      <c r="K1131" s="122" t="s">
        <v>106</v>
      </c>
      <c r="L1131" s="122" t="s">
        <v>106</v>
      </c>
      <c r="M1131" s="122" t="s">
        <v>106</v>
      </c>
      <c r="N1131" s="122" t="s">
        <v>106</v>
      </c>
      <c r="O1131" s="122" t="s">
        <v>106</v>
      </c>
      <c r="P1131" s="122" t="s">
        <v>106</v>
      </c>
      <c r="Q1131" s="122" t="s">
        <v>106</v>
      </c>
      <c r="R1131" s="122" t="s">
        <v>106</v>
      </c>
      <c r="S1131" s="122" t="s">
        <v>106</v>
      </c>
      <c r="T1131" s="122" t="s">
        <v>106</v>
      </c>
      <c r="U1131" s="122" t="s">
        <v>106</v>
      </c>
      <c r="V1131" s="122" t="s">
        <v>106</v>
      </c>
      <c r="W1131" s="323" t="s">
        <v>106</v>
      </c>
      <c r="X1131" s="100" t="s">
        <v>106</v>
      </c>
      <c r="Y1131" s="31" t="s">
        <v>106</v>
      </c>
      <c r="Z1131" s="100" t="s">
        <v>106</v>
      </c>
      <c r="AA1131" s="31" t="s">
        <v>106</v>
      </c>
      <c r="AB1131" s="100" t="s">
        <v>106</v>
      </c>
      <c r="AC1131" s="31" t="s">
        <v>106</v>
      </c>
      <c r="AD1131" s="27" t="s">
        <v>106</v>
      </c>
      <c r="AE1131" s="27" t="s">
        <v>106</v>
      </c>
      <c r="AF1131" s="27" t="s">
        <v>106</v>
      </c>
      <c r="AG1131" s="57"/>
      <c r="AH1131" s="97" t="s">
        <v>106</v>
      </c>
      <c r="AI1131" s="264" t="s">
        <v>106</v>
      </c>
      <c r="AJ1131" s="122" t="s">
        <v>106</v>
      </c>
      <c r="AK1131" s="122" t="s">
        <v>106</v>
      </c>
      <c r="AL1131" s="122" t="s">
        <v>106</v>
      </c>
      <c r="AM1131" s="122" t="s">
        <v>106</v>
      </c>
      <c r="AN1131" s="122" t="s">
        <v>106</v>
      </c>
      <c r="AO1131" s="122" t="s">
        <v>106</v>
      </c>
      <c r="AP1131" s="122" t="s">
        <v>106</v>
      </c>
      <c r="AQ1131" s="122" t="s">
        <v>106</v>
      </c>
      <c r="AR1131" s="122" t="s">
        <v>106</v>
      </c>
      <c r="AS1131" s="122" t="s">
        <v>106</v>
      </c>
      <c r="AT1131" s="122" t="s">
        <v>106</v>
      </c>
      <c r="AU1131" s="122" t="s">
        <v>106</v>
      </c>
      <c r="AV1131" s="122" t="s">
        <v>106</v>
      </c>
      <c r="AW1131" s="122" t="s">
        <v>106</v>
      </c>
      <c r="AX1131" s="122" t="s">
        <v>106</v>
      </c>
      <c r="AY1131" s="122" t="s">
        <v>106</v>
      </c>
      <c r="AZ1131" s="122" t="s">
        <v>106</v>
      </c>
      <c r="BA1131" s="122" t="s">
        <v>106</v>
      </c>
      <c r="BB1131" s="323" t="s">
        <v>106</v>
      </c>
      <c r="BC1131" s="100" t="s">
        <v>106</v>
      </c>
      <c r="BD1131" s="31" t="s">
        <v>106</v>
      </c>
      <c r="BE1131" s="100" t="s">
        <v>106</v>
      </c>
      <c r="BF1131" s="31" t="s">
        <v>106</v>
      </c>
      <c r="BG1131" s="100" t="s">
        <v>106</v>
      </c>
      <c r="BH1131" s="31" t="s">
        <v>106</v>
      </c>
      <c r="BI1131" s="27" t="s">
        <v>106</v>
      </c>
      <c r="BJ1131" s="27" t="s">
        <v>106</v>
      </c>
      <c r="BK1131" s="27" t="s">
        <v>106</v>
      </c>
      <c r="BL1131" s="57"/>
      <c r="BM1131" s="97" t="s">
        <v>106</v>
      </c>
      <c r="BN1131" s="253" t="s">
        <v>106</v>
      </c>
      <c r="BO1131" s="191" t="s">
        <v>106</v>
      </c>
      <c r="BP1131" s="191" t="s">
        <v>106</v>
      </c>
      <c r="BQ1131" s="191" t="s">
        <v>106</v>
      </c>
      <c r="BR1131" s="191" t="s">
        <v>106</v>
      </c>
      <c r="BS1131" s="191" t="s">
        <v>106</v>
      </c>
      <c r="BT1131" s="191" t="s">
        <v>106</v>
      </c>
      <c r="BU1131" s="191" t="s">
        <v>106</v>
      </c>
      <c r="BV1131" s="191" t="s">
        <v>106</v>
      </c>
      <c r="BW1131" s="191" t="s">
        <v>106</v>
      </c>
      <c r="BX1131" s="191" t="s">
        <v>106</v>
      </c>
      <c r="BY1131" s="191" t="s">
        <v>106</v>
      </c>
      <c r="BZ1131" s="191" t="s">
        <v>106</v>
      </c>
      <c r="CA1131" s="191" t="s">
        <v>106</v>
      </c>
      <c r="CB1131" s="191" t="s">
        <v>106</v>
      </c>
      <c r="CC1131" s="191" t="s">
        <v>106</v>
      </c>
      <c r="CD1131" s="191" t="s">
        <v>106</v>
      </c>
      <c r="CE1131" s="191" t="s">
        <v>106</v>
      </c>
      <c r="CF1131" s="191" t="s">
        <v>106</v>
      </c>
      <c r="CG1131" s="192" t="s">
        <v>106</v>
      </c>
      <c r="CH1131" s="100" t="s">
        <v>106</v>
      </c>
      <c r="CI1131" s="31" t="s">
        <v>106</v>
      </c>
      <c r="CJ1131" s="100" t="s">
        <v>106</v>
      </c>
      <c r="CK1131" s="31" t="s">
        <v>106</v>
      </c>
      <c r="CL1131" s="100" t="s">
        <v>106</v>
      </c>
      <c r="CM1131" s="31" t="s">
        <v>106</v>
      </c>
      <c r="CN1131" s="27" t="s">
        <v>106</v>
      </c>
      <c r="CO1131" s="27" t="s">
        <v>106</v>
      </c>
      <c r="CP1131" s="27" t="s">
        <v>106</v>
      </c>
      <c r="CQ1131" s="57"/>
    </row>
    <row r="1132" spans="1:95" x14ac:dyDescent="0.25">
      <c r="A1132" s="241">
        <v>3</v>
      </c>
      <c r="B1132" s="312">
        <v>0.125</v>
      </c>
      <c r="C1132" s="97" t="s">
        <v>106</v>
      </c>
      <c r="D1132" s="264" t="s">
        <v>106</v>
      </c>
      <c r="E1132" s="122" t="s">
        <v>106</v>
      </c>
      <c r="F1132" s="122" t="s">
        <v>106</v>
      </c>
      <c r="G1132" s="122" t="s">
        <v>106</v>
      </c>
      <c r="H1132" s="122" t="s">
        <v>106</v>
      </c>
      <c r="I1132" s="122" t="s">
        <v>106</v>
      </c>
      <c r="J1132" s="122" t="s">
        <v>106</v>
      </c>
      <c r="K1132" s="122" t="s">
        <v>106</v>
      </c>
      <c r="L1132" s="122" t="s">
        <v>106</v>
      </c>
      <c r="M1132" s="122" t="s">
        <v>106</v>
      </c>
      <c r="N1132" s="122" t="s">
        <v>106</v>
      </c>
      <c r="O1132" s="122" t="s">
        <v>106</v>
      </c>
      <c r="P1132" s="122" t="s">
        <v>106</v>
      </c>
      <c r="Q1132" s="122" t="s">
        <v>106</v>
      </c>
      <c r="R1132" s="122" t="s">
        <v>106</v>
      </c>
      <c r="S1132" s="122" t="s">
        <v>106</v>
      </c>
      <c r="T1132" s="122" t="s">
        <v>106</v>
      </c>
      <c r="U1132" s="122" t="s">
        <v>106</v>
      </c>
      <c r="V1132" s="122" t="s">
        <v>106</v>
      </c>
      <c r="W1132" s="323" t="s">
        <v>106</v>
      </c>
      <c r="X1132" s="100" t="s">
        <v>106</v>
      </c>
      <c r="Y1132" s="31" t="s">
        <v>106</v>
      </c>
      <c r="Z1132" s="100" t="s">
        <v>106</v>
      </c>
      <c r="AA1132" s="31" t="s">
        <v>106</v>
      </c>
      <c r="AB1132" s="100" t="s">
        <v>106</v>
      </c>
      <c r="AC1132" s="31" t="s">
        <v>106</v>
      </c>
      <c r="AD1132" s="27" t="s">
        <v>106</v>
      </c>
      <c r="AE1132" s="27" t="s">
        <v>106</v>
      </c>
      <c r="AF1132" s="27" t="s">
        <v>106</v>
      </c>
      <c r="AG1132" s="57"/>
      <c r="AH1132" s="97" t="s">
        <v>106</v>
      </c>
      <c r="AI1132" s="264" t="s">
        <v>106</v>
      </c>
      <c r="AJ1132" s="122" t="s">
        <v>106</v>
      </c>
      <c r="AK1132" s="122" t="s">
        <v>106</v>
      </c>
      <c r="AL1132" s="122" t="s">
        <v>106</v>
      </c>
      <c r="AM1132" s="122" t="s">
        <v>106</v>
      </c>
      <c r="AN1132" s="122" t="s">
        <v>106</v>
      </c>
      <c r="AO1132" s="122" t="s">
        <v>106</v>
      </c>
      <c r="AP1132" s="122" t="s">
        <v>106</v>
      </c>
      <c r="AQ1132" s="122" t="s">
        <v>106</v>
      </c>
      <c r="AR1132" s="122" t="s">
        <v>106</v>
      </c>
      <c r="AS1132" s="122" t="s">
        <v>106</v>
      </c>
      <c r="AT1132" s="122" t="s">
        <v>106</v>
      </c>
      <c r="AU1132" s="122" t="s">
        <v>106</v>
      </c>
      <c r="AV1132" s="122" t="s">
        <v>106</v>
      </c>
      <c r="AW1132" s="122" t="s">
        <v>106</v>
      </c>
      <c r="AX1132" s="122" t="s">
        <v>106</v>
      </c>
      <c r="AY1132" s="122" t="s">
        <v>106</v>
      </c>
      <c r="AZ1132" s="122" t="s">
        <v>106</v>
      </c>
      <c r="BA1132" s="122" t="s">
        <v>106</v>
      </c>
      <c r="BB1132" s="323" t="s">
        <v>106</v>
      </c>
      <c r="BC1132" s="100" t="s">
        <v>106</v>
      </c>
      <c r="BD1132" s="31" t="s">
        <v>106</v>
      </c>
      <c r="BE1132" s="100" t="s">
        <v>106</v>
      </c>
      <c r="BF1132" s="31" t="s">
        <v>106</v>
      </c>
      <c r="BG1132" s="100" t="s">
        <v>106</v>
      </c>
      <c r="BH1132" s="31" t="s">
        <v>106</v>
      </c>
      <c r="BI1132" s="27" t="s">
        <v>106</v>
      </c>
      <c r="BJ1132" s="27" t="s">
        <v>106</v>
      </c>
      <c r="BK1132" s="27" t="s">
        <v>106</v>
      </c>
      <c r="BL1132" s="57"/>
      <c r="BM1132" s="97" t="s">
        <v>106</v>
      </c>
      <c r="BN1132" s="253" t="s">
        <v>106</v>
      </c>
      <c r="BO1132" s="191" t="s">
        <v>106</v>
      </c>
      <c r="BP1132" s="191" t="s">
        <v>106</v>
      </c>
      <c r="BQ1132" s="191" t="s">
        <v>106</v>
      </c>
      <c r="BR1132" s="191" t="s">
        <v>106</v>
      </c>
      <c r="BS1132" s="191" t="s">
        <v>106</v>
      </c>
      <c r="BT1132" s="191" t="s">
        <v>106</v>
      </c>
      <c r="BU1132" s="191" t="s">
        <v>106</v>
      </c>
      <c r="BV1132" s="191" t="s">
        <v>106</v>
      </c>
      <c r="BW1132" s="191" t="s">
        <v>106</v>
      </c>
      <c r="BX1132" s="191" t="s">
        <v>106</v>
      </c>
      <c r="BY1132" s="191" t="s">
        <v>106</v>
      </c>
      <c r="BZ1132" s="191" t="s">
        <v>106</v>
      </c>
      <c r="CA1132" s="191" t="s">
        <v>106</v>
      </c>
      <c r="CB1132" s="191" t="s">
        <v>106</v>
      </c>
      <c r="CC1132" s="191" t="s">
        <v>106</v>
      </c>
      <c r="CD1132" s="191" t="s">
        <v>106</v>
      </c>
      <c r="CE1132" s="191" t="s">
        <v>106</v>
      </c>
      <c r="CF1132" s="191" t="s">
        <v>106</v>
      </c>
      <c r="CG1132" s="192" t="s">
        <v>106</v>
      </c>
      <c r="CH1132" s="100" t="s">
        <v>106</v>
      </c>
      <c r="CI1132" s="31" t="s">
        <v>106</v>
      </c>
      <c r="CJ1132" s="100" t="s">
        <v>106</v>
      </c>
      <c r="CK1132" s="31" t="s">
        <v>106</v>
      </c>
      <c r="CL1132" s="100" t="s">
        <v>106</v>
      </c>
      <c r="CM1132" s="31" t="s">
        <v>106</v>
      </c>
      <c r="CN1132" s="27" t="s">
        <v>106</v>
      </c>
      <c r="CO1132" s="27" t="s">
        <v>106</v>
      </c>
      <c r="CP1132" s="27" t="s">
        <v>106</v>
      </c>
      <c r="CQ1132" s="57"/>
    </row>
    <row r="1133" spans="1:95" x14ac:dyDescent="0.25">
      <c r="A1133" s="241">
        <v>3</v>
      </c>
      <c r="B1133" s="312">
        <v>0.16666700000000001</v>
      </c>
      <c r="C1133" s="97" t="s">
        <v>106</v>
      </c>
      <c r="D1133" s="264" t="s">
        <v>106</v>
      </c>
      <c r="E1133" s="122" t="s">
        <v>106</v>
      </c>
      <c r="F1133" s="122" t="s">
        <v>106</v>
      </c>
      <c r="G1133" s="122" t="s">
        <v>106</v>
      </c>
      <c r="H1133" s="122" t="s">
        <v>106</v>
      </c>
      <c r="I1133" s="122" t="s">
        <v>106</v>
      </c>
      <c r="J1133" s="122" t="s">
        <v>106</v>
      </c>
      <c r="K1133" s="122" t="s">
        <v>106</v>
      </c>
      <c r="L1133" s="122" t="s">
        <v>106</v>
      </c>
      <c r="M1133" s="122" t="s">
        <v>106</v>
      </c>
      <c r="N1133" s="122" t="s">
        <v>106</v>
      </c>
      <c r="O1133" s="122" t="s">
        <v>106</v>
      </c>
      <c r="P1133" s="122" t="s">
        <v>106</v>
      </c>
      <c r="Q1133" s="122" t="s">
        <v>106</v>
      </c>
      <c r="R1133" s="122" t="s">
        <v>106</v>
      </c>
      <c r="S1133" s="122" t="s">
        <v>106</v>
      </c>
      <c r="T1133" s="122" t="s">
        <v>106</v>
      </c>
      <c r="U1133" s="122" t="s">
        <v>106</v>
      </c>
      <c r="V1133" s="122" t="s">
        <v>106</v>
      </c>
      <c r="W1133" s="323" t="s">
        <v>106</v>
      </c>
      <c r="X1133" s="100" t="s">
        <v>106</v>
      </c>
      <c r="Y1133" s="31" t="s">
        <v>106</v>
      </c>
      <c r="Z1133" s="100" t="s">
        <v>106</v>
      </c>
      <c r="AA1133" s="31" t="s">
        <v>106</v>
      </c>
      <c r="AB1133" s="100" t="s">
        <v>106</v>
      </c>
      <c r="AC1133" s="31" t="s">
        <v>106</v>
      </c>
      <c r="AD1133" s="27" t="s">
        <v>106</v>
      </c>
      <c r="AE1133" s="27" t="s">
        <v>106</v>
      </c>
      <c r="AF1133" s="27" t="s">
        <v>106</v>
      </c>
      <c r="AG1133" s="57"/>
      <c r="AH1133" s="97" t="s">
        <v>106</v>
      </c>
      <c r="AI1133" s="264" t="s">
        <v>106</v>
      </c>
      <c r="AJ1133" s="122" t="s">
        <v>106</v>
      </c>
      <c r="AK1133" s="122" t="s">
        <v>106</v>
      </c>
      <c r="AL1133" s="122" t="s">
        <v>106</v>
      </c>
      <c r="AM1133" s="122" t="s">
        <v>106</v>
      </c>
      <c r="AN1133" s="122" t="s">
        <v>106</v>
      </c>
      <c r="AO1133" s="122" t="s">
        <v>106</v>
      </c>
      <c r="AP1133" s="122" t="s">
        <v>106</v>
      </c>
      <c r="AQ1133" s="122" t="s">
        <v>106</v>
      </c>
      <c r="AR1133" s="122" t="s">
        <v>106</v>
      </c>
      <c r="AS1133" s="122" t="s">
        <v>106</v>
      </c>
      <c r="AT1133" s="122" t="s">
        <v>106</v>
      </c>
      <c r="AU1133" s="122" t="s">
        <v>106</v>
      </c>
      <c r="AV1133" s="122" t="s">
        <v>106</v>
      </c>
      <c r="AW1133" s="122" t="s">
        <v>106</v>
      </c>
      <c r="AX1133" s="122" t="s">
        <v>106</v>
      </c>
      <c r="AY1133" s="122" t="s">
        <v>106</v>
      </c>
      <c r="AZ1133" s="122" t="s">
        <v>106</v>
      </c>
      <c r="BA1133" s="122" t="s">
        <v>106</v>
      </c>
      <c r="BB1133" s="323" t="s">
        <v>106</v>
      </c>
      <c r="BC1133" s="100" t="s">
        <v>106</v>
      </c>
      <c r="BD1133" s="31" t="s">
        <v>106</v>
      </c>
      <c r="BE1133" s="100" t="s">
        <v>106</v>
      </c>
      <c r="BF1133" s="31" t="s">
        <v>106</v>
      </c>
      <c r="BG1133" s="100" t="s">
        <v>106</v>
      </c>
      <c r="BH1133" s="31" t="s">
        <v>106</v>
      </c>
      <c r="BI1133" s="27" t="s">
        <v>106</v>
      </c>
      <c r="BJ1133" s="27" t="s">
        <v>106</v>
      </c>
      <c r="BK1133" s="27" t="s">
        <v>106</v>
      </c>
      <c r="BL1133" s="57"/>
      <c r="BM1133" s="97" t="s">
        <v>106</v>
      </c>
      <c r="BN1133" s="253" t="s">
        <v>106</v>
      </c>
      <c r="BO1133" s="191" t="s">
        <v>106</v>
      </c>
      <c r="BP1133" s="191" t="s">
        <v>106</v>
      </c>
      <c r="BQ1133" s="191" t="s">
        <v>106</v>
      </c>
      <c r="BR1133" s="191" t="s">
        <v>106</v>
      </c>
      <c r="BS1133" s="191" t="s">
        <v>106</v>
      </c>
      <c r="BT1133" s="191" t="s">
        <v>106</v>
      </c>
      <c r="BU1133" s="191" t="s">
        <v>106</v>
      </c>
      <c r="BV1133" s="191" t="s">
        <v>106</v>
      </c>
      <c r="BW1133" s="191" t="s">
        <v>106</v>
      </c>
      <c r="BX1133" s="191" t="s">
        <v>106</v>
      </c>
      <c r="BY1133" s="191" t="s">
        <v>106</v>
      </c>
      <c r="BZ1133" s="191" t="s">
        <v>106</v>
      </c>
      <c r="CA1133" s="191" t="s">
        <v>106</v>
      </c>
      <c r="CB1133" s="191" t="s">
        <v>106</v>
      </c>
      <c r="CC1133" s="191" t="s">
        <v>106</v>
      </c>
      <c r="CD1133" s="191" t="s">
        <v>106</v>
      </c>
      <c r="CE1133" s="191" t="s">
        <v>106</v>
      </c>
      <c r="CF1133" s="191" t="s">
        <v>106</v>
      </c>
      <c r="CG1133" s="192" t="s">
        <v>106</v>
      </c>
      <c r="CH1133" s="100" t="s">
        <v>106</v>
      </c>
      <c r="CI1133" s="31" t="s">
        <v>106</v>
      </c>
      <c r="CJ1133" s="100" t="s">
        <v>106</v>
      </c>
      <c r="CK1133" s="31" t="s">
        <v>106</v>
      </c>
      <c r="CL1133" s="100" t="s">
        <v>106</v>
      </c>
      <c r="CM1133" s="31" t="s">
        <v>106</v>
      </c>
      <c r="CN1133" s="27" t="s">
        <v>106</v>
      </c>
      <c r="CO1133" s="27" t="s">
        <v>106</v>
      </c>
      <c r="CP1133" s="27" t="s">
        <v>106</v>
      </c>
      <c r="CQ1133" s="57"/>
    </row>
    <row r="1134" spans="1:95" x14ac:dyDescent="0.25">
      <c r="A1134" s="241">
        <v>3</v>
      </c>
      <c r="B1134" s="312">
        <v>0.20833299999999999</v>
      </c>
      <c r="C1134" s="97" t="s">
        <v>106</v>
      </c>
      <c r="D1134" s="264" t="s">
        <v>106</v>
      </c>
      <c r="E1134" s="122" t="s">
        <v>106</v>
      </c>
      <c r="F1134" s="122" t="s">
        <v>106</v>
      </c>
      <c r="G1134" s="122" t="s">
        <v>106</v>
      </c>
      <c r="H1134" s="122" t="s">
        <v>106</v>
      </c>
      <c r="I1134" s="122" t="s">
        <v>106</v>
      </c>
      <c r="J1134" s="122" t="s">
        <v>106</v>
      </c>
      <c r="K1134" s="122" t="s">
        <v>106</v>
      </c>
      <c r="L1134" s="122" t="s">
        <v>106</v>
      </c>
      <c r="M1134" s="122" t="s">
        <v>106</v>
      </c>
      <c r="N1134" s="122" t="s">
        <v>106</v>
      </c>
      <c r="O1134" s="122" t="s">
        <v>106</v>
      </c>
      <c r="P1134" s="122" t="s">
        <v>106</v>
      </c>
      <c r="Q1134" s="122" t="s">
        <v>106</v>
      </c>
      <c r="R1134" s="122" t="s">
        <v>106</v>
      </c>
      <c r="S1134" s="122" t="s">
        <v>106</v>
      </c>
      <c r="T1134" s="122" t="s">
        <v>106</v>
      </c>
      <c r="U1134" s="122" t="s">
        <v>106</v>
      </c>
      <c r="V1134" s="122" t="s">
        <v>106</v>
      </c>
      <c r="W1134" s="323" t="s">
        <v>106</v>
      </c>
      <c r="X1134" s="100" t="s">
        <v>106</v>
      </c>
      <c r="Y1134" s="31" t="s">
        <v>106</v>
      </c>
      <c r="Z1134" s="100" t="s">
        <v>106</v>
      </c>
      <c r="AA1134" s="31" t="s">
        <v>106</v>
      </c>
      <c r="AB1134" s="100" t="s">
        <v>106</v>
      </c>
      <c r="AC1134" s="31" t="s">
        <v>106</v>
      </c>
      <c r="AD1134" s="27" t="s">
        <v>106</v>
      </c>
      <c r="AE1134" s="27" t="s">
        <v>106</v>
      </c>
      <c r="AF1134" s="27" t="s">
        <v>106</v>
      </c>
      <c r="AG1134" s="57"/>
      <c r="AH1134" s="97" t="s">
        <v>106</v>
      </c>
      <c r="AI1134" s="264" t="s">
        <v>106</v>
      </c>
      <c r="AJ1134" s="122" t="s">
        <v>106</v>
      </c>
      <c r="AK1134" s="122" t="s">
        <v>106</v>
      </c>
      <c r="AL1134" s="122" t="s">
        <v>106</v>
      </c>
      <c r="AM1134" s="122" t="s">
        <v>106</v>
      </c>
      <c r="AN1134" s="122" t="s">
        <v>106</v>
      </c>
      <c r="AO1134" s="122" t="s">
        <v>106</v>
      </c>
      <c r="AP1134" s="122" t="s">
        <v>106</v>
      </c>
      <c r="AQ1134" s="122" t="s">
        <v>106</v>
      </c>
      <c r="AR1134" s="122" t="s">
        <v>106</v>
      </c>
      <c r="AS1134" s="122" t="s">
        <v>106</v>
      </c>
      <c r="AT1134" s="122" t="s">
        <v>106</v>
      </c>
      <c r="AU1134" s="122" t="s">
        <v>106</v>
      </c>
      <c r="AV1134" s="122" t="s">
        <v>106</v>
      </c>
      <c r="AW1134" s="122" t="s">
        <v>106</v>
      </c>
      <c r="AX1134" s="122" t="s">
        <v>106</v>
      </c>
      <c r="AY1134" s="122" t="s">
        <v>106</v>
      </c>
      <c r="AZ1134" s="122" t="s">
        <v>106</v>
      </c>
      <c r="BA1134" s="122" t="s">
        <v>106</v>
      </c>
      <c r="BB1134" s="323" t="s">
        <v>106</v>
      </c>
      <c r="BC1134" s="100" t="s">
        <v>106</v>
      </c>
      <c r="BD1134" s="31" t="s">
        <v>106</v>
      </c>
      <c r="BE1134" s="100" t="s">
        <v>106</v>
      </c>
      <c r="BF1134" s="31" t="s">
        <v>106</v>
      </c>
      <c r="BG1134" s="100" t="s">
        <v>106</v>
      </c>
      <c r="BH1134" s="31" t="s">
        <v>106</v>
      </c>
      <c r="BI1134" s="27" t="s">
        <v>106</v>
      </c>
      <c r="BJ1134" s="27" t="s">
        <v>106</v>
      </c>
      <c r="BK1134" s="27" t="s">
        <v>106</v>
      </c>
      <c r="BL1134" s="57"/>
      <c r="BM1134" s="97" t="s">
        <v>106</v>
      </c>
      <c r="BN1134" s="253" t="s">
        <v>106</v>
      </c>
      <c r="BO1134" s="191" t="s">
        <v>106</v>
      </c>
      <c r="BP1134" s="191" t="s">
        <v>106</v>
      </c>
      <c r="BQ1134" s="191" t="s">
        <v>106</v>
      </c>
      <c r="BR1134" s="191" t="s">
        <v>106</v>
      </c>
      <c r="BS1134" s="191" t="s">
        <v>106</v>
      </c>
      <c r="BT1134" s="191" t="s">
        <v>106</v>
      </c>
      <c r="BU1134" s="191" t="s">
        <v>106</v>
      </c>
      <c r="BV1134" s="191" t="s">
        <v>106</v>
      </c>
      <c r="BW1134" s="191" t="s">
        <v>106</v>
      </c>
      <c r="BX1134" s="191" t="s">
        <v>106</v>
      </c>
      <c r="BY1134" s="191" t="s">
        <v>106</v>
      </c>
      <c r="BZ1134" s="191" t="s">
        <v>106</v>
      </c>
      <c r="CA1134" s="191" t="s">
        <v>106</v>
      </c>
      <c r="CB1134" s="191" t="s">
        <v>106</v>
      </c>
      <c r="CC1134" s="191" t="s">
        <v>106</v>
      </c>
      <c r="CD1134" s="191" t="s">
        <v>106</v>
      </c>
      <c r="CE1134" s="191" t="s">
        <v>106</v>
      </c>
      <c r="CF1134" s="191" t="s">
        <v>106</v>
      </c>
      <c r="CG1134" s="192" t="s">
        <v>106</v>
      </c>
      <c r="CH1134" s="100" t="s">
        <v>106</v>
      </c>
      <c r="CI1134" s="31" t="s">
        <v>106</v>
      </c>
      <c r="CJ1134" s="100" t="s">
        <v>106</v>
      </c>
      <c r="CK1134" s="31" t="s">
        <v>106</v>
      </c>
      <c r="CL1134" s="100" t="s">
        <v>106</v>
      </c>
      <c r="CM1134" s="31" t="s">
        <v>106</v>
      </c>
      <c r="CN1134" s="27" t="s">
        <v>106</v>
      </c>
      <c r="CO1134" s="27" t="s">
        <v>106</v>
      </c>
      <c r="CP1134" s="27" t="s">
        <v>106</v>
      </c>
      <c r="CQ1134" s="57"/>
    </row>
    <row r="1135" spans="1:95" x14ac:dyDescent="0.25">
      <c r="A1135" s="241">
        <v>3</v>
      </c>
      <c r="B1135" s="312">
        <v>0.25</v>
      </c>
      <c r="C1135" s="97" t="s">
        <v>106</v>
      </c>
      <c r="D1135" s="264" t="s">
        <v>106</v>
      </c>
      <c r="E1135" s="122" t="s">
        <v>106</v>
      </c>
      <c r="F1135" s="122" t="s">
        <v>106</v>
      </c>
      <c r="G1135" s="122" t="s">
        <v>106</v>
      </c>
      <c r="H1135" s="122" t="s">
        <v>106</v>
      </c>
      <c r="I1135" s="122" t="s">
        <v>106</v>
      </c>
      <c r="J1135" s="122" t="s">
        <v>106</v>
      </c>
      <c r="K1135" s="122" t="s">
        <v>106</v>
      </c>
      <c r="L1135" s="122" t="s">
        <v>106</v>
      </c>
      <c r="M1135" s="122" t="s">
        <v>106</v>
      </c>
      <c r="N1135" s="122" t="s">
        <v>106</v>
      </c>
      <c r="O1135" s="122" t="s">
        <v>106</v>
      </c>
      <c r="P1135" s="122" t="s">
        <v>106</v>
      </c>
      <c r="Q1135" s="122" t="s">
        <v>106</v>
      </c>
      <c r="R1135" s="122" t="s">
        <v>106</v>
      </c>
      <c r="S1135" s="122" t="s">
        <v>106</v>
      </c>
      <c r="T1135" s="122" t="s">
        <v>106</v>
      </c>
      <c r="U1135" s="122" t="s">
        <v>106</v>
      </c>
      <c r="V1135" s="122" t="s">
        <v>106</v>
      </c>
      <c r="W1135" s="323" t="s">
        <v>106</v>
      </c>
      <c r="X1135" s="100" t="s">
        <v>106</v>
      </c>
      <c r="Y1135" s="31" t="s">
        <v>106</v>
      </c>
      <c r="Z1135" s="100" t="s">
        <v>106</v>
      </c>
      <c r="AA1135" s="31" t="s">
        <v>106</v>
      </c>
      <c r="AB1135" s="100" t="s">
        <v>106</v>
      </c>
      <c r="AC1135" s="31" t="s">
        <v>106</v>
      </c>
      <c r="AD1135" s="27" t="s">
        <v>106</v>
      </c>
      <c r="AE1135" s="27" t="s">
        <v>106</v>
      </c>
      <c r="AF1135" s="27" t="s">
        <v>106</v>
      </c>
      <c r="AG1135" s="57"/>
      <c r="AH1135" s="97" t="s">
        <v>106</v>
      </c>
      <c r="AI1135" s="264" t="s">
        <v>106</v>
      </c>
      <c r="AJ1135" s="122" t="s">
        <v>106</v>
      </c>
      <c r="AK1135" s="122" t="s">
        <v>106</v>
      </c>
      <c r="AL1135" s="122" t="s">
        <v>106</v>
      </c>
      <c r="AM1135" s="122" t="s">
        <v>106</v>
      </c>
      <c r="AN1135" s="122" t="s">
        <v>106</v>
      </c>
      <c r="AO1135" s="122" t="s">
        <v>106</v>
      </c>
      <c r="AP1135" s="122" t="s">
        <v>106</v>
      </c>
      <c r="AQ1135" s="122" t="s">
        <v>106</v>
      </c>
      <c r="AR1135" s="122" t="s">
        <v>106</v>
      </c>
      <c r="AS1135" s="122" t="s">
        <v>106</v>
      </c>
      <c r="AT1135" s="122" t="s">
        <v>106</v>
      </c>
      <c r="AU1135" s="122" t="s">
        <v>106</v>
      </c>
      <c r="AV1135" s="122" t="s">
        <v>106</v>
      </c>
      <c r="AW1135" s="122" t="s">
        <v>106</v>
      </c>
      <c r="AX1135" s="122" t="s">
        <v>106</v>
      </c>
      <c r="AY1135" s="122" t="s">
        <v>106</v>
      </c>
      <c r="AZ1135" s="122" t="s">
        <v>106</v>
      </c>
      <c r="BA1135" s="122" t="s">
        <v>106</v>
      </c>
      <c r="BB1135" s="323" t="s">
        <v>106</v>
      </c>
      <c r="BC1135" s="100" t="s">
        <v>106</v>
      </c>
      <c r="BD1135" s="31" t="s">
        <v>106</v>
      </c>
      <c r="BE1135" s="100" t="s">
        <v>106</v>
      </c>
      <c r="BF1135" s="31" t="s">
        <v>106</v>
      </c>
      <c r="BG1135" s="100" t="s">
        <v>106</v>
      </c>
      <c r="BH1135" s="31" t="s">
        <v>106</v>
      </c>
      <c r="BI1135" s="27" t="s">
        <v>106</v>
      </c>
      <c r="BJ1135" s="27" t="s">
        <v>106</v>
      </c>
      <c r="BK1135" s="27" t="s">
        <v>106</v>
      </c>
      <c r="BL1135" s="57"/>
      <c r="BM1135" s="97" t="s">
        <v>106</v>
      </c>
      <c r="BN1135" s="253" t="s">
        <v>106</v>
      </c>
      <c r="BO1135" s="191" t="s">
        <v>106</v>
      </c>
      <c r="BP1135" s="191" t="s">
        <v>106</v>
      </c>
      <c r="BQ1135" s="191" t="s">
        <v>106</v>
      </c>
      <c r="BR1135" s="191" t="s">
        <v>106</v>
      </c>
      <c r="BS1135" s="191" t="s">
        <v>106</v>
      </c>
      <c r="BT1135" s="191" t="s">
        <v>106</v>
      </c>
      <c r="BU1135" s="191" t="s">
        <v>106</v>
      </c>
      <c r="BV1135" s="191" t="s">
        <v>106</v>
      </c>
      <c r="BW1135" s="191" t="s">
        <v>106</v>
      </c>
      <c r="BX1135" s="191" t="s">
        <v>106</v>
      </c>
      <c r="BY1135" s="191" t="s">
        <v>106</v>
      </c>
      <c r="BZ1135" s="191" t="s">
        <v>106</v>
      </c>
      <c r="CA1135" s="191" t="s">
        <v>106</v>
      </c>
      <c r="CB1135" s="191" t="s">
        <v>106</v>
      </c>
      <c r="CC1135" s="191" t="s">
        <v>106</v>
      </c>
      <c r="CD1135" s="191" t="s">
        <v>106</v>
      </c>
      <c r="CE1135" s="191" t="s">
        <v>106</v>
      </c>
      <c r="CF1135" s="191" t="s">
        <v>106</v>
      </c>
      <c r="CG1135" s="192" t="s">
        <v>106</v>
      </c>
      <c r="CH1135" s="100" t="s">
        <v>106</v>
      </c>
      <c r="CI1135" s="31" t="s">
        <v>106</v>
      </c>
      <c r="CJ1135" s="100" t="s">
        <v>106</v>
      </c>
      <c r="CK1135" s="31" t="s">
        <v>106</v>
      </c>
      <c r="CL1135" s="100" t="s">
        <v>106</v>
      </c>
      <c r="CM1135" s="31" t="s">
        <v>106</v>
      </c>
      <c r="CN1135" s="27" t="s">
        <v>106</v>
      </c>
      <c r="CO1135" s="27" t="s">
        <v>106</v>
      </c>
      <c r="CP1135" s="27" t="s">
        <v>106</v>
      </c>
      <c r="CQ1135" s="57"/>
    </row>
    <row r="1136" spans="1:95" x14ac:dyDescent="0.25">
      <c r="A1136" s="241">
        <v>3</v>
      </c>
      <c r="B1136" s="312">
        <v>0.29166700000000001</v>
      </c>
      <c r="C1136" s="97" t="s">
        <v>137</v>
      </c>
      <c r="D1136" s="264" t="s">
        <v>158</v>
      </c>
      <c r="E1136" s="122" t="s">
        <v>163</v>
      </c>
      <c r="F1136" s="122" t="s">
        <v>147</v>
      </c>
      <c r="G1136" s="122" t="s">
        <v>149</v>
      </c>
      <c r="H1136" s="122" t="s">
        <v>205</v>
      </c>
      <c r="I1136" s="122" t="s">
        <v>153</v>
      </c>
      <c r="J1136" s="122" t="s">
        <v>151</v>
      </c>
      <c r="K1136" s="122" t="s">
        <v>154</v>
      </c>
      <c r="L1136" s="122" t="s">
        <v>154</v>
      </c>
      <c r="M1136" s="122" t="s">
        <v>154</v>
      </c>
      <c r="N1136" s="122" t="s">
        <v>154</v>
      </c>
      <c r="O1136" s="122" t="s">
        <v>154</v>
      </c>
      <c r="P1136" s="122" t="s">
        <v>154</v>
      </c>
      <c r="Q1136" s="122" t="s">
        <v>154</v>
      </c>
      <c r="R1136" s="122" t="s">
        <v>154</v>
      </c>
      <c r="S1136" s="122" t="s">
        <v>154</v>
      </c>
      <c r="T1136" s="122" t="s">
        <v>154</v>
      </c>
      <c r="U1136" s="122" t="s">
        <v>154</v>
      </c>
      <c r="V1136" s="122" t="s">
        <v>154</v>
      </c>
      <c r="W1136" s="323" t="s">
        <v>154</v>
      </c>
      <c r="X1136" s="100" t="s">
        <v>143</v>
      </c>
      <c r="Y1136" s="31">
        <v>0.63934426229508201</v>
      </c>
      <c r="Z1136" s="100" t="s">
        <v>220</v>
      </c>
      <c r="AA1136" s="31">
        <v>0.39344262295081966</v>
      </c>
      <c r="AB1136" s="100" t="s">
        <v>151</v>
      </c>
      <c r="AC1136" s="31">
        <v>1.6393442622950821E-2</v>
      </c>
      <c r="AD1136" s="27">
        <v>22.0422950819672</v>
      </c>
      <c r="AE1136" s="27">
        <v>27.491999999999997</v>
      </c>
      <c r="AF1136" s="27">
        <v>31.687999999999999</v>
      </c>
      <c r="AG1136" s="57"/>
      <c r="AH1136" s="97" t="s">
        <v>138</v>
      </c>
      <c r="AI1136" s="264" t="s">
        <v>154</v>
      </c>
      <c r="AJ1136" s="122" t="s">
        <v>158</v>
      </c>
      <c r="AK1136" s="122" t="s">
        <v>219</v>
      </c>
      <c r="AL1136" s="122" t="s">
        <v>155</v>
      </c>
      <c r="AM1136" s="122" t="s">
        <v>146</v>
      </c>
      <c r="AN1136" s="122" t="s">
        <v>154</v>
      </c>
      <c r="AO1136" s="122" t="s">
        <v>154</v>
      </c>
      <c r="AP1136" s="122" t="s">
        <v>154</v>
      </c>
      <c r="AQ1136" s="122" t="s">
        <v>154</v>
      </c>
      <c r="AR1136" s="122" t="s">
        <v>154</v>
      </c>
      <c r="AS1136" s="122" t="s">
        <v>154</v>
      </c>
      <c r="AT1136" s="122" t="s">
        <v>154</v>
      </c>
      <c r="AU1136" s="122" t="s">
        <v>154</v>
      </c>
      <c r="AV1136" s="122" t="s">
        <v>154</v>
      </c>
      <c r="AW1136" s="122" t="s">
        <v>154</v>
      </c>
      <c r="AX1136" s="122" t="s">
        <v>154</v>
      </c>
      <c r="AY1136" s="122" t="s">
        <v>154</v>
      </c>
      <c r="AZ1136" s="122" t="s">
        <v>154</v>
      </c>
      <c r="BA1136" s="122" t="s">
        <v>154</v>
      </c>
      <c r="BB1136" s="323" t="s">
        <v>154</v>
      </c>
      <c r="BC1136" s="100" t="s">
        <v>184</v>
      </c>
      <c r="BD1136" s="31">
        <v>0.55000000000000004</v>
      </c>
      <c r="BE1136" s="100" t="s">
        <v>146</v>
      </c>
      <c r="BF1136" s="31">
        <v>0.4</v>
      </c>
      <c r="BG1136" s="100" t="s">
        <v>154</v>
      </c>
      <c r="BH1136" s="31">
        <v>0</v>
      </c>
      <c r="BI1136" s="27">
        <v>22.146999999999998</v>
      </c>
      <c r="BJ1136" s="27">
        <v>28.64</v>
      </c>
      <c r="BK1136" s="27">
        <v>29.704000000000001</v>
      </c>
      <c r="BL1136" s="57"/>
      <c r="BM1136" s="97" t="s">
        <v>139</v>
      </c>
      <c r="BN1136" s="253" t="s">
        <v>158</v>
      </c>
      <c r="BO1136" s="191" t="s">
        <v>146</v>
      </c>
      <c r="BP1136" s="191" t="s">
        <v>171</v>
      </c>
      <c r="BQ1136" s="191" t="s">
        <v>148</v>
      </c>
      <c r="BR1136" s="191" t="s">
        <v>157</v>
      </c>
      <c r="BS1136" s="191" t="s">
        <v>153</v>
      </c>
      <c r="BT1136" s="191" t="s">
        <v>151</v>
      </c>
      <c r="BU1136" s="191" t="s">
        <v>154</v>
      </c>
      <c r="BV1136" s="191" t="s">
        <v>154</v>
      </c>
      <c r="BW1136" s="191" t="s">
        <v>154</v>
      </c>
      <c r="BX1136" s="191" t="s">
        <v>154</v>
      </c>
      <c r="BY1136" s="191" t="s">
        <v>154</v>
      </c>
      <c r="BZ1136" s="191" t="s">
        <v>154</v>
      </c>
      <c r="CA1136" s="191" t="s">
        <v>154</v>
      </c>
      <c r="CB1136" s="191" t="s">
        <v>154</v>
      </c>
      <c r="CC1136" s="191" t="s">
        <v>154</v>
      </c>
      <c r="CD1136" s="191" t="s">
        <v>154</v>
      </c>
      <c r="CE1136" s="191" t="s">
        <v>154</v>
      </c>
      <c r="CF1136" s="191" t="s">
        <v>154</v>
      </c>
      <c r="CG1136" s="192" t="s">
        <v>154</v>
      </c>
      <c r="CH1136" s="100" t="s">
        <v>265</v>
      </c>
      <c r="CI1136" s="31">
        <v>0.61728395061728392</v>
      </c>
      <c r="CJ1136" s="100" t="s">
        <v>221</v>
      </c>
      <c r="CK1136" s="31">
        <v>0.39506172839506171</v>
      </c>
      <c r="CL1136" s="100" t="s">
        <v>151</v>
      </c>
      <c r="CM1136" s="31">
        <v>1.2345679012345678E-2</v>
      </c>
      <c r="CN1136" s="27">
        <v>22.06814814814814</v>
      </c>
      <c r="CO1136" s="27">
        <v>27.807000000000002</v>
      </c>
      <c r="CP1136" s="27">
        <v>31.415999999999993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141</v>
      </c>
      <c r="D1137" s="264">
        <v>1</v>
      </c>
      <c r="E1137" s="122">
        <v>5</v>
      </c>
      <c r="F1137" s="122">
        <v>37</v>
      </c>
      <c r="G1137" s="122">
        <v>59</v>
      </c>
      <c r="H1137" s="122">
        <v>33</v>
      </c>
      <c r="I1137" s="122">
        <v>6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98</v>
      </c>
      <c r="Y1137" s="31">
        <v>0.69503546099290781</v>
      </c>
      <c r="Z1137" s="100">
        <v>55</v>
      </c>
      <c r="AA1137" s="31">
        <v>0.39007092198581561</v>
      </c>
      <c r="AB1137" s="100">
        <v>0</v>
      </c>
      <c r="AC1137" s="31">
        <v>0</v>
      </c>
      <c r="AD1137" s="27">
        <v>22.468865248226951</v>
      </c>
      <c r="AE1137" s="27">
        <v>27.574000000000002</v>
      </c>
      <c r="AF1137" s="27">
        <v>29.927</v>
      </c>
      <c r="AG1137" s="57"/>
      <c r="AH1137" s="97">
        <v>50</v>
      </c>
      <c r="AI1137" s="264">
        <v>1</v>
      </c>
      <c r="AJ1137" s="122">
        <v>1</v>
      </c>
      <c r="AK1137" s="122">
        <v>11</v>
      </c>
      <c r="AL1137" s="122">
        <v>30</v>
      </c>
      <c r="AM1137" s="122">
        <v>7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36</v>
      </c>
      <c r="BD1137" s="31">
        <v>0.72</v>
      </c>
      <c r="BE1137" s="100">
        <v>12</v>
      </c>
      <c r="BF1137" s="31">
        <v>0.24</v>
      </c>
      <c r="BG1137" s="100">
        <v>0</v>
      </c>
      <c r="BH1137" s="31">
        <v>0</v>
      </c>
      <c r="BI1137" s="27">
        <v>22.008600000000001</v>
      </c>
      <c r="BJ1137" s="27">
        <v>24.984999999999999</v>
      </c>
      <c r="BK1137" s="27">
        <v>26.347499999999997</v>
      </c>
      <c r="BL1137" s="57"/>
      <c r="BM1137" s="97">
        <v>191</v>
      </c>
      <c r="BN1137" s="253">
        <v>2</v>
      </c>
      <c r="BO1137" s="191">
        <v>6</v>
      </c>
      <c r="BP1137" s="191">
        <v>48</v>
      </c>
      <c r="BQ1137" s="191">
        <v>89</v>
      </c>
      <c r="BR1137" s="191">
        <v>40</v>
      </c>
      <c r="BS1137" s="191">
        <v>6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134</v>
      </c>
      <c r="CI1137" s="31">
        <v>0.70157068062827221</v>
      </c>
      <c r="CJ1137" s="100">
        <v>67</v>
      </c>
      <c r="CK1137" s="31">
        <v>0.35078534031413611</v>
      </c>
      <c r="CL1137" s="100">
        <v>0</v>
      </c>
      <c r="CM1137" s="31">
        <v>0</v>
      </c>
      <c r="CN1137" s="27">
        <v>22.348376963350795</v>
      </c>
      <c r="CO1137" s="27">
        <v>26.57</v>
      </c>
      <c r="CP1137" s="27">
        <v>29.031999999999993</v>
      </c>
      <c r="CQ1137" s="57"/>
    </row>
    <row r="1138" spans="1:95" x14ac:dyDescent="0.25">
      <c r="A1138" s="241">
        <v>3</v>
      </c>
      <c r="B1138" s="312">
        <v>0.375</v>
      </c>
      <c r="C1138" s="97">
        <v>59</v>
      </c>
      <c r="D1138" s="264">
        <v>0</v>
      </c>
      <c r="E1138" s="122">
        <v>4</v>
      </c>
      <c r="F1138" s="122">
        <v>17</v>
      </c>
      <c r="G1138" s="122">
        <v>20</v>
      </c>
      <c r="H1138" s="122">
        <v>17</v>
      </c>
      <c r="I1138" s="122">
        <v>1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38</v>
      </c>
      <c r="Y1138" s="31">
        <v>0.64406779661016944</v>
      </c>
      <c r="Z1138" s="100">
        <v>23</v>
      </c>
      <c r="AA1138" s="31">
        <v>0.38983050847457629</v>
      </c>
      <c r="AB1138" s="100">
        <v>0</v>
      </c>
      <c r="AC1138" s="31">
        <v>0</v>
      </c>
      <c r="AD1138" s="27">
        <v>21.903898305084748</v>
      </c>
      <c r="AE1138" s="27">
        <v>26.5</v>
      </c>
      <c r="AF1138" s="27">
        <v>29.44</v>
      </c>
      <c r="AG1138" s="57"/>
      <c r="AH1138" s="97">
        <v>40</v>
      </c>
      <c r="AI1138" s="264">
        <v>1</v>
      </c>
      <c r="AJ1138" s="122">
        <v>5</v>
      </c>
      <c r="AK1138" s="122">
        <v>6</v>
      </c>
      <c r="AL1138" s="122">
        <v>16</v>
      </c>
      <c r="AM1138" s="122">
        <v>10</v>
      </c>
      <c r="AN1138" s="122">
        <v>2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28</v>
      </c>
      <c r="BD1138" s="31">
        <v>0.7</v>
      </c>
      <c r="BE1138" s="100">
        <v>15</v>
      </c>
      <c r="BF1138" s="31">
        <v>0.375</v>
      </c>
      <c r="BG1138" s="100">
        <v>0</v>
      </c>
      <c r="BH1138" s="31">
        <v>0</v>
      </c>
      <c r="BI1138" s="27">
        <v>22.085999999999999</v>
      </c>
      <c r="BJ1138" s="27">
        <v>27.854499999999998</v>
      </c>
      <c r="BK1138" s="27">
        <v>32.421499999999988</v>
      </c>
      <c r="BL1138" s="57"/>
      <c r="BM1138" s="97">
        <v>99</v>
      </c>
      <c r="BN1138" s="253">
        <v>1</v>
      </c>
      <c r="BO1138" s="191">
        <v>9</v>
      </c>
      <c r="BP1138" s="191">
        <v>23</v>
      </c>
      <c r="BQ1138" s="191">
        <v>36</v>
      </c>
      <c r="BR1138" s="191">
        <v>27</v>
      </c>
      <c r="BS1138" s="191">
        <v>3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66</v>
      </c>
      <c r="CI1138" s="31">
        <v>0.66666666666666663</v>
      </c>
      <c r="CJ1138" s="100">
        <v>38</v>
      </c>
      <c r="CK1138" s="31">
        <v>0.38383838383838381</v>
      </c>
      <c r="CL1138" s="100">
        <v>0</v>
      </c>
      <c r="CM1138" s="31">
        <v>0</v>
      </c>
      <c r="CN1138" s="27">
        <v>21.977474747474755</v>
      </c>
      <c r="CO1138" s="27">
        <v>27.44</v>
      </c>
      <c r="CP1138" s="27">
        <v>29.44</v>
      </c>
      <c r="CQ1138" s="57"/>
    </row>
    <row r="1139" spans="1:95" x14ac:dyDescent="0.25">
      <c r="A1139" s="241">
        <v>3</v>
      </c>
      <c r="B1139" s="312">
        <v>0.41666700000000001</v>
      </c>
      <c r="C1139" s="97">
        <v>71</v>
      </c>
      <c r="D1139" s="264">
        <v>1</v>
      </c>
      <c r="E1139" s="122">
        <v>4</v>
      </c>
      <c r="F1139" s="122">
        <v>22</v>
      </c>
      <c r="G1139" s="122">
        <v>23</v>
      </c>
      <c r="H1139" s="122">
        <v>17</v>
      </c>
      <c r="I1139" s="122">
        <v>3</v>
      </c>
      <c r="J1139" s="122">
        <v>1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44</v>
      </c>
      <c r="Y1139" s="31">
        <v>0.61971830985915488</v>
      </c>
      <c r="Z1139" s="100">
        <v>22</v>
      </c>
      <c r="AA1139" s="31">
        <v>0.30985915492957744</v>
      </c>
      <c r="AB1139" s="100">
        <v>1</v>
      </c>
      <c r="AC1139" s="31">
        <v>1.4084507042253521E-2</v>
      </c>
      <c r="AD1139" s="27">
        <v>21.999154929577458</v>
      </c>
      <c r="AE1139" s="27">
        <v>28.238</v>
      </c>
      <c r="AF1139" s="27">
        <v>31.493999999999996</v>
      </c>
      <c r="AG1139" s="57"/>
      <c r="AH1139" s="97">
        <v>43</v>
      </c>
      <c r="AI1139" s="264">
        <v>1</v>
      </c>
      <c r="AJ1139" s="122">
        <v>4</v>
      </c>
      <c r="AK1139" s="122">
        <v>9</v>
      </c>
      <c r="AL1139" s="122">
        <v>11</v>
      </c>
      <c r="AM1139" s="122">
        <v>13</v>
      </c>
      <c r="AN1139" s="122">
        <v>4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29</v>
      </c>
      <c r="BD1139" s="31">
        <v>0.67441860465116277</v>
      </c>
      <c r="BE1139" s="100">
        <v>21</v>
      </c>
      <c r="BF1139" s="31">
        <v>0.48837209302325579</v>
      </c>
      <c r="BG1139" s="100">
        <v>1</v>
      </c>
      <c r="BH1139" s="31">
        <v>2.3255813953488372E-2</v>
      </c>
      <c r="BI1139" s="27">
        <v>22.703023255813953</v>
      </c>
      <c r="BJ1139" s="27">
        <v>28.118000000000002</v>
      </c>
      <c r="BK1139" s="27">
        <v>31.400000000000002</v>
      </c>
      <c r="BL1139" s="57"/>
      <c r="BM1139" s="97">
        <v>114</v>
      </c>
      <c r="BN1139" s="253">
        <v>2</v>
      </c>
      <c r="BO1139" s="191">
        <v>8</v>
      </c>
      <c r="BP1139" s="191">
        <v>31</v>
      </c>
      <c r="BQ1139" s="191">
        <v>34</v>
      </c>
      <c r="BR1139" s="191">
        <v>30</v>
      </c>
      <c r="BS1139" s="191">
        <v>7</v>
      </c>
      <c r="BT1139" s="191">
        <v>2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73</v>
      </c>
      <c r="CI1139" s="31">
        <v>0.64035087719298245</v>
      </c>
      <c r="CJ1139" s="100">
        <v>43</v>
      </c>
      <c r="CK1139" s="31">
        <v>0.37719298245614036</v>
      </c>
      <c r="CL1139" s="100">
        <v>2</v>
      </c>
      <c r="CM1139" s="31">
        <v>1.7543859649122806E-2</v>
      </c>
      <c r="CN1139" s="27">
        <v>22.264649122807022</v>
      </c>
      <c r="CO1139" s="27">
        <v>28.172499999999999</v>
      </c>
      <c r="CP1139" s="27">
        <v>31.397500000000001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39</v>
      </c>
      <c r="D1140" s="264">
        <v>0</v>
      </c>
      <c r="E1140" s="122">
        <v>2</v>
      </c>
      <c r="F1140" s="122">
        <v>8</v>
      </c>
      <c r="G1140" s="122">
        <v>20</v>
      </c>
      <c r="H1140" s="122">
        <v>7</v>
      </c>
      <c r="I1140" s="122">
        <v>2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29</v>
      </c>
      <c r="Y1140" s="31">
        <v>0.74358974358974361</v>
      </c>
      <c r="Z1140" s="100">
        <v>14</v>
      </c>
      <c r="AA1140" s="31">
        <v>0.35897435897435898</v>
      </c>
      <c r="AB1140" s="100">
        <v>0</v>
      </c>
      <c r="AC1140" s="31">
        <v>0</v>
      </c>
      <c r="AD1140" s="27">
        <v>22.481025641025642</v>
      </c>
      <c r="AE1140" s="27">
        <v>26.49</v>
      </c>
      <c r="AF1140" s="27">
        <v>31.36</v>
      </c>
      <c r="AG1140" s="57"/>
      <c r="AH1140" s="97">
        <v>54</v>
      </c>
      <c r="AI1140" s="264">
        <v>0</v>
      </c>
      <c r="AJ1140" s="122">
        <v>5</v>
      </c>
      <c r="AK1140" s="122">
        <v>7</v>
      </c>
      <c r="AL1140" s="122">
        <v>19</v>
      </c>
      <c r="AM1140" s="122">
        <v>15</v>
      </c>
      <c r="AN1140" s="122">
        <v>7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42</v>
      </c>
      <c r="BD1140" s="31">
        <v>0.77777777777777779</v>
      </c>
      <c r="BE1140" s="100">
        <v>30</v>
      </c>
      <c r="BF1140" s="31">
        <v>0.55555555555555558</v>
      </c>
      <c r="BG1140" s="100">
        <v>1</v>
      </c>
      <c r="BH1140" s="31">
        <v>1.8518518518518517E-2</v>
      </c>
      <c r="BI1140" s="27">
        <v>23.926851851851854</v>
      </c>
      <c r="BJ1140" s="27">
        <v>30.07</v>
      </c>
      <c r="BK1140" s="27">
        <v>32.369999999999997</v>
      </c>
      <c r="BL1140" s="57"/>
      <c r="BM1140" s="97">
        <v>93</v>
      </c>
      <c r="BN1140" s="253">
        <v>0</v>
      </c>
      <c r="BO1140" s="191">
        <v>7</v>
      </c>
      <c r="BP1140" s="191">
        <v>15</v>
      </c>
      <c r="BQ1140" s="191">
        <v>39</v>
      </c>
      <c r="BR1140" s="191">
        <v>22</v>
      </c>
      <c r="BS1140" s="191">
        <v>9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71</v>
      </c>
      <c r="CI1140" s="31">
        <v>0.76344086021505375</v>
      </c>
      <c r="CJ1140" s="100">
        <v>44</v>
      </c>
      <c r="CK1140" s="31">
        <v>0.4731182795698925</v>
      </c>
      <c r="CL1140" s="100">
        <v>1</v>
      </c>
      <c r="CM1140" s="31">
        <v>1.0752688172043012E-2</v>
      </c>
      <c r="CN1140" s="27">
        <v>23.320537634408602</v>
      </c>
      <c r="CO1140" s="27">
        <v>29.203999999999997</v>
      </c>
      <c r="CP1140" s="27">
        <v>31.932999999999996</v>
      </c>
      <c r="CQ1140" s="57"/>
    </row>
    <row r="1141" spans="1:95" x14ac:dyDescent="0.25">
      <c r="A1141" s="241">
        <v>3</v>
      </c>
      <c r="B1141" s="312">
        <v>0.5</v>
      </c>
      <c r="C1141" s="97">
        <v>40</v>
      </c>
      <c r="D1141" s="264">
        <v>3</v>
      </c>
      <c r="E1141" s="122">
        <v>0</v>
      </c>
      <c r="F1141" s="122">
        <v>13</v>
      </c>
      <c r="G1141" s="122">
        <v>19</v>
      </c>
      <c r="H1141" s="122">
        <v>5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24</v>
      </c>
      <c r="Y1141" s="31">
        <v>0.6</v>
      </c>
      <c r="Z1141" s="100">
        <v>10</v>
      </c>
      <c r="AA1141" s="31">
        <v>0.25</v>
      </c>
      <c r="AB1141" s="100">
        <v>0</v>
      </c>
      <c r="AC1141" s="31">
        <v>0</v>
      </c>
      <c r="AD1141" s="27">
        <v>20.495499999999996</v>
      </c>
      <c r="AE1141" s="27">
        <v>24.866500000000002</v>
      </c>
      <c r="AF1141" s="27">
        <v>27.023999999999997</v>
      </c>
      <c r="AG1141" s="57"/>
      <c r="AH1141" s="97">
        <v>51</v>
      </c>
      <c r="AI1141" s="264">
        <v>2</v>
      </c>
      <c r="AJ1141" s="122">
        <v>4</v>
      </c>
      <c r="AK1141" s="122">
        <v>8</v>
      </c>
      <c r="AL1141" s="122">
        <v>21</v>
      </c>
      <c r="AM1141" s="122">
        <v>13</v>
      </c>
      <c r="AN1141" s="122">
        <v>3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37</v>
      </c>
      <c r="BD1141" s="31">
        <v>0.72549019607843135</v>
      </c>
      <c r="BE1141" s="100">
        <v>19</v>
      </c>
      <c r="BF1141" s="31">
        <v>0.37254901960784315</v>
      </c>
      <c r="BG1141" s="100">
        <v>0</v>
      </c>
      <c r="BH1141" s="31">
        <v>0</v>
      </c>
      <c r="BI1141" s="27">
        <v>22.285882352941179</v>
      </c>
      <c r="BJ1141" s="27">
        <v>28.812000000000001</v>
      </c>
      <c r="BK1141" s="27">
        <v>31.157999999999998</v>
      </c>
      <c r="BL1141" s="57"/>
      <c r="BM1141" s="97">
        <v>91</v>
      </c>
      <c r="BN1141" s="253">
        <v>5</v>
      </c>
      <c r="BO1141" s="191">
        <v>4</v>
      </c>
      <c r="BP1141" s="191">
        <v>21</v>
      </c>
      <c r="BQ1141" s="191">
        <v>40</v>
      </c>
      <c r="BR1141" s="191">
        <v>18</v>
      </c>
      <c r="BS1141" s="191">
        <v>3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61</v>
      </c>
      <c r="CI1141" s="31">
        <v>0.67032967032967028</v>
      </c>
      <c r="CJ1141" s="100">
        <v>29</v>
      </c>
      <c r="CK1141" s="31">
        <v>0.31868131868131866</v>
      </c>
      <c r="CL1141" s="100">
        <v>0</v>
      </c>
      <c r="CM1141" s="31">
        <v>0</v>
      </c>
      <c r="CN1141" s="27">
        <v>21.498901098901094</v>
      </c>
      <c r="CO1141" s="27">
        <v>26.725999999999999</v>
      </c>
      <c r="CP1141" s="27">
        <v>29.692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46</v>
      </c>
      <c r="D1142" s="264">
        <v>1</v>
      </c>
      <c r="E1142" s="122">
        <v>2</v>
      </c>
      <c r="F1142" s="122">
        <v>14</v>
      </c>
      <c r="G1142" s="122">
        <v>16</v>
      </c>
      <c r="H1142" s="122">
        <v>13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29</v>
      </c>
      <c r="Y1142" s="31">
        <v>0.63043478260869568</v>
      </c>
      <c r="Z1142" s="100">
        <v>16</v>
      </c>
      <c r="AA1142" s="31">
        <v>0.34782608695652173</v>
      </c>
      <c r="AB1142" s="100">
        <v>0</v>
      </c>
      <c r="AC1142" s="31">
        <v>0</v>
      </c>
      <c r="AD1142" s="27">
        <v>21.814782608695655</v>
      </c>
      <c r="AE1142" s="27">
        <v>27.321499999999997</v>
      </c>
      <c r="AF1142" s="27">
        <v>29.623000000000001</v>
      </c>
      <c r="AG1142" s="57"/>
      <c r="AH1142" s="97">
        <v>52</v>
      </c>
      <c r="AI1142" s="264">
        <v>2</v>
      </c>
      <c r="AJ1142" s="122">
        <v>6</v>
      </c>
      <c r="AK1142" s="122">
        <v>7</v>
      </c>
      <c r="AL1142" s="122">
        <v>19</v>
      </c>
      <c r="AM1142" s="122">
        <v>14</v>
      </c>
      <c r="AN1142" s="122">
        <v>4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37</v>
      </c>
      <c r="BD1142" s="31">
        <v>0.71153846153846156</v>
      </c>
      <c r="BE1142" s="100">
        <v>24</v>
      </c>
      <c r="BF1142" s="31">
        <v>0.46153846153846156</v>
      </c>
      <c r="BG1142" s="100">
        <v>0</v>
      </c>
      <c r="BH1142" s="31">
        <v>0</v>
      </c>
      <c r="BI1142" s="27">
        <v>22.35519230769231</v>
      </c>
      <c r="BJ1142" s="27">
        <v>27.352</v>
      </c>
      <c r="BK1142" s="27">
        <v>31.470499999999998</v>
      </c>
      <c r="BL1142" s="57"/>
      <c r="BM1142" s="97">
        <v>98</v>
      </c>
      <c r="BN1142" s="253">
        <v>3</v>
      </c>
      <c r="BO1142" s="191">
        <v>8</v>
      </c>
      <c r="BP1142" s="191">
        <v>21</v>
      </c>
      <c r="BQ1142" s="191">
        <v>35</v>
      </c>
      <c r="BR1142" s="191">
        <v>27</v>
      </c>
      <c r="BS1142" s="191">
        <v>4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66</v>
      </c>
      <c r="CI1142" s="31">
        <v>0.67346938775510201</v>
      </c>
      <c r="CJ1142" s="100">
        <v>40</v>
      </c>
      <c r="CK1142" s="31">
        <v>0.40816326530612246</v>
      </c>
      <c r="CL1142" s="100">
        <v>0</v>
      </c>
      <c r="CM1142" s="31">
        <v>0</v>
      </c>
      <c r="CN1142" s="27">
        <v>22.101530612244904</v>
      </c>
      <c r="CO1142" s="27">
        <v>27.3415</v>
      </c>
      <c r="CP1142" s="27">
        <v>29.991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65</v>
      </c>
      <c r="D1143" s="264">
        <v>0</v>
      </c>
      <c r="E1143" s="122">
        <v>7</v>
      </c>
      <c r="F1143" s="122">
        <v>21</v>
      </c>
      <c r="G1143" s="122">
        <v>24</v>
      </c>
      <c r="H1143" s="122">
        <v>11</v>
      </c>
      <c r="I1143" s="122">
        <v>2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37</v>
      </c>
      <c r="Y1143" s="31">
        <v>0.56923076923076921</v>
      </c>
      <c r="Z1143" s="100">
        <v>19</v>
      </c>
      <c r="AA1143" s="31">
        <v>0.29230769230769232</v>
      </c>
      <c r="AB1143" s="100">
        <v>0</v>
      </c>
      <c r="AC1143" s="31">
        <v>0</v>
      </c>
      <c r="AD1143" s="27">
        <v>20.76246153846154</v>
      </c>
      <c r="AE1143" s="27">
        <v>25.73</v>
      </c>
      <c r="AF1143" s="27">
        <v>27.658000000000001</v>
      </c>
      <c r="AG1143" s="57"/>
      <c r="AH1143" s="97">
        <v>54</v>
      </c>
      <c r="AI1143" s="264">
        <v>2</v>
      </c>
      <c r="AJ1143" s="122">
        <v>4</v>
      </c>
      <c r="AK1143" s="122">
        <v>9</v>
      </c>
      <c r="AL1143" s="122">
        <v>21</v>
      </c>
      <c r="AM1143" s="122">
        <v>14</v>
      </c>
      <c r="AN1143" s="122">
        <v>3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39</v>
      </c>
      <c r="BD1143" s="31">
        <v>0.72222222222222221</v>
      </c>
      <c r="BE1143" s="100">
        <v>23</v>
      </c>
      <c r="BF1143" s="31">
        <v>0.42592592592592593</v>
      </c>
      <c r="BG1143" s="100">
        <v>1</v>
      </c>
      <c r="BH1143" s="31">
        <v>1.8518518518518517E-2</v>
      </c>
      <c r="BI1143" s="27">
        <v>22.453333333333333</v>
      </c>
      <c r="BJ1143" s="27">
        <v>27.200000000000003</v>
      </c>
      <c r="BK1143" s="27">
        <v>31.9575</v>
      </c>
      <c r="BL1143" s="57"/>
      <c r="BM1143" s="97">
        <v>119</v>
      </c>
      <c r="BN1143" s="253">
        <v>2</v>
      </c>
      <c r="BO1143" s="191">
        <v>11</v>
      </c>
      <c r="BP1143" s="191">
        <v>30</v>
      </c>
      <c r="BQ1143" s="191">
        <v>45</v>
      </c>
      <c r="BR1143" s="191">
        <v>25</v>
      </c>
      <c r="BS1143" s="191">
        <v>5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76</v>
      </c>
      <c r="CI1143" s="31">
        <v>0.6386554621848739</v>
      </c>
      <c r="CJ1143" s="100">
        <v>42</v>
      </c>
      <c r="CK1143" s="31">
        <v>0.35294117647058826</v>
      </c>
      <c r="CL1143" s="100">
        <v>1</v>
      </c>
      <c r="CM1143" s="31">
        <v>8.4033613445378148E-3</v>
      </c>
      <c r="CN1143" s="27">
        <v>21.529747899159663</v>
      </c>
      <c r="CO1143" s="27">
        <v>26.57</v>
      </c>
      <c r="CP1143" s="27">
        <v>30.25</v>
      </c>
      <c r="CQ1143" s="57"/>
    </row>
    <row r="1144" spans="1:95" x14ac:dyDescent="0.25">
      <c r="A1144" s="241">
        <v>3</v>
      </c>
      <c r="B1144" s="312">
        <v>0.625</v>
      </c>
      <c r="C1144" s="97">
        <v>72</v>
      </c>
      <c r="D1144" s="264">
        <v>3</v>
      </c>
      <c r="E1144" s="122">
        <v>4</v>
      </c>
      <c r="F1144" s="122">
        <v>31</v>
      </c>
      <c r="G1144" s="122">
        <v>22</v>
      </c>
      <c r="H1144" s="122">
        <v>5</v>
      </c>
      <c r="I1144" s="122">
        <v>5</v>
      </c>
      <c r="J1144" s="122">
        <v>2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34</v>
      </c>
      <c r="Y1144" s="31">
        <v>0.47222222222222221</v>
      </c>
      <c r="Z1144" s="100">
        <v>13</v>
      </c>
      <c r="AA1144" s="31">
        <v>0.18055555555555555</v>
      </c>
      <c r="AB1144" s="100">
        <v>2</v>
      </c>
      <c r="AC1144" s="31">
        <v>2.7777777777777776E-2</v>
      </c>
      <c r="AD1144" s="27">
        <v>20.613888888888887</v>
      </c>
      <c r="AE1144" s="27">
        <v>26.245999999999995</v>
      </c>
      <c r="AF1144" s="27">
        <v>32.310999999999993</v>
      </c>
      <c r="AG1144" s="57"/>
      <c r="AH1144" s="97">
        <v>88</v>
      </c>
      <c r="AI1144" s="264">
        <v>1</v>
      </c>
      <c r="AJ1144" s="122">
        <v>9</v>
      </c>
      <c r="AK1144" s="122">
        <v>28</v>
      </c>
      <c r="AL1144" s="122">
        <v>33</v>
      </c>
      <c r="AM1144" s="122">
        <v>14</v>
      </c>
      <c r="AN1144" s="122">
        <v>3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50</v>
      </c>
      <c r="BD1144" s="31">
        <v>0.56818181818181823</v>
      </c>
      <c r="BE1144" s="100">
        <v>22</v>
      </c>
      <c r="BF1144" s="31">
        <v>0.25</v>
      </c>
      <c r="BG1144" s="100">
        <v>0</v>
      </c>
      <c r="BH1144" s="31">
        <v>0</v>
      </c>
      <c r="BI1144" s="27">
        <v>21.122272727272723</v>
      </c>
      <c r="BJ1144" s="27">
        <v>25.274999999999999</v>
      </c>
      <c r="BK1144" s="27">
        <v>29.086499999999997</v>
      </c>
      <c r="BL1144" s="57"/>
      <c r="BM1144" s="97">
        <v>160</v>
      </c>
      <c r="BN1144" s="253">
        <v>4</v>
      </c>
      <c r="BO1144" s="191">
        <v>13</v>
      </c>
      <c r="BP1144" s="191">
        <v>59</v>
      </c>
      <c r="BQ1144" s="191">
        <v>55</v>
      </c>
      <c r="BR1144" s="191">
        <v>19</v>
      </c>
      <c r="BS1144" s="191">
        <v>8</v>
      </c>
      <c r="BT1144" s="191">
        <v>2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84</v>
      </c>
      <c r="CI1144" s="31">
        <v>0.52500000000000002</v>
      </c>
      <c r="CJ1144" s="100">
        <v>35</v>
      </c>
      <c r="CK1144" s="31">
        <v>0.21875</v>
      </c>
      <c r="CL1144" s="100">
        <v>2</v>
      </c>
      <c r="CM1144" s="31">
        <v>1.2500000000000001E-2</v>
      </c>
      <c r="CN1144" s="27">
        <v>20.893499999999996</v>
      </c>
      <c r="CO1144" s="27">
        <v>25.308499999999999</v>
      </c>
      <c r="CP1144" s="27">
        <v>31.367499999999989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61</v>
      </c>
      <c r="D1145" s="264">
        <v>0</v>
      </c>
      <c r="E1145" s="122">
        <v>2</v>
      </c>
      <c r="F1145" s="122">
        <v>21</v>
      </c>
      <c r="G1145" s="122">
        <v>26</v>
      </c>
      <c r="H1145" s="122">
        <v>10</v>
      </c>
      <c r="I1145" s="122">
        <v>2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38</v>
      </c>
      <c r="Y1145" s="31">
        <v>0.62295081967213117</v>
      </c>
      <c r="Z1145" s="100">
        <v>17</v>
      </c>
      <c r="AA1145" s="31">
        <v>0.27868852459016391</v>
      </c>
      <c r="AB1145" s="100">
        <v>0</v>
      </c>
      <c r="AC1145" s="31">
        <v>0</v>
      </c>
      <c r="AD1145" s="27">
        <v>21.552950819672134</v>
      </c>
      <c r="AE1145" s="27">
        <v>26.088999999999999</v>
      </c>
      <c r="AF1145" s="27">
        <v>27.913</v>
      </c>
      <c r="AG1145" s="57"/>
      <c r="AH1145" s="97">
        <v>81</v>
      </c>
      <c r="AI1145" s="264">
        <v>1</v>
      </c>
      <c r="AJ1145" s="122">
        <v>9</v>
      </c>
      <c r="AK1145" s="122">
        <v>20</v>
      </c>
      <c r="AL1145" s="122">
        <v>34</v>
      </c>
      <c r="AM1145" s="122">
        <v>13</v>
      </c>
      <c r="AN1145" s="122">
        <v>2</v>
      </c>
      <c r="AO1145" s="122">
        <v>1</v>
      </c>
      <c r="AP1145" s="122">
        <v>1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51</v>
      </c>
      <c r="BD1145" s="31">
        <v>0.62962962962962965</v>
      </c>
      <c r="BE1145" s="100">
        <v>20</v>
      </c>
      <c r="BF1145" s="31">
        <v>0.24691358024691357</v>
      </c>
      <c r="BG1145" s="100">
        <v>2</v>
      </c>
      <c r="BH1145" s="31">
        <v>2.4691358024691357E-2</v>
      </c>
      <c r="BI1145" s="27">
        <v>21.525308641975304</v>
      </c>
      <c r="BJ1145" s="27">
        <v>26.489000000000001</v>
      </c>
      <c r="BK1145" s="27">
        <v>31.527999999999981</v>
      </c>
      <c r="BL1145" s="57"/>
      <c r="BM1145" s="97">
        <v>142</v>
      </c>
      <c r="BN1145" s="253">
        <v>1</v>
      </c>
      <c r="BO1145" s="191">
        <v>11</v>
      </c>
      <c r="BP1145" s="191">
        <v>41</v>
      </c>
      <c r="BQ1145" s="191">
        <v>60</v>
      </c>
      <c r="BR1145" s="191">
        <v>23</v>
      </c>
      <c r="BS1145" s="191">
        <v>4</v>
      </c>
      <c r="BT1145" s="191">
        <v>1</v>
      </c>
      <c r="BU1145" s="191">
        <v>1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89</v>
      </c>
      <c r="CI1145" s="31">
        <v>0.62676056338028174</v>
      </c>
      <c r="CJ1145" s="100">
        <v>37</v>
      </c>
      <c r="CK1145" s="31">
        <v>0.26056338028169013</v>
      </c>
      <c r="CL1145" s="100">
        <v>2</v>
      </c>
      <c r="CM1145" s="31">
        <v>1.4084507042253521E-2</v>
      </c>
      <c r="CN1145" s="27">
        <v>21.537183098591537</v>
      </c>
      <c r="CO1145" s="27">
        <v>26.071000000000002</v>
      </c>
      <c r="CP1145" s="27">
        <v>29.541999999999998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56</v>
      </c>
      <c r="D1146" s="264">
        <v>0</v>
      </c>
      <c r="E1146" s="122">
        <v>2</v>
      </c>
      <c r="F1146" s="122">
        <v>18</v>
      </c>
      <c r="G1146" s="122">
        <v>23</v>
      </c>
      <c r="H1146" s="122">
        <v>9</v>
      </c>
      <c r="I1146" s="122">
        <v>4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35</v>
      </c>
      <c r="Y1146" s="31">
        <v>0.625</v>
      </c>
      <c r="Z1146" s="100">
        <v>15</v>
      </c>
      <c r="AA1146" s="31">
        <v>0.26785714285714285</v>
      </c>
      <c r="AB1146" s="100">
        <v>0</v>
      </c>
      <c r="AC1146" s="31">
        <v>0</v>
      </c>
      <c r="AD1146" s="27">
        <v>21.829107142857143</v>
      </c>
      <c r="AE1146" s="27">
        <v>26.5945</v>
      </c>
      <c r="AF1146" s="27">
        <v>30.936</v>
      </c>
      <c r="AG1146" s="57"/>
      <c r="AH1146" s="97">
        <v>95</v>
      </c>
      <c r="AI1146" s="264">
        <v>5</v>
      </c>
      <c r="AJ1146" s="122">
        <v>4</v>
      </c>
      <c r="AK1146" s="122">
        <v>20</v>
      </c>
      <c r="AL1146" s="122">
        <v>31</v>
      </c>
      <c r="AM1146" s="122">
        <v>27</v>
      </c>
      <c r="AN1146" s="122">
        <v>6</v>
      </c>
      <c r="AO1146" s="122">
        <v>2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66</v>
      </c>
      <c r="BD1146" s="31">
        <v>0.69473684210526321</v>
      </c>
      <c r="BE1146" s="100">
        <v>40</v>
      </c>
      <c r="BF1146" s="31">
        <v>0.42105263157894735</v>
      </c>
      <c r="BG1146" s="100">
        <v>2</v>
      </c>
      <c r="BH1146" s="31">
        <v>2.1052631578947368E-2</v>
      </c>
      <c r="BI1146" s="27">
        <v>22.361368421052639</v>
      </c>
      <c r="BJ1146" s="27">
        <v>27.75</v>
      </c>
      <c r="BK1146" s="27">
        <v>31.513999999999996</v>
      </c>
      <c r="BL1146" s="57"/>
      <c r="BM1146" s="97">
        <v>151</v>
      </c>
      <c r="BN1146" s="253">
        <v>5</v>
      </c>
      <c r="BO1146" s="191">
        <v>6</v>
      </c>
      <c r="BP1146" s="191">
        <v>38</v>
      </c>
      <c r="BQ1146" s="191">
        <v>54</v>
      </c>
      <c r="BR1146" s="191">
        <v>36</v>
      </c>
      <c r="BS1146" s="191">
        <v>10</v>
      </c>
      <c r="BT1146" s="191">
        <v>2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101</v>
      </c>
      <c r="CI1146" s="31">
        <v>0.66887417218543044</v>
      </c>
      <c r="CJ1146" s="100">
        <v>55</v>
      </c>
      <c r="CK1146" s="31">
        <v>0.36423841059602646</v>
      </c>
      <c r="CL1146" s="100">
        <v>2</v>
      </c>
      <c r="CM1146" s="31">
        <v>1.3245033112582781E-2</v>
      </c>
      <c r="CN1146" s="27">
        <v>22.163973509933779</v>
      </c>
      <c r="CO1146" s="27">
        <v>27.39</v>
      </c>
      <c r="CP1146" s="27">
        <v>31.09</v>
      </c>
      <c r="CQ1146" s="57"/>
    </row>
    <row r="1147" spans="1:95" x14ac:dyDescent="0.25">
      <c r="A1147" s="241">
        <v>3</v>
      </c>
      <c r="B1147" s="312">
        <v>0.75</v>
      </c>
      <c r="C1147" s="97">
        <v>53</v>
      </c>
      <c r="D1147" s="264">
        <v>1</v>
      </c>
      <c r="E1147" s="122">
        <v>8</v>
      </c>
      <c r="F1147" s="122">
        <v>19</v>
      </c>
      <c r="G1147" s="122">
        <v>16</v>
      </c>
      <c r="H1147" s="122">
        <v>6</v>
      </c>
      <c r="I1147" s="122">
        <v>2</v>
      </c>
      <c r="J1147" s="122">
        <v>1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25</v>
      </c>
      <c r="Y1147" s="31">
        <v>0.47169811320754718</v>
      </c>
      <c r="Z1147" s="100">
        <v>12</v>
      </c>
      <c r="AA1147" s="31">
        <v>0.22641509433962265</v>
      </c>
      <c r="AB1147" s="100">
        <v>1</v>
      </c>
      <c r="AC1147" s="31">
        <v>1.8867924528301886E-2</v>
      </c>
      <c r="AD1147" s="27">
        <v>20.618113207547175</v>
      </c>
      <c r="AE1147" s="27">
        <v>25.382999999999999</v>
      </c>
      <c r="AF1147" s="27">
        <v>32.291999999999994</v>
      </c>
      <c r="AG1147" s="57"/>
      <c r="AH1147" s="97">
        <v>68</v>
      </c>
      <c r="AI1147" s="264">
        <v>1</v>
      </c>
      <c r="AJ1147" s="122">
        <v>3</v>
      </c>
      <c r="AK1147" s="122">
        <v>11</v>
      </c>
      <c r="AL1147" s="122">
        <v>28</v>
      </c>
      <c r="AM1147" s="122">
        <v>21</v>
      </c>
      <c r="AN1147" s="122">
        <v>4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53</v>
      </c>
      <c r="BD1147" s="31">
        <v>0.77941176470588236</v>
      </c>
      <c r="BE1147" s="100">
        <v>31</v>
      </c>
      <c r="BF1147" s="31">
        <v>0.45588235294117646</v>
      </c>
      <c r="BG1147" s="100">
        <v>0</v>
      </c>
      <c r="BH1147" s="31">
        <v>0</v>
      </c>
      <c r="BI1147" s="27">
        <v>23.112205882352928</v>
      </c>
      <c r="BJ1147" s="27">
        <v>28.108499999999999</v>
      </c>
      <c r="BK1147" s="27">
        <v>30.875999999999998</v>
      </c>
      <c r="BL1147" s="57"/>
      <c r="BM1147" s="97">
        <v>121</v>
      </c>
      <c r="BN1147" s="253">
        <v>2</v>
      </c>
      <c r="BO1147" s="191">
        <v>11</v>
      </c>
      <c r="BP1147" s="191">
        <v>30</v>
      </c>
      <c r="BQ1147" s="191">
        <v>44</v>
      </c>
      <c r="BR1147" s="191">
        <v>27</v>
      </c>
      <c r="BS1147" s="191">
        <v>6</v>
      </c>
      <c r="BT1147" s="191">
        <v>1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78</v>
      </c>
      <c r="CI1147" s="31">
        <v>0.64462809917355368</v>
      </c>
      <c r="CJ1147" s="100">
        <v>43</v>
      </c>
      <c r="CK1147" s="31">
        <v>0.35537190082644626</v>
      </c>
      <c r="CL1147" s="100">
        <v>1</v>
      </c>
      <c r="CM1147" s="31">
        <v>8.2644628099173556E-3</v>
      </c>
      <c r="CN1147" s="27">
        <v>22.0197520661157</v>
      </c>
      <c r="CO1147" s="27">
        <v>27.37</v>
      </c>
      <c r="CP1147" s="27">
        <v>31.197999999999993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54</v>
      </c>
      <c r="D1148" s="264">
        <v>0</v>
      </c>
      <c r="E1148" s="122">
        <v>2</v>
      </c>
      <c r="F1148" s="122">
        <v>13</v>
      </c>
      <c r="G1148" s="122">
        <v>23</v>
      </c>
      <c r="H1148" s="122">
        <v>12</v>
      </c>
      <c r="I1148" s="122">
        <v>3</v>
      </c>
      <c r="J1148" s="122">
        <v>0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39</v>
      </c>
      <c r="Y1148" s="31">
        <v>0.72222222222222221</v>
      </c>
      <c r="Z1148" s="100">
        <v>23</v>
      </c>
      <c r="AA1148" s="31">
        <v>0.42592592592592593</v>
      </c>
      <c r="AB1148" s="100">
        <v>1</v>
      </c>
      <c r="AC1148" s="31">
        <v>1.8518518518518517E-2</v>
      </c>
      <c r="AD1148" s="27">
        <v>23.003333333333337</v>
      </c>
      <c r="AE1148" s="27">
        <v>27.525000000000002</v>
      </c>
      <c r="AF1148" s="27">
        <v>32.987499999999997</v>
      </c>
      <c r="AG1148" s="57"/>
      <c r="AH1148" s="97">
        <v>47</v>
      </c>
      <c r="AI1148" s="264">
        <v>0</v>
      </c>
      <c r="AJ1148" s="122">
        <v>5</v>
      </c>
      <c r="AK1148" s="122">
        <v>10</v>
      </c>
      <c r="AL1148" s="122">
        <v>11</v>
      </c>
      <c r="AM1148" s="122">
        <v>15</v>
      </c>
      <c r="AN1148" s="122">
        <v>2</v>
      </c>
      <c r="AO1148" s="122">
        <v>4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32</v>
      </c>
      <c r="BD1148" s="31">
        <v>0.68085106382978722</v>
      </c>
      <c r="BE1148" s="100">
        <v>22</v>
      </c>
      <c r="BF1148" s="31">
        <v>0.46808510638297873</v>
      </c>
      <c r="BG1148" s="100">
        <v>4</v>
      </c>
      <c r="BH1148" s="31">
        <v>8.5106382978723402E-2</v>
      </c>
      <c r="BI1148" s="27">
        <v>23.769148936170218</v>
      </c>
      <c r="BJ1148" s="27">
        <v>29.541999999999998</v>
      </c>
      <c r="BK1148" s="27">
        <v>35.979999999999997</v>
      </c>
      <c r="BL1148" s="57"/>
      <c r="BM1148" s="97">
        <v>101</v>
      </c>
      <c r="BN1148" s="253">
        <v>0</v>
      </c>
      <c r="BO1148" s="191">
        <v>7</v>
      </c>
      <c r="BP1148" s="191">
        <v>23</v>
      </c>
      <c r="BQ1148" s="191">
        <v>34</v>
      </c>
      <c r="BR1148" s="191">
        <v>27</v>
      </c>
      <c r="BS1148" s="191">
        <v>5</v>
      </c>
      <c r="BT1148" s="191">
        <v>4</v>
      </c>
      <c r="BU1148" s="191">
        <v>1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71</v>
      </c>
      <c r="CI1148" s="31">
        <v>0.70297029702970293</v>
      </c>
      <c r="CJ1148" s="100">
        <v>45</v>
      </c>
      <c r="CK1148" s="31">
        <v>0.44554455445544555</v>
      </c>
      <c r="CL1148" s="100">
        <v>5</v>
      </c>
      <c r="CM1148" s="31">
        <v>4.9504950495049507E-2</v>
      </c>
      <c r="CN1148" s="27">
        <v>23.359702970297032</v>
      </c>
      <c r="CO1148" s="27">
        <v>28.672000000000001</v>
      </c>
      <c r="CP1148" s="27">
        <v>35.355999999999995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26</v>
      </c>
      <c r="D1149" s="264">
        <v>0</v>
      </c>
      <c r="E1149" s="122">
        <v>2</v>
      </c>
      <c r="F1149" s="122">
        <v>6</v>
      </c>
      <c r="G1149" s="122">
        <v>11</v>
      </c>
      <c r="H1149" s="122">
        <v>7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18</v>
      </c>
      <c r="Y1149" s="31">
        <v>0.69230769230769229</v>
      </c>
      <c r="Z1149" s="100">
        <v>7</v>
      </c>
      <c r="AA1149" s="31">
        <v>0.26923076923076922</v>
      </c>
      <c r="AB1149" s="100">
        <v>0</v>
      </c>
      <c r="AC1149" s="31">
        <v>0</v>
      </c>
      <c r="AD1149" s="27">
        <v>21.514230769230764</v>
      </c>
      <c r="AE1149" s="27">
        <v>25.549499999999998</v>
      </c>
      <c r="AF1149" s="27">
        <v>27.371500000000001</v>
      </c>
      <c r="AG1149" s="57"/>
      <c r="AH1149" s="97">
        <v>32</v>
      </c>
      <c r="AI1149" s="264">
        <v>1</v>
      </c>
      <c r="AJ1149" s="122">
        <v>4</v>
      </c>
      <c r="AK1149" s="122">
        <v>10</v>
      </c>
      <c r="AL1149" s="122">
        <v>6</v>
      </c>
      <c r="AM1149" s="122">
        <v>7</v>
      </c>
      <c r="AN1149" s="122">
        <v>3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17</v>
      </c>
      <c r="BD1149" s="31">
        <v>0.53125</v>
      </c>
      <c r="BE1149" s="100">
        <v>14</v>
      </c>
      <c r="BF1149" s="31">
        <v>0.4375</v>
      </c>
      <c r="BG1149" s="100">
        <v>1</v>
      </c>
      <c r="BH1149" s="31">
        <v>3.125E-2</v>
      </c>
      <c r="BI1149" s="27">
        <v>22.285937499999996</v>
      </c>
      <c r="BJ1149" s="27">
        <v>29.803500000000003</v>
      </c>
      <c r="BK1149" s="27">
        <v>35.250999999999998</v>
      </c>
      <c r="BL1149" s="57"/>
      <c r="BM1149" s="97">
        <v>58</v>
      </c>
      <c r="BN1149" s="253">
        <v>1</v>
      </c>
      <c r="BO1149" s="191">
        <v>6</v>
      </c>
      <c r="BP1149" s="191">
        <v>16</v>
      </c>
      <c r="BQ1149" s="191">
        <v>17</v>
      </c>
      <c r="BR1149" s="191">
        <v>14</v>
      </c>
      <c r="BS1149" s="191">
        <v>3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35</v>
      </c>
      <c r="CI1149" s="31">
        <v>0.60344827586206895</v>
      </c>
      <c r="CJ1149" s="100">
        <v>21</v>
      </c>
      <c r="CK1149" s="31">
        <v>0.36206896551724138</v>
      </c>
      <c r="CL1149" s="100">
        <v>1</v>
      </c>
      <c r="CM1149" s="31">
        <v>1.7241379310344827E-2</v>
      </c>
      <c r="CN1149" s="27">
        <v>21.939999999999994</v>
      </c>
      <c r="CO1149" s="27">
        <v>27.2165</v>
      </c>
      <c r="CP1149" s="27">
        <v>34.046499999999995</v>
      </c>
      <c r="CQ1149" s="57"/>
    </row>
    <row r="1150" spans="1:95" x14ac:dyDescent="0.25">
      <c r="A1150" s="241">
        <v>3</v>
      </c>
      <c r="B1150" s="312">
        <v>0.875</v>
      </c>
      <c r="C1150" s="97">
        <v>15</v>
      </c>
      <c r="D1150" s="264">
        <v>0</v>
      </c>
      <c r="E1150" s="122">
        <v>0</v>
      </c>
      <c r="F1150" s="122">
        <v>3</v>
      </c>
      <c r="G1150" s="122">
        <v>5</v>
      </c>
      <c r="H1150" s="122">
        <v>3</v>
      </c>
      <c r="I1150" s="122">
        <v>3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12</v>
      </c>
      <c r="Y1150" s="31">
        <v>0.8</v>
      </c>
      <c r="Z1150" s="100">
        <v>9</v>
      </c>
      <c r="AA1150" s="31">
        <v>0.6</v>
      </c>
      <c r="AB1150" s="100">
        <v>1</v>
      </c>
      <c r="AC1150" s="31">
        <v>6.6666666666666666E-2</v>
      </c>
      <c r="AD1150" s="27">
        <v>25.25</v>
      </c>
      <c r="AE1150" s="27">
        <v>32.067999999999998</v>
      </c>
      <c r="AF1150" s="27" t="s">
        <v>106</v>
      </c>
      <c r="AG1150" s="57"/>
      <c r="AH1150" s="97">
        <v>16</v>
      </c>
      <c r="AI1150" s="264">
        <v>0</v>
      </c>
      <c r="AJ1150" s="122">
        <v>0</v>
      </c>
      <c r="AK1150" s="122">
        <v>3</v>
      </c>
      <c r="AL1150" s="122">
        <v>4</v>
      </c>
      <c r="AM1150" s="122">
        <v>7</v>
      </c>
      <c r="AN1150" s="122">
        <v>2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13</v>
      </c>
      <c r="BD1150" s="31">
        <v>0.8125</v>
      </c>
      <c r="BE1150" s="100">
        <v>12</v>
      </c>
      <c r="BF1150" s="31">
        <v>0.75</v>
      </c>
      <c r="BG1150" s="100">
        <v>0</v>
      </c>
      <c r="BH1150" s="31">
        <v>0</v>
      </c>
      <c r="BI1150" s="27">
        <v>25.346875000000001</v>
      </c>
      <c r="BJ1150" s="27">
        <v>30.013999999999999</v>
      </c>
      <c r="BK1150" s="27" t="s">
        <v>106</v>
      </c>
      <c r="BL1150" s="57"/>
      <c r="BM1150" s="97">
        <v>31</v>
      </c>
      <c r="BN1150" s="253">
        <v>0</v>
      </c>
      <c r="BO1150" s="191">
        <v>0</v>
      </c>
      <c r="BP1150" s="191">
        <v>6</v>
      </c>
      <c r="BQ1150" s="191">
        <v>9</v>
      </c>
      <c r="BR1150" s="191">
        <v>10</v>
      </c>
      <c r="BS1150" s="191">
        <v>5</v>
      </c>
      <c r="BT1150" s="191">
        <v>1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25</v>
      </c>
      <c r="CI1150" s="31">
        <v>0.80645161290322576</v>
      </c>
      <c r="CJ1150" s="100">
        <v>21</v>
      </c>
      <c r="CK1150" s="31">
        <v>0.67741935483870963</v>
      </c>
      <c r="CL1150" s="100">
        <v>1</v>
      </c>
      <c r="CM1150" s="31">
        <v>3.2258064516129031E-2</v>
      </c>
      <c r="CN1150" s="27">
        <v>25.299999999999997</v>
      </c>
      <c r="CO1150" s="27">
        <v>30.706</v>
      </c>
      <c r="CP1150" s="27">
        <v>33.5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</v>
      </c>
      <c r="D1151" s="264">
        <v>0</v>
      </c>
      <c r="E1151" s="122">
        <v>0</v>
      </c>
      <c r="F1151" s="122">
        <v>2</v>
      </c>
      <c r="G1151" s="122">
        <v>2</v>
      </c>
      <c r="H1151" s="122">
        <v>3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5</v>
      </c>
      <c r="Y1151" s="31">
        <v>0.7142857142857143</v>
      </c>
      <c r="Z1151" s="100">
        <v>3</v>
      </c>
      <c r="AA1151" s="31">
        <v>0.42857142857142855</v>
      </c>
      <c r="AB1151" s="100">
        <v>0</v>
      </c>
      <c r="AC1151" s="31">
        <v>0</v>
      </c>
      <c r="AD1151" s="27">
        <v>23.251428571428569</v>
      </c>
      <c r="AE1151" s="27">
        <v>26.849999999999998</v>
      </c>
      <c r="AF1151" s="27" t="s">
        <v>106</v>
      </c>
      <c r="AG1151" s="57"/>
      <c r="AH1151" s="97">
        <v>16</v>
      </c>
      <c r="AI1151" s="264">
        <v>0</v>
      </c>
      <c r="AJ1151" s="122">
        <v>1</v>
      </c>
      <c r="AK1151" s="122">
        <v>6</v>
      </c>
      <c r="AL1151" s="122">
        <v>5</v>
      </c>
      <c r="AM1151" s="122">
        <v>2</v>
      </c>
      <c r="AN1151" s="122">
        <v>1</v>
      </c>
      <c r="AO1151" s="122">
        <v>1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9</v>
      </c>
      <c r="BD1151" s="31">
        <v>0.5625</v>
      </c>
      <c r="BE1151" s="100">
        <v>7</v>
      </c>
      <c r="BF1151" s="31">
        <v>0.4375</v>
      </c>
      <c r="BG1151" s="100">
        <v>1</v>
      </c>
      <c r="BH1151" s="31">
        <v>6.25E-2</v>
      </c>
      <c r="BI1151" s="27">
        <v>22.506875000000001</v>
      </c>
      <c r="BJ1151" s="27">
        <v>29.141499999999997</v>
      </c>
      <c r="BK1151" s="27" t="s">
        <v>106</v>
      </c>
      <c r="BL1151" s="57"/>
      <c r="BM1151" s="97">
        <v>23</v>
      </c>
      <c r="BN1151" s="253">
        <v>0</v>
      </c>
      <c r="BO1151" s="191">
        <v>1</v>
      </c>
      <c r="BP1151" s="191">
        <v>8</v>
      </c>
      <c r="BQ1151" s="191">
        <v>7</v>
      </c>
      <c r="BR1151" s="191">
        <v>5</v>
      </c>
      <c r="BS1151" s="191">
        <v>1</v>
      </c>
      <c r="BT1151" s="191">
        <v>1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14</v>
      </c>
      <c r="CI1151" s="31">
        <v>0.60869565217391308</v>
      </c>
      <c r="CJ1151" s="100">
        <v>10</v>
      </c>
      <c r="CK1151" s="31">
        <v>0.43478260869565216</v>
      </c>
      <c r="CL1151" s="100">
        <v>1</v>
      </c>
      <c r="CM1151" s="31">
        <v>4.3478260869565216E-2</v>
      </c>
      <c r="CN1151" s="27">
        <v>22.733478260869564</v>
      </c>
      <c r="CO1151" s="27">
        <v>26.907999999999998</v>
      </c>
      <c r="CP1151" s="27">
        <v>35.379999999999988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</v>
      </c>
      <c r="D1152" s="324">
        <v>0</v>
      </c>
      <c r="E1152" s="325">
        <v>0</v>
      </c>
      <c r="F1152" s="325">
        <v>4</v>
      </c>
      <c r="G1152" s="325">
        <v>1</v>
      </c>
      <c r="H1152" s="325">
        <v>0</v>
      </c>
      <c r="I1152" s="325">
        <v>0</v>
      </c>
      <c r="J1152" s="325">
        <v>1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</v>
      </c>
      <c r="Y1152" s="338">
        <v>0.33333333333333331</v>
      </c>
      <c r="Z1152" s="339">
        <v>1</v>
      </c>
      <c r="AA1152" s="338">
        <v>0.16666666666666666</v>
      </c>
      <c r="AB1152" s="339">
        <v>1</v>
      </c>
      <c r="AC1152" s="338">
        <v>0.16666666666666666</v>
      </c>
      <c r="AD1152" s="124">
        <v>21.685000000000002</v>
      </c>
      <c r="AE1152" s="124">
        <v>36.892000000000003</v>
      </c>
      <c r="AF1152" s="124" t="s">
        <v>106</v>
      </c>
      <c r="AG1152" s="57"/>
      <c r="AH1152" s="98">
        <v>8</v>
      </c>
      <c r="AI1152" s="324">
        <v>0</v>
      </c>
      <c r="AJ1152" s="325">
        <v>0</v>
      </c>
      <c r="AK1152" s="325">
        <v>0</v>
      </c>
      <c r="AL1152" s="325">
        <v>4</v>
      </c>
      <c r="AM1152" s="325">
        <v>2</v>
      </c>
      <c r="AN1152" s="325">
        <v>1</v>
      </c>
      <c r="AO1152" s="325">
        <v>1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8</v>
      </c>
      <c r="BD1152" s="338">
        <v>1</v>
      </c>
      <c r="BE1152" s="339">
        <v>5</v>
      </c>
      <c r="BF1152" s="338">
        <v>0.625</v>
      </c>
      <c r="BG1152" s="339">
        <v>1</v>
      </c>
      <c r="BH1152" s="338">
        <v>0.125</v>
      </c>
      <c r="BI1152" s="124">
        <v>27.30125</v>
      </c>
      <c r="BJ1152" s="124">
        <v>35.739000000000004</v>
      </c>
      <c r="BK1152" s="124" t="s">
        <v>106</v>
      </c>
      <c r="BL1152" s="57"/>
      <c r="BM1152" s="98">
        <v>14</v>
      </c>
      <c r="BN1152" s="337">
        <v>0</v>
      </c>
      <c r="BO1152" s="195">
        <v>0</v>
      </c>
      <c r="BP1152" s="195">
        <v>4</v>
      </c>
      <c r="BQ1152" s="195">
        <v>5</v>
      </c>
      <c r="BR1152" s="195">
        <v>2</v>
      </c>
      <c r="BS1152" s="195">
        <v>1</v>
      </c>
      <c r="BT1152" s="195">
        <v>2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10</v>
      </c>
      <c r="CI1152" s="338">
        <v>0.7142857142857143</v>
      </c>
      <c r="CJ1152" s="339">
        <v>6</v>
      </c>
      <c r="CK1152" s="338">
        <v>0.42857142857142855</v>
      </c>
      <c r="CL1152" s="339">
        <v>2</v>
      </c>
      <c r="CM1152" s="338">
        <v>0.14285714285714285</v>
      </c>
      <c r="CN1152" s="124">
        <v>24.894285714285711</v>
      </c>
      <c r="CO1152" s="124">
        <v>36.085000000000001</v>
      </c>
      <c r="CP1152" s="124" t="s">
        <v>106</v>
      </c>
      <c r="CQ1152" s="57"/>
    </row>
    <row r="1153" spans="1:95" x14ac:dyDescent="0.25">
      <c r="A1153" s="241"/>
      <c r="B1153" s="422" t="s">
        <v>35</v>
      </c>
      <c r="C1153" s="423" t="s">
        <v>109</v>
      </c>
      <c r="D1153" s="424" t="s">
        <v>196</v>
      </c>
      <c r="E1153" s="424" t="s">
        <v>332</v>
      </c>
      <c r="F1153" s="424" t="s">
        <v>333</v>
      </c>
      <c r="G1153" s="424" t="s">
        <v>334</v>
      </c>
      <c r="H1153" s="424" t="s">
        <v>335</v>
      </c>
      <c r="I1153" s="424" t="s">
        <v>198</v>
      </c>
      <c r="J1153" s="424" t="s">
        <v>183</v>
      </c>
      <c r="K1153" s="424" t="s">
        <v>154</v>
      </c>
      <c r="L1153" s="424" t="s">
        <v>154</v>
      </c>
      <c r="M1153" s="424" t="s">
        <v>154</v>
      </c>
      <c r="N1153" s="424" t="s">
        <v>154</v>
      </c>
      <c r="O1153" s="424" t="s">
        <v>154</v>
      </c>
      <c r="P1153" s="424" t="s">
        <v>154</v>
      </c>
      <c r="Q1153" s="424" t="s">
        <v>154</v>
      </c>
      <c r="R1153" s="424" t="s">
        <v>154</v>
      </c>
      <c r="S1153" s="424" t="s">
        <v>154</v>
      </c>
      <c r="T1153" s="424" t="s">
        <v>154</v>
      </c>
      <c r="U1153" s="424" t="s">
        <v>154</v>
      </c>
      <c r="V1153" s="424" t="s">
        <v>154</v>
      </c>
      <c r="W1153" s="425" t="s">
        <v>154</v>
      </c>
      <c r="X1153" s="426" t="s">
        <v>336</v>
      </c>
      <c r="Y1153" s="442">
        <v>0.61518324607329844</v>
      </c>
      <c r="Z1153" s="426" t="s">
        <v>230</v>
      </c>
      <c r="AA1153" s="442">
        <v>0.31413612565445026</v>
      </c>
      <c r="AB1153" s="426" t="s">
        <v>183</v>
      </c>
      <c r="AC1153" s="442">
        <v>6.5445026178010471E-3</v>
      </c>
      <c r="AD1153" s="443">
        <v>21.637041884816735</v>
      </c>
      <c r="AE1153" s="443">
        <v>26.61</v>
      </c>
      <c r="AF1153" s="443">
        <v>29.919999999999998</v>
      </c>
      <c r="AG1153" s="16"/>
      <c r="AH1153" s="426" t="s">
        <v>112</v>
      </c>
      <c r="AI1153" s="424" t="s">
        <v>188</v>
      </c>
      <c r="AJ1153" s="424" t="s">
        <v>337</v>
      </c>
      <c r="AK1153" s="424" t="s">
        <v>338</v>
      </c>
      <c r="AL1153" s="424" t="s">
        <v>339</v>
      </c>
      <c r="AM1153" s="424" t="s">
        <v>249</v>
      </c>
      <c r="AN1153" s="424" t="s">
        <v>228</v>
      </c>
      <c r="AO1153" s="424" t="s">
        <v>163</v>
      </c>
      <c r="AP1153" s="424" t="s">
        <v>151</v>
      </c>
      <c r="AQ1153" s="424" t="s">
        <v>154</v>
      </c>
      <c r="AR1153" s="424" t="s">
        <v>154</v>
      </c>
      <c r="AS1153" s="424" t="s">
        <v>154</v>
      </c>
      <c r="AT1153" s="424" t="s">
        <v>154</v>
      </c>
      <c r="AU1153" s="424" t="s">
        <v>154</v>
      </c>
      <c r="AV1153" s="424" t="s">
        <v>154</v>
      </c>
      <c r="AW1153" s="424" t="s">
        <v>154</v>
      </c>
      <c r="AX1153" s="424" t="s">
        <v>154</v>
      </c>
      <c r="AY1153" s="424" t="s">
        <v>154</v>
      </c>
      <c r="AZ1153" s="424" t="s">
        <v>154</v>
      </c>
      <c r="BA1153" s="424" t="s">
        <v>154</v>
      </c>
      <c r="BB1153" s="425" t="s">
        <v>154</v>
      </c>
      <c r="BC1153" s="426" t="s">
        <v>340</v>
      </c>
      <c r="BD1153" s="442">
        <v>0.68821839080459768</v>
      </c>
      <c r="BE1153" s="426" t="s">
        <v>246</v>
      </c>
      <c r="BF1153" s="442">
        <v>0.3807471264367816</v>
      </c>
      <c r="BG1153" s="426" t="s">
        <v>219</v>
      </c>
      <c r="BH1153" s="442">
        <v>1.0057471264367816E-2</v>
      </c>
      <c r="BI1153" s="443">
        <v>22.277140804597689</v>
      </c>
      <c r="BJ1153" s="443">
        <v>27.39</v>
      </c>
      <c r="BK1153" s="443">
        <v>31.040499999999994</v>
      </c>
      <c r="BL1153" s="16"/>
      <c r="BM1153" s="426" t="s">
        <v>115</v>
      </c>
      <c r="BN1153" s="424" t="s">
        <v>140</v>
      </c>
      <c r="BO1153" s="424" t="s">
        <v>341</v>
      </c>
      <c r="BP1153" s="424" t="s">
        <v>342</v>
      </c>
      <c r="BQ1153" s="424" t="s">
        <v>343</v>
      </c>
      <c r="BR1153" s="424" t="s">
        <v>344</v>
      </c>
      <c r="BS1153" s="424" t="s">
        <v>345</v>
      </c>
      <c r="BT1153" s="424" t="s">
        <v>184</v>
      </c>
      <c r="BU1153" s="424" t="s">
        <v>151</v>
      </c>
      <c r="BV1153" s="424" t="s">
        <v>154</v>
      </c>
      <c r="BW1153" s="424" t="s">
        <v>154</v>
      </c>
      <c r="BX1153" s="424" t="s">
        <v>154</v>
      </c>
      <c r="BY1153" s="424" t="s">
        <v>154</v>
      </c>
      <c r="BZ1153" s="424" t="s">
        <v>154</v>
      </c>
      <c r="CA1153" s="424" t="s">
        <v>154</v>
      </c>
      <c r="CB1153" s="424" t="s">
        <v>154</v>
      </c>
      <c r="CC1153" s="424" t="s">
        <v>154</v>
      </c>
      <c r="CD1153" s="424" t="s">
        <v>154</v>
      </c>
      <c r="CE1153" s="424" t="s">
        <v>154</v>
      </c>
      <c r="CF1153" s="424" t="s">
        <v>154</v>
      </c>
      <c r="CG1153" s="425" t="s">
        <v>154</v>
      </c>
      <c r="CH1153" s="370" t="s">
        <v>346</v>
      </c>
      <c r="CI1153" s="396">
        <v>0.65</v>
      </c>
      <c r="CJ1153" s="370" t="s">
        <v>347</v>
      </c>
      <c r="CK1153" s="396">
        <v>0.3458904109589041</v>
      </c>
      <c r="CL1153" s="370" t="s">
        <v>196</v>
      </c>
      <c r="CM1153" s="396">
        <v>8.21917808219178E-3</v>
      </c>
      <c r="CN1153" s="397">
        <v>21.942184931506866</v>
      </c>
      <c r="CO1153" s="397">
        <v>26.966999999999999</v>
      </c>
      <c r="CP1153" s="397">
        <v>30.553500000000003</v>
      </c>
      <c r="CQ1153" s="57"/>
    </row>
    <row r="1154" spans="1:95" x14ac:dyDescent="0.25">
      <c r="A1154" s="241"/>
      <c r="B1154" s="427" t="s">
        <v>36</v>
      </c>
      <c r="C1154" s="428" t="s">
        <v>118</v>
      </c>
      <c r="D1154" s="429" t="s">
        <v>196</v>
      </c>
      <c r="E1154" s="429" t="s">
        <v>265</v>
      </c>
      <c r="F1154" s="429" t="s">
        <v>348</v>
      </c>
      <c r="G1154" s="429" t="s">
        <v>349</v>
      </c>
      <c r="H1154" s="429" t="s">
        <v>350</v>
      </c>
      <c r="I1154" s="429" t="s">
        <v>190</v>
      </c>
      <c r="J1154" s="429" t="s">
        <v>163</v>
      </c>
      <c r="K1154" s="429" t="s">
        <v>151</v>
      </c>
      <c r="L1154" s="429" t="s">
        <v>154</v>
      </c>
      <c r="M1154" s="429" t="s">
        <v>154</v>
      </c>
      <c r="N1154" s="429" t="s">
        <v>154</v>
      </c>
      <c r="O1154" s="429" t="s">
        <v>154</v>
      </c>
      <c r="P1154" s="429" t="s">
        <v>154</v>
      </c>
      <c r="Q1154" s="429" t="s">
        <v>154</v>
      </c>
      <c r="R1154" s="429" t="s">
        <v>154</v>
      </c>
      <c r="S1154" s="429" t="s">
        <v>154</v>
      </c>
      <c r="T1154" s="429" t="s">
        <v>154</v>
      </c>
      <c r="U1154" s="429" t="s">
        <v>154</v>
      </c>
      <c r="V1154" s="429" t="s">
        <v>154</v>
      </c>
      <c r="W1154" s="430" t="s">
        <v>154</v>
      </c>
      <c r="X1154" s="431" t="s">
        <v>351</v>
      </c>
      <c r="Y1154" s="444">
        <v>0.62747380675203723</v>
      </c>
      <c r="Z1154" s="431" t="s">
        <v>352</v>
      </c>
      <c r="AA1154" s="444">
        <v>0.32479627473806755</v>
      </c>
      <c r="AB1154" s="431" t="s">
        <v>219</v>
      </c>
      <c r="AC1154" s="444">
        <v>8.1490104772991845E-3</v>
      </c>
      <c r="AD1154" s="445">
        <v>21.78230500582071</v>
      </c>
      <c r="AE1154" s="445">
        <v>26.66</v>
      </c>
      <c r="AF1154" s="445">
        <v>30.25</v>
      </c>
      <c r="AG1154" s="16"/>
      <c r="AH1154" s="431" t="s">
        <v>121</v>
      </c>
      <c r="AI1154" s="429" t="s">
        <v>161</v>
      </c>
      <c r="AJ1154" s="429" t="s">
        <v>330</v>
      </c>
      <c r="AK1154" s="429" t="s">
        <v>353</v>
      </c>
      <c r="AL1154" s="429" t="s">
        <v>334</v>
      </c>
      <c r="AM1154" s="429" t="s">
        <v>354</v>
      </c>
      <c r="AN1154" s="429" t="s">
        <v>167</v>
      </c>
      <c r="AO1154" s="429" t="s">
        <v>184</v>
      </c>
      <c r="AP1154" s="429" t="s">
        <v>151</v>
      </c>
      <c r="AQ1154" s="429" t="s">
        <v>154</v>
      </c>
      <c r="AR1154" s="429" t="s">
        <v>154</v>
      </c>
      <c r="AS1154" s="429" t="s">
        <v>154</v>
      </c>
      <c r="AT1154" s="429" t="s">
        <v>154</v>
      </c>
      <c r="AU1154" s="429" t="s">
        <v>154</v>
      </c>
      <c r="AV1154" s="429" t="s">
        <v>154</v>
      </c>
      <c r="AW1154" s="429" t="s">
        <v>154</v>
      </c>
      <c r="AX1154" s="429" t="s">
        <v>154</v>
      </c>
      <c r="AY1154" s="429" t="s">
        <v>154</v>
      </c>
      <c r="AZ1154" s="429" t="s">
        <v>154</v>
      </c>
      <c r="BA1154" s="429" t="s">
        <v>154</v>
      </c>
      <c r="BB1154" s="430" t="s">
        <v>154</v>
      </c>
      <c r="BC1154" s="431" t="s">
        <v>355</v>
      </c>
      <c r="BD1154" s="444">
        <v>0.68394437420986098</v>
      </c>
      <c r="BE1154" s="431" t="s">
        <v>356</v>
      </c>
      <c r="BF1154" s="444">
        <v>0.39570164348925413</v>
      </c>
      <c r="BG1154" s="431" t="s">
        <v>196</v>
      </c>
      <c r="BH1154" s="444">
        <v>1.5170670037926675E-2</v>
      </c>
      <c r="BI1154" s="445">
        <v>22.428242730720594</v>
      </c>
      <c r="BJ1154" s="445">
        <v>27.797999999999995</v>
      </c>
      <c r="BK1154" s="445">
        <v>31.402000000000001</v>
      </c>
      <c r="BL1154" s="16"/>
      <c r="BM1154" s="431" t="s">
        <v>124</v>
      </c>
      <c r="BN1154" s="429" t="s">
        <v>177</v>
      </c>
      <c r="BO1154" s="429" t="s">
        <v>357</v>
      </c>
      <c r="BP1154" s="429" t="s">
        <v>232</v>
      </c>
      <c r="BQ1154" s="429" t="s">
        <v>358</v>
      </c>
      <c r="BR1154" s="429" t="s">
        <v>326</v>
      </c>
      <c r="BS1154" s="429" t="s">
        <v>359</v>
      </c>
      <c r="BT1154" s="429" t="s">
        <v>188</v>
      </c>
      <c r="BU1154" s="429" t="s">
        <v>158</v>
      </c>
      <c r="BV1154" s="429" t="s">
        <v>154</v>
      </c>
      <c r="BW1154" s="429" t="s">
        <v>154</v>
      </c>
      <c r="BX1154" s="429" t="s">
        <v>154</v>
      </c>
      <c r="BY1154" s="429" t="s">
        <v>154</v>
      </c>
      <c r="BZ1154" s="429" t="s">
        <v>154</v>
      </c>
      <c r="CA1154" s="429" t="s">
        <v>154</v>
      </c>
      <c r="CB1154" s="429" t="s">
        <v>154</v>
      </c>
      <c r="CC1154" s="429" t="s">
        <v>154</v>
      </c>
      <c r="CD1154" s="429" t="s">
        <v>154</v>
      </c>
      <c r="CE1154" s="429" t="s">
        <v>154</v>
      </c>
      <c r="CF1154" s="429" t="s">
        <v>154</v>
      </c>
      <c r="CG1154" s="430" t="s">
        <v>154</v>
      </c>
      <c r="CH1154" s="377" t="s">
        <v>360</v>
      </c>
      <c r="CI1154" s="398">
        <v>0.65454545454545454</v>
      </c>
      <c r="CJ1154" s="377" t="s">
        <v>361</v>
      </c>
      <c r="CK1154" s="398">
        <v>0.35878787878787877</v>
      </c>
      <c r="CL1154" s="377" t="s">
        <v>149</v>
      </c>
      <c r="CM1154" s="398">
        <v>1.1515151515151515E-2</v>
      </c>
      <c r="CN1154" s="399">
        <v>22.091963636363658</v>
      </c>
      <c r="CO1154" s="399">
        <v>27.183999999999997</v>
      </c>
      <c r="CP1154" s="399">
        <v>30.798999999999996</v>
      </c>
      <c r="CQ1154" s="57"/>
    </row>
    <row r="1155" spans="1:95" x14ac:dyDescent="0.25">
      <c r="A1155" s="241"/>
      <c r="B1155" s="432" t="s">
        <v>37</v>
      </c>
      <c r="C1155" s="433" t="s">
        <v>126</v>
      </c>
      <c r="D1155" s="434" t="s">
        <v>196</v>
      </c>
      <c r="E1155" s="434" t="s">
        <v>265</v>
      </c>
      <c r="F1155" s="434" t="s">
        <v>362</v>
      </c>
      <c r="G1155" s="434" t="s">
        <v>363</v>
      </c>
      <c r="H1155" s="434" t="s">
        <v>364</v>
      </c>
      <c r="I1155" s="434" t="s">
        <v>190</v>
      </c>
      <c r="J1155" s="434" t="s">
        <v>219</v>
      </c>
      <c r="K1155" s="434" t="s">
        <v>151</v>
      </c>
      <c r="L1155" s="434" t="s">
        <v>154</v>
      </c>
      <c r="M1155" s="434" t="s">
        <v>154</v>
      </c>
      <c r="N1155" s="434" t="s">
        <v>154</v>
      </c>
      <c r="O1155" s="434" t="s">
        <v>154</v>
      </c>
      <c r="P1155" s="434" t="s">
        <v>154</v>
      </c>
      <c r="Q1155" s="434" t="s">
        <v>154</v>
      </c>
      <c r="R1155" s="434" t="s">
        <v>154</v>
      </c>
      <c r="S1155" s="434" t="s">
        <v>154</v>
      </c>
      <c r="T1155" s="434" t="s">
        <v>154</v>
      </c>
      <c r="U1155" s="434" t="s">
        <v>154</v>
      </c>
      <c r="V1155" s="434" t="s">
        <v>154</v>
      </c>
      <c r="W1155" s="435" t="s">
        <v>154</v>
      </c>
      <c r="X1155" s="436" t="s">
        <v>365</v>
      </c>
      <c r="Y1155" s="446">
        <v>0.62614678899082565</v>
      </c>
      <c r="Z1155" s="436" t="s">
        <v>237</v>
      </c>
      <c r="AA1155" s="446">
        <v>0.32454128440366975</v>
      </c>
      <c r="AB1155" s="436" t="s">
        <v>146</v>
      </c>
      <c r="AC1155" s="446">
        <v>9.1743119266055051E-3</v>
      </c>
      <c r="AD1155" s="447">
        <v>21.794180138568116</v>
      </c>
      <c r="AE1155" s="447">
        <v>26.707499999999996</v>
      </c>
      <c r="AF1155" s="447">
        <v>30.190499999999997</v>
      </c>
      <c r="AG1155" s="16"/>
      <c r="AH1155" s="436" t="s">
        <v>128</v>
      </c>
      <c r="AI1155" s="434" t="s">
        <v>161</v>
      </c>
      <c r="AJ1155" s="434" t="s">
        <v>366</v>
      </c>
      <c r="AK1155" s="434" t="s">
        <v>264</v>
      </c>
      <c r="AL1155" s="434" t="s">
        <v>367</v>
      </c>
      <c r="AM1155" s="434" t="s">
        <v>368</v>
      </c>
      <c r="AN1155" s="434" t="s">
        <v>173</v>
      </c>
      <c r="AO1155" s="434" t="s">
        <v>218</v>
      </c>
      <c r="AP1155" s="434" t="s">
        <v>151</v>
      </c>
      <c r="AQ1155" s="434" t="s">
        <v>154</v>
      </c>
      <c r="AR1155" s="434" t="s">
        <v>154</v>
      </c>
      <c r="AS1155" s="434" t="s">
        <v>154</v>
      </c>
      <c r="AT1155" s="434" t="s">
        <v>154</v>
      </c>
      <c r="AU1155" s="434" t="s">
        <v>154</v>
      </c>
      <c r="AV1155" s="434" t="s">
        <v>154</v>
      </c>
      <c r="AW1155" s="434" t="s">
        <v>154</v>
      </c>
      <c r="AX1155" s="434" t="s">
        <v>154</v>
      </c>
      <c r="AY1155" s="434" t="s">
        <v>154</v>
      </c>
      <c r="AZ1155" s="434" t="s">
        <v>154</v>
      </c>
      <c r="BA1155" s="434" t="s">
        <v>154</v>
      </c>
      <c r="BB1155" s="435" t="s">
        <v>154</v>
      </c>
      <c r="BC1155" s="436" t="s">
        <v>369</v>
      </c>
      <c r="BD1155" s="446">
        <v>0.68466257668711661</v>
      </c>
      <c r="BE1155" s="436" t="s">
        <v>255</v>
      </c>
      <c r="BF1155" s="446">
        <v>0.3987730061349693</v>
      </c>
      <c r="BG1155" s="436" t="s">
        <v>147</v>
      </c>
      <c r="BH1155" s="446">
        <v>1.7177914110429449E-2</v>
      </c>
      <c r="BI1155" s="447">
        <v>22.429801734820312</v>
      </c>
      <c r="BJ1155" s="447">
        <v>27.785999999999998</v>
      </c>
      <c r="BK1155" s="447">
        <v>31.431999999999999</v>
      </c>
      <c r="BL1155" s="16"/>
      <c r="BM1155" s="436" t="s">
        <v>130</v>
      </c>
      <c r="BN1155" s="434" t="s">
        <v>177</v>
      </c>
      <c r="BO1155" s="434" t="s">
        <v>370</v>
      </c>
      <c r="BP1155" s="434" t="s">
        <v>371</v>
      </c>
      <c r="BQ1155" s="434" t="s">
        <v>372</v>
      </c>
      <c r="BR1155" s="434" t="s">
        <v>373</v>
      </c>
      <c r="BS1155" s="434" t="s">
        <v>374</v>
      </c>
      <c r="BT1155" s="434" t="s">
        <v>138</v>
      </c>
      <c r="BU1155" s="434" t="s">
        <v>158</v>
      </c>
      <c r="BV1155" s="434" t="s">
        <v>154</v>
      </c>
      <c r="BW1155" s="434" t="s">
        <v>154</v>
      </c>
      <c r="BX1155" s="434" t="s">
        <v>154</v>
      </c>
      <c r="BY1155" s="434" t="s">
        <v>154</v>
      </c>
      <c r="BZ1155" s="434" t="s">
        <v>154</v>
      </c>
      <c r="CA1155" s="434" t="s">
        <v>154</v>
      </c>
      <c r="CB1155" s="434" t="s">
        <v>154</v>
      </c>
      <c r="CC1155" s="434" t="s">
        <v>154</v>
      </c>
      <c r="CD1155" s="434" t="s">
        <v>154</v>
      </c>
      <c r="CE1155" s="434" t="s">
        <v>154</v>
      </c>
      <c r="CF1155" s="434" t="s">
        <v>154</v>
      </c>
      <c r="CG1155" s="435" t="s">
        <v>154</v>
      </c>
      <c r="CH1155" s="382" t="s">
        <v>375</v>
      </c>
      <c r="CI1155" s="400">
        <v>0.65441612329579135</v>
      </c>
      <c r="CJ1155" s="382" t="s">
        <v>376</v>
      </c>
      <c r="CK1155" s="400">
        <v>0.36040308239478364</v>
      </c>
      <c r="CL1155" s="382" t="s">
        <v>148</v>
      </c>
      <c r="CM1155" s="400">
        <v>1.3040901007705987E-2</v>
      </c>
      <c r="CN1155" s="401">
        <v>22.100783024506892</v>
      </c>
      <c r="CO1155" s="401">
        <v>27.169</v>
      </c>
      <c r="CP1155" s="401">
        <v>30.839999999999996</v>
      </c>
      <c r="CQ1155" s="57"/>
    </row>
    <row r="1156" spans="1:95" x14ac:dyDescent="0.25">
      <c r="A1156" s="241"/>
      <c r="B1156" s="437" t="s">
        <v>38</v>
      </c>
      <c r="C1156" s="438" t="s">
        <v>126</v>
      </c>
      <c r="D1156" s="439" t="s">
        <v>196</v>
      </c>
      <c r="E1156" s="439" t="s">
        <v>265</v>
      </c>
      <c r="F1156" s="439" t="s">
        <v>362</v>
      </c>
      <c r="G1156" s="439" t="s">
        <v>363</v>
      </c>
      <c r="H1156" s="439" t="s">
        <v>364</v>
      </c>
      <c r="I1156" s="439" t="s">
        <v>190</v>
      </c>
      <c r="J1156" s="439" t="s">
        <v>219</v>
      </c>
      <c r="K1156" s="439" t="s">
        <v>151</v>
      </c>
      <c r="L1156" s="439" t="s">
        <v>154</v>
      </c>
      <c r="M1156" s="439" t="s">
        <v>154</v>
      </c>
      <c r="N1156" s="439" t="s">
        <v>154</v>
      </c>
      <c r="O1156" s="439" t="s">
        <v>154</v>
      </c>
      <c r="P1156" s="439" t="s">
        <v>154</v>
      </c>
      <c r="Q1156" s="439" t="s">
        <v>154</v>
      </c>
      <c r="R1156" s="439" t="s">
        <v>154</v>
      </c>
      <c r="S1156" s="439" t="s">
        <v>154</v>
      </c>
      <c r="T1156" s="439" t="s">
        <v>154</v>
      </c>
      <c r="U1156" s="439" t="s">
        <v>154</v>
      </c>
      <c r="V1156" s="439" t="s">
        <v>154</v>
      </c>
      <c r="W1156" s="440" t="s">
        <v>154</v>
      </c>
      <c r="X1156" s="441" t="s">
        <v>365</v>
      </c>
      <c r="Y1156" s="448">
        <v>0.62614678899082565</v>
      </c>
      <c r="Z1156" s="441" t="s">
        <v>237</v>
      </c>
      <c r="AA1156" s="448">
        <v>0.32454128440366975</v>
      </c>
      <c r="AB1156" s="441" t="s">
        <v>146</v>
      </c>
      <c r="AC1156" s="448">
        <v>9.1743119266055051E-3</v>
      </c>
      <c r="AD1156" s="449">
        <v>21.793428899082556</v>
      </c>
      <c r="AE1156" s="449">
        <v>26.7105</v>
      </c>
      <c r="AF1156" s="449">
        <v>30.312999999999985</v>
      </c>
      <c r="AG1156" s="16"/>
      <c r="AH1156" s="441" t="s">
        <v>128</v>
      </c>
      <c r="AI1156" s="439" t="s">
        <v>161</v>
      </c>
      <c r="AJ1156" s="439" t="s">
        <v>366</v>
      </c>
      <c r="AK1156" s="439" t="s">
        <v>264</v>
      </c>
      <c r="AL1156" s="439" t="s">
        <v>367</v>
      </c>
      <c r="AM1156" s="439" t="s">
        <v>368</v>
      </c>
      <c r="AN1156" s="439" t="s">
        <v>173</v>
      </c>
      <c r="AO1156" s="439" t="s">
        <v>218</v>
      </c>
      <c r="AP1156" s="439" t="s">
        <v>151</v>
      </c>
      <c r="AQ1156" s="439" t="s">
        <v>154</v>
      </c>
      <c r="AR1156" s="439" t="s">
        <v>154</v>
      </c>
      <c r="AS1156" s="439" t="s">
        <v>154</v>
      </c>
      <c r="AT1156" s="439" t="s">
        <v>154</v>
      </c>
      <c r="AU1156" s="439" t="s">
        <v>154</v>
      </c>
      <c r="AV1156" s="439" t="s">
        <v>154</v>
      </c>
      <c r="AW1156" s="439" t="s">
        <v>154</v>
      </c>
      <c r="AX1156" s="439" t="s">
        <v>154</v>
      </c>
      <c r="AY1156" s="439" t="s">
        <v>154</v>
      </c>
      <c r="AZ1156" s="439" t="s">
        <v>154</v>
      </c>
      <c r="BA1156" s="439" t="s">
        <v>154</v>
      </c>
      <c r="BB1156" s="440" t="s">
        <v>154</v>
      </c>
      <c r="BC1156" s="441" t="s">
        <v>369</v>
      </c>
      <c r="BD1156" s="448">
        <v>0.68466257668711661</v>
      </c>
      <c r="BE1156" s="441" t="s">
        <v>255</v>
      </c>
      <c r="BF1156" s="448">
        <v>0.3987730061349693</v>
      </c>
      <c r="BG1156" s="441" t="s">
        <v>147</v>
      </c>
      <c r="BH1156" s="448">
        <v>1.7177914110429449E-2</v>
      </c>
      <c r="BI1156" s="449">
        <v>22.477619631901831</v>
      </c>
      <c r="BJ1156" s="449">
        <v>27.868000000000002</v>
      </c>
      <c r="BK1156" s="449">
        <v>31.631999999999998</v>
      </c>
      <c r="BL1156" s="16"/>
      <c r="BM1156" s="441" t="s">
        <v>130</v>
      </c>
      <c r="BN1156" s="439" t="s">
        <v>177</v>
      </c>
      <c r="BO1156" s="439" t="s">
        <v>370</v>
      </c>
      <c r="BP1156" s="439" t="s">
        <v>371</v>
      </c>
      <c r="BQ1156" s="439" t="s">
        <v>372</v>
      </c>
      <c r="BR1156" s="439" t="s">
        <v>373</v>
      </c>
      <c r="BS1156" s="439" t="s">
        <v>374</v>
      </c>
      <c r="BT1156" s="439" t="s">
        <v>138</v>
      </c>
      <c r="BU1156" s="439" t="s">
        <v>158</v>
      </c>
      <c r="BV1156" s="439" t="s">
        <v>154</v>
      </c>
      <c r="BW1156" s="439" t="s">
        <v>154</v>
      </c>
      <c r="BX1156" s="439" t="s">
        <v>154</v>
      </c>
      <c r="BY1156" s="439" t="s">
        <v>154</v>
      </c>
      <c r="BZ1156" s="439" t="s">
        <v>154</v>
      </c>
      <c r="CA1156" s="439" t="s">
        <v>154</v>
      </c>
      <c r="CB1156" s="439" t="s">
        <v>154</v>
      </c>
      <c r="CC1156" s="439" t="s">
        <v>154</v>
      </c>
      <c r="CD1156" s="439" t="s">
        <v>154</v>
      </c>
      <c r="CE1156" s="439" t="s">
        <v>154</v>
      </c>
      <c r="CF1156" s="439" t="s">
        <v>154</v>
      </c>
      <c r="CG1156" s="440" t="s">
        <v>154</v>
      </c>
      <c r="CH1156" s="387" t="s">
        <v>375</v>
      </c>
      <c r="CI1156" s="402">
        <v>0.65441612329579135</v>
      </c>
      <c r="CJ1156" s="387" t="s">
        <v>376</v>
      </c>
      <c r="CK1156" s="402">
        <v>0.36040308239478364</v>
      </c>
      <c r="CL1156" s="387" t="s">
        <v>148</v>
      </c>
      <c r="CM1156" s="402">
        <v>1.3040901007705987E-2</v>
      </c>
      <c r="CN1156" s="403">
        <v>22.123965619442817</v>
      </c>
      <c r="CO1156" s="403">
        <v>27.218</v>
      </c>
      <c r="CP1156" s="403">
        <v>30.925999999999998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</v>
      </c>
      <c r="D1159" s="321">
        <v>0</v>
      </c>
      <c r="E1159" s="89">
        <v>0</v>
      </c>
      <c r="F1159" s="89">
        <v>1</v>
      </c>
      <c r="G1159" s="89">
        <v>0</v>
      </c>
      <c r="H1159" s="89">
        <v>0</v>
      </c>
      <c r="I1159" s="89">
        <v>0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0.5</v>
      </c>
      <c r="Z1159" s="99">
        <v>1</v>
      </c>
      <c r="AA1159" s="30">
        <v>0.5</v>
      </c>
      <c r="AB1159" s="99">
        <v>1</v>
      </c>
      <c r="AC1159" s="30">
        <v>0.5</v>
      </c>
      <c r="AD1159" s="25">
        <v>28.555</v>
      </c>
      <c r="AE1159" s="25" t="s">
        <v>106</v>
      </c>
      <c r="AF1159" s="25" t="s">
        <v>106</v>
      </c>
      <c r="AG1159" s="57"/>
      <c r="AH1159" s="96">
        <v>5</v>
      </c>
      <c r="AI1159" s="321">
        <v>0</v>
      </c>
      <c r="AJ1159" s="89">
        <v>0</v>
      </c>
      <c r="AK1159" s="89">
        <v>1</v>
      </c>
      <c r="AL1159" s="89">
        <v>0</v>
      </c>
      <c r="AM1159" s="89">
        <v>1</v>
      </c>
      <c r="AN1159" s="89">
        <v>3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</v>
      </c>
      <c r="BD1159" s="30">
        <v>0.8</v>
      </c>
      <c r="BE1159" s="99">
        <v>4</v>
      </c>
      <c r="BF1159" s="30">
        <v>0.8</v>
      </c>
      <c r="BG1159" s="99">
        <v>0</v>
      </c>
      <c r="BH1159" s="30">
        <v>0</v>
      </c>
      <c r="BI1159" s="25">
        <v>28.309999999999995</v>
      </c>
      <c r="BJ1159" s="25" t="s">
        <v>106</v>
      </c>
      <c r="BK1159" s="25" t="s">
        <v>106</v>
      </c>
      <c r="BL1159" s="57"/>
      <c r="BM1159" s="96">
        <v>7</v>
      </c>
      <c r="BN1159" s="336">
        <v>0</v>
      </c>
      <c r="BO1159" s="188">
        <v>0</v>
      </c>
      <c r="BP1159" s="188">
        <v>2</v>
      </c>
      <c r="BQ1159" s="188">
        <v>0</v>
      </c>
      <c r="BR1159" s="188">
        <v>1</v>
      </c>
      <c r="BS1159" s="188">
        <v>3</v>
      </c>
      <c r="BT1159" s="188">
        <v>1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5</v>
      </c>
      <c r="CI1159" s="30">
        <v>0.7142857142857143</v>
      </c>
      <c r="CJ1159" s="99">
        <v>5</v>
      </c>
      <c r="CK1159" s="30">
        <v>0.7142857142857143</v>
      </c>
      <c r="CL1159" s="99">
        <v>1</v>
      </c>
      <c r="CM1159" s="30">
        <v>0.14285714285714285</v>
      </c>
      <c r="CN1159" s="25">
        <v>28.38</v>
      </c>
      <c r="CO1159" s="25">
        <v>38.542000000000002</v>
      </c>
      <c r="CP1159" s="25" t="s">
        <v>106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</v>
      </c>
      <c r="D1160" s="264">
        <v>0</v>
      </c>
      <c r="E1160" s="122">
        <v>0</v>
      </c>
      <c r="F1160" s="122">
        <v>0</v>
      </c>
      <c r="G1160" s="122">
        <v>1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</v>
      </c>
      <c r="Y1160" s="31">
        <v>1</v>
      </c>
      <c r="Z1160" s="100">
        <v>1</v>
      </c>
      <c r="AA1160" s="31">
        <v>0.5</v>
      </c>
      <c r="AB1160" s="100">
        <v>0</v>
      </c>
      <c r="AC1160" s="31">
        <v>0</v>
      </c>
      <c r="AD1160" s="27">
        <v>24.53</v>
      </c>
      <c r="AE1160" s="27" t="s">
        <v>106</v>
      </c>
      <c r="AF1160" s="27" t="s">
        <v>106</v>
      </c>
      <c r="AG1160" s="57"/>
      <c r="AH1160" s="97">
        <v>6</v>
      </c>
      <c r="AI1160" s="264">
        <v>1</v>
      </c>
      <c r="AJ1160" s="122">
        <v>0</v>
      </c>
      <c r="AK1160" s="122">
        <v>1</v>
      </c>
      <c r="AL1160" s="122">
        <v>2</v>
      </c>
      <c r="AM1160" s="122">
        <v>2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4</v>
      </c>
      <c r="BD1160" s="31">
        <v>0.66666666666666663</v>
      </c>
      <c r="BE1160" s="100">
        <v>3</v>
      </c>
      <c r="BF1160" s="31">
        <v>0.5</v>
      </c>
      <c r="BG1160" s="100">
        <v>0</v>
      </c>
      <c r="BH1160" s="31">
        <v>0</v>
      </c>
      <c r="BI1160" s="27">
        <v>20.414999999999999</v>
      </c>
      <c r="BJ1160" s="27">
        <v>29.342000000000002</v>
      </c>
      <c r="BK1160" s="27" t="s">
        <v>106</v>
      </c>
      <c r="BL1160" s="57"/>
      <c r="BM1160" s="97">
        <v>8</v>
      </c>
      <c r="BN1160" s="253">
        <v>1</v>
      </c>
      <c r="BO1160" s="191">
        <v>0</v>
      </c>
      <c r="BP1160" s="191">
        <v>1</v>
      </c>
      <c r="BQ1160" s="191">
        <v>3</v>
      </c>
      <c r="BR1160" s="191">
        <v>3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6</v>
      </c>
      <c r="CI1160" s="31">
        <v>0.75</v>
      </c>
      <c r="CJ1160" s="100">
        <v>4</v>
      </c>
      <c r="CK1160" s="31">
        <v>0.5</v>
      </c>
      <c r="CL1160" s="100">
        <v>0</v>
      </c>
      <c r="CM1160" s="31">
        <v>0</v>
      </c>
      <c r="CN1160" s="27">
        <v>21.443750000000001</v>
      </c>
      <c r="CO1160" s="27">
        <v>28.513999999999999</v>
      </c>
      <c r="CP1160" s="27" t="s">
        <v>106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0</v>
      </c>
      <c r="G1161" s="122">
        <v>1</v>
      </c>
      <c r="H1161" s="122">
        <v>0</v>
      </c>
      <c r="I1161" s="122">
        <v>1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1</v>
      </c>
      <c r="Z1161" s="100">
        <v>1</v>
      </c>
      <c r="AA1161" s="31">
        <v>0.5</v>
      </c>
      <c r="AB1161" s="100">
        <v>0</v>
      </c>
      <c r="AC1161" s="31">
        <v>0</v>
      </c>
      <c r="AD1161" s="27">
        <v>26.274999999999999</v>
      </c>
      <c r="AE1161" s="27" t="s">
        <v>106</v>
      </c>
      <c r="AF1161" s="27" t="s">
        <v>106</v>
      </c>
      <c r="AG1161" s="57"/>
      <c r="AH1161" s="97">
        <v>5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3</v>
      </c>
      <c r="AN1161" s="122">
        <v>1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5</v>
      </c>
      <c r="BD1161" s="31">
        <v>1</v>
      </c>
      <c r="BE1161" s="100">
        <v>4</v>
      </c>
      <c r="BF1161" s="31">
        <v>0.8</v>
      </c>
      <c r="BG1161" s="100">
        <v>0</v>
      </c>
      <c r="BH1161" s="31">
        <v>0</v>
      </c>
      <c r="BI1161" s="27">
        <v>27.186</v>
      </c>
      <c r="BJ1161" s="27" t="s">
        <v>106</v>
      </c>
      <c r="BK1161" s="27" t="s">
        <v>106</v>
      </c>
      <c r="BL1161" s="57"/>
      <c r="BM1161" s="97">
        <v>7</v>
      </c>
      <c r="BN1161" s="253">
        <v>0</v>
      </c>
      <c r="BO1161" s="191">
        <v>0</v>
      </c>
      <c r="BP1161" s="191">
        <v>0</v>
      </c>
      <c r="BQ1161" s="191">
        <v>2</v>
      </c>
      <c r="BR1161" s="191">
        <v>3</v>
      </c>
      <c r="BS1161" s="191">
        <v>2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7</v>
      </c>
      <c r="CI1161" s="31">
        <v>1</v>
      </c>
      <c r="CJ1161" s="100">
        <v>5</v>
      </c>
      <c r="CK1161" s="31">
        <v>0.7142857142857143</v>
      </c>
      <c r="CL1161" s="100">
        <v>0</v>
      </c>
      <c r="CM1161" s="31">
        <v>0</v>
      </c>
      <c r="CN1161" s="27">
        <v>26.925714285714285</v>
      </c>
      <c r="CO1161" s="27">
        <v>31.509999999999998</v>
      </c>
      <c r="CP1161" s="27" t="s">
        <v>106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1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</v>
      </c>
      <c r="Y1162" s="31">
        <v>1</v>
      </c>
      <c r="Z1162" s="100">
        <v>2</v>
      </c>
      <c r="AA1162" s="31">
        <v>1</v>
      </c>
      <c r="AB1162" s="100">
        <v>0</v>
      </c>
      <c r="AC1162" s="31">
        <v>0</v>
      </c>
      <c r="AD1162" s="27">
        <v>28.164999999999999</v>
      </c>
      <c r="AE1162" s="27" t="s">
        <v>106</v>
      </c>
      <c r="AF1162" s="27" t="s">
        <v>106</v>
      </c>
      <c r="AG1162" s="57"/>
      <c r="AH1162" s="97">
        <v>1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1</v>
      </c>
      <c r="BE1162" s="100">
        <v>1</v>
      </c>
      <c r="BF1162" s="31">
        <v>1</v>
      </c>
      <c r="BG1162" s="100">
        <v>0</v>
      </c>
      <c r="BH1162" s="31">
        <v>0</v>
      </c>
      <c r="BI1162" s="27">
        <v>28.65</v>
      </c>
      <c r="BJ1162" s="27" t="s">
        <v>106</v>
      </c>
      <c r="BK1162" s="27" t="s">
        <v>106</v>
      </c>
      <c r="BL1162" s="57"/>
      <c r="BM1162" s="97">
        <v>3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2</v>
      </c>
      <c r="BS1162" s="191">
        <v>1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</v>
      </c>
      <c r="CI1162" s="31">
        <v>1</v>
      </c>
      <c r="CJ1162" s="100">
        <v>3</v>
      </c>
      <c r="CK1162" s="31">
        <v>1</v>
      </c>
      <c r="CL1162" s="100">
        <v>0</v>
      </c>
      <c r="CM1162" s="31">
        <v>0</v>
      </c>
      <c r="CN1162" s="27">
        <v>28.326666666666664</v>
      </c>
      <c r="CO1162" s="27" t="s">
        <v>106</v>
      </c>
      <c r="CP1162" s="27" t="s">
        <v>106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</v>
      </c>
      <c r="D1163" s="264">
        <v>0</v>
      </c>
      <c r="E1163" s="122">
        <v>0</v>
      </c>
      <c r="F1163" s="122">
        <v>1</v>
      </c>
      <c r="G1163" s="122">
        <v>1</v>
      </c>
      <c r="H1163" s="122">
        <v>0</v>
      </c>
      <c r="I1163" s="122">
        <v>0</v>
      </c>
      <c r="J1163" s="122">
        <v>0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</v>
      </c>
      <c r="Y1163" s="31">
        <v>0.66666666666666663</v>
      </c>
      <c r="Z1163" s="100">
        <v>1</v>
      </c>
      <c r="AA1163" s="31">
        <v>0.33333333333333331</v>
      </c>
      <c r="AB1163" s="100">
        <v>1</v>
      </c>
      <c r="AC1163" s="31">
        <v>0.33333333333333331</v>
      </c>
      <c r="AD1163" s="27">
        <v>26.506666666666671</v>
      </c>
      <c r="AE1163" s="27" t="s">
        <v>106</v>
      </c>
      <c r="AF1163" s="27" t="s">
        <v>106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106</v>
      </c>
      <c r="BE1163" s="100">
        <v>0</v>
      </c>
      <c r="BF1163" s="31" t="s">
        <v>106</v>
      </c>
      <c r="BG1163" s="100">
        <v>0</v>
      </c>
      <c r="BH1163" s="31" t="s">
        <v>106</v>
      </c>
      <c r="BI1163" s="27" t="s">
        <v>106</v>
      </c>
      <c r="BJ1163" s="27" t="s">
        <v>106</v>
      </c>
      <c r="BK1163" s="27" t="s">
        <v>106</v>
      </c>
      <c r="BL1163" s="57"/>
      <c r="BM1163" s="97">
        <v>3</v>
      </c>
      <c r="BN1163" s="253">
        <v>0</v>
      </c>
      <c r="BO1163" s="191">
        <v>0</v>
      </c>
      <c r="BP1163" s="191">
        <v>1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</v>
      </c>
      <c r="CI1163" s="31">
        <v>0.66666666666666663</v>
      </c>
      <c r="CJ1163" s="100">
        <v>1</v>
      </c>
      <c r="CK1163" s="31">
        <v>0.33333333333333331</v>
      </c>
      <c r="CL1163" s="100">
        <v>1</v>
      </c>
      <c r="CM1163" s="31">
        <v>0.33333333333333331</v>
      </c>
      <c r="CN1163" s="27">
        <v>26.506666666666671</v>
      </c>
      <c r="CO1163" s="27" t="s">
        <v>106</v>
      </c>
      <c r="CP1163" s="27" t="s">
        <v>106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</v>
      </c>
      <c r="D1164" s="264">
        <v>0</v>
      </c>
      <c r="E1164" s="122">
        <v>0</v>
      </c>
      <c r="F1164" s="122">
        <v>0</v>
      </c>
      <c r="G1164" s="122">
        <v>3</v>
      </c>
      <c r="H1164" s="122">
        <v>1</v>
      </c>
      <c r="I1164" s="122">
        <v>2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6</v>
      </c>
      <c r="Y1164" s="31">
        <v>1</v>
      </c>
      <c r="Z1164" s="100">
        <v>3</v>
      </c>
      <c r="AA1164" s="31">
        <v>0.5</v>
      </c>
      <c r="AB1164" s="100">
        <v>0</v>
      </c>
      <c r="AC1164" s="31">
        <v>0</v>
      </c>
      <c r="AD1164" s="27">
        <v>25.816666666666666</v>
      </c>
      <c r="AE1164" s="27">
        <v>30.162500000000001</v>
      </c>
      <c r="AF1164" s="27" t="s">
        <v>106</v>
      </c>
      <c r="AG1164" s="57"/>
      <c r="AH1164" s="97">
        <v>2</v>
      </c>
      <c r="AI1164" s="264">
        <v>0</v>
      </c>
      <c r="AJ1164" s="122">
        <v>0</v>
      </c>
      <c r="AK1164" s="122">
        <v>1</v>
      </c>
      <c r="AL1164" s="122">
        <v>0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0.5</v>
      </c>
      <c r="BE1164" s="100">
        <v>1</v>
      </c>
      <c r="BF1164" s="31">
        <v>0.5</v>
      </c>
      <c r="BG1164" s="100">
        <v>0</v>
      </c>
      <c r="BH1164" s="31">
        <v>0</v>
      </c>
      <c r="BI1164" s="27">
        <v>23.505000000000003</v>
      </c>
      <c r="BJ1164" s="27" t="s">
        <v>106</v>
      </c>
      <c r="BK1164" s="27" t="s">
        <v>106</v>
      </c>
      <c r="BL1164" s="57"/>
      <c r="BM1164" s="97">
        <v>8</v>
      </c>
      <c r="BN1164" s="253">
        <v>0</v>
      </c>
      <c r="BO1164" s="191">
        <v>0</v>
      </c>
      <c r="BP1164" s="191">
        <v>1</v>
      </c>
      <c r="BQ1164" s="191">
        <v>3</v>
      </c>
      <c r="BR1164" s="191">
        <v>2</v>
      </c>
      <c r="BS1164" s="191">
        <v>2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7</v>
      </c>
      <c r="CI1164" s="31">
        <v>0.875</v>
      </c>
      <c r="CJ1164" s="100">
        <v>4</v>
      </c>
      <c r="CK1164" s="31">
        <v>0.5</v>
      </c>
      <c r="CL1164" s="100">
        <v>0</v>
      </c>
      <c r="CM1164" s="31">
        <v>0</v>
      </c>
      <c r="CN1164" s="27">
        <v>25.238750000000003</v>
      </c>
      <c r="CO1164" s="27">
        <v>30.1175</v>
      </c>
      <c r="CP1164" s="27" t="s">
        <v>106</v>
      </c>
      <c r="CQ1164" s="57"/>
    </row>
    <row r="1165" spans="1:95" x14ac:dyDescent="0.25">
      <c r="A1165" s="241">
        <v>4</v>
      </c>
      <c r="B1165" s="312">
        <v>0.25</v>
      </c>
      <c r="C1165" s="97">
        <v>20</v>
      </c>
      <c r="D1165" s="264">
        <v>0</v>
      </c>
      <c r="E1165" s="122">
        <v>2</v>
      </c>
      <c r="F1165" s="122">
        <v>5</v>
      </c>
      <c r="G1165" s="122">
        <v>7</v>
      </c>
      <c r="H1165" s="122">
        <v>4</v>
      </c>
      <c r="I1165" s="122">
        <v>0</v>
      </c>
      <c r="J1165" s="122">
        <v>2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13</v>
      </c>
      <c r="Y1165" s="31">
        <v>0.65</v>
      </c>
      <c r="Z1165" s="100">
        <v>6</v>
      </c>
      <c r="AA1165" s="31">
        <v>0.3</v>
      </c>
      <c r="AB1165" s="100">
        <v>2</v>
      </c>
      <c r="AC1165" s="31">
        <v>0.1</v>
      </c>
      <c r="AD1165" s="27">
        <v>22.526499999999999</v>
      </c>
      <c r="AE1165" s="27">
        <v>28.982999999999993</v>
      </c>
      <c r="AF1165" s="27">
        <v>36.551499999999997</v>
      </c>
      <c r="AG1165" s="57"/>
      <c r="AH1165" s="97">
        <v>2</v>
      </c>
      <c r="AI1165" s="264">
        <v>0</v>
      </c>
      <c r="AJ1165" s="122">
        <v>0</v>
      </c>
      <c r="AK1165" s="122">
        <v>0</v>
      </c>
      <c r="AL1165" s="122">
        <v>1</v>
      </c>
      <c r="AM1165" s="122">
        <v>1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</v>
      </c>
      <c r="BD1165" s="31">
        <v>1</v>
      </c>
      <c r="BE1165" s="100">
        <v>2</v>
      </c>
      <c r="BF1165" s="31">
        <v>1</v>
      </c>
      <c r="BG1165" s="100">
        <v>0</v>
      </c>
      <c r="BH1165" s="31">
        <v>0</v>
      </c>
      <c r="BI1165" s="27">
        <v>25.43</v>
      </c>
      <c r="BJ1165" s="27" t="s">
        <v>106</v>
      </c>
      <c r="BK1165" s="27" t="s">
        <v>106</v>
      </c>
      <c r="BL1165" s="57"/>
      <c r="BM1165" s="97">
        <v>22</v>
      </c>
      <c r="BN1165" s="253">
        <v>0</v>
      </c>
      <c r="BO1165" s="191">
        <v>2</v>
      </c>
      <c r="BP1165" s="191">
        <v>5</v>
      </c>
      <c r="BQ1165" s="191">
        <v>8</v>
      </c>
      <c r="BR1165" s="191">
        <v>5</v>
      </c>
      <c r="BS1165" s="191">
        <v>0</v>
      </c>
      <c r="BT1165" s="191">
        <v>2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15</v>
      </c>
      <c r="CI1165" s="31">
        <v>0.68181818181818177</v>
      </c>
      <c r="CJ1165" s="100">
        <v>8</v>
      </c>
      <c r="CK1165" s="31">
        <v>0.36363636363636365</v>
      </c>
      <c r="CL1165" s="100">
        <v>2</v>
      </c>
      <c r="CM1165" s="31">
        <v>9.0909090909090912E-2</v>
      </c>
      <c r="CN1165" s="27">
        <v>22.790454545454551</v>
      </c>
      <c r="CO1165" s="27">
        <v>28.329000000000001</v>
      </c>
      <c r="CP1165" s="27">
        <v>36.494499999999995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71</v>
      </c>
      <c r="D1166" s="264">
        <v>0</v>
      </c>
      <c r="E1166" s="122">
        <v>4</v>
      </c>
      <c r="F1166" s="122">
        <v>13</v>
      </c>
      <c r="G1166" s="122">
        <v>36</v>
      </c>
      <c r="H1166" s="122">
        <v>13</v>
      </c>
      <c r="I1166" s="122">
        <v>4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54</v>
      </c>
      <c r="Y1166" s="31">
        <v>0.76056338028169013</v>
      </c>
      <c r="Z1166" s="100">
        <v>26</v>
      </c>
      <c r="AA1166" s="31">
        <v>0.36619718309859156</v>
      </c>
      <c r="AB1166" s="100">
        <v>1</v>
      </c>
      <c r="AC1166" s="31">
        <v>1.4084507042253521E-2</v>
      </c>
      <c r="AD1166" s="27">
        <v>22.992957746478869</v>
      </c>
      <c r="AE1166" s="27">
        <v>27.963999999999999</v>
      </c>
      <c r="AF1166" s="27">
        <v>30.9</v>
      </c>
      <c r="AG1166" s="57"/>
      <c r="AH1166" s="97">
        <v>19</v>
      </c>
      <c r="AI1166" s="264">
        <v>0</v>
      </c>
      <c r="AJ1166" s="122">
        <v>4</v>
      </c>
      <c r="AK1166" s="122">
        <v>2</v>
      </c>
      <c r="AL1166" s="122">
        <v>7</v>
      </c>
      <c r="AM1166" s="122">
        <v>5</v>
      </c>
      <c r="AN1166" s="122">
        <v>0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13</v>
      </c>
      <c r="BD1166" s="31">
        <v>0.68421052631578949</v>
      </c>
      <c r="BE1166" s="100">
        <v>8</v>
      </c>
      <c r="BF1166" s="31">
        <v>0.42105263157894735</v>
      </c>
      <c r="BG1166" s="100">
        <v>1</v>
      </c>
      <c r="BH1166" s="31">
        <v>5.2631578947368418E-2</v>
      </c>
      <c r="BI1166" s="27">
        <v>22.44157894736842</v>
      </c>
      <c r="BJ1166" s="27">
        <v>27.87</v>
      </c>
      <c r="BK1166" s="27">
        <v>36.799999999999997</v>
      </c>
      <c r="BL1166" s="57"/>
      <c r="BM1166" s="97">
        <v>90</v>
      </c>
      <c r="BN1166" s="253">
        <v>0</v>
      </c>
      <c r="BO1166" s="191">
        <v>8</v>
      </c>
      <c r="BP1166" s="191">
        <v>15</v>
      </c>
      <c r="BQ1166" s="191">
        <v>43</v>
      </c>
      <c r="BR1166" s="191">
        <v>18</v>
      </c>
      <c r="BS1166" s="191">
        <v>4</v>
      </c>
      <c r="BT1166" s="191">
        <v>2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67</v>
      </c>
      <c r="CI1166" s="31">
        <v>0.74444444444444446</v>
      </c>
      <c r="CJ1166" s="100">
        <v>34</v>
      </c>
      <c r="CK1166" s="31">
        <v>0.37777777777777777</v>
      </c>
      <c r="CL1166" s="100">
        <v>2</v>
      </c>
      <c r="CM1166" s="31">
        <v>2.2222222222222223E-2</v>
      </c>
      <c r="CN1166" s="27">
        <v>22.876555555555548</v>
      </c>
      <c r="CO1166" s="27">
        <v>27.894500000000001</v>
      </c>
      <c r="CP1166" s="27">
        <v>30.912500000000001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134</v>
      </c>
      <c r="D1167" s="264">
        <v>0</v>
      </c>
      <c r="E1167" s="122">
        <v>9</v>
      </c>
      <c r="F1167" s="122">
        <v>41</v>
      </c>
      <c r="G1167" s="122">
        <v>56</v>
      </c>
      <c r="H1167" s="122">
        <v>25</v>
      </c>
      <c r="I1167" s="122">
        <v>2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84</v>
      </c>
      <c r="Y1167" s="31">
        <v>0.62686567164179108</v>
      </c>
      <c r="Z1167" s="100">
        <v>38</v>
      </c>
      <c r="AA1167" s="31">
        <v>0.28358208955223879</v>
      </c>
      <c r="AB1167" s="100">
        <v>1</v>
      </c>
      <c r="AC1167" s="31">
        <v>7.462686567164179E-3</v>
      </c>
      <c r="AD1167" s="27">
        <v>21.552089552238812</v>
      </c>
      <c r="AE1167" s="27">
        <v>26.157499999999999</v>
      </c>
      <c r="AF1167" s="27">
        <v>28.912499999999998</v>
      </c>
      <c r="AG1167" s="57"/>
      <c r="AH1167" s="97">
        <v>43</v>
      </c>
      <c r="AI1167" s="264">
        <v>1</v>
      </c>
      <c r="AJ1167" s="122">
        <v>1</v>
      </c>
      <c r="AK1167" s="122">
        <v>5</v>
      </c>
      <c r="AL1167" s="122">
        <v>19</v>
      </c>
      <c r="AM1167" s="122">
        <v>13</v>
      </c>
      <c r="AN1167" s="122">
        <v>4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36</v>
      </c>
      <c r="BD1167" s="31">
        <v>0.83720930232558144</v>
      </c>
      <c r="BE1167" s="100">
        <v>19</v>
      </c>
      <c r="BF1167" s="31">
        <v>0.44186046511627908</v>
      </c>
      <c r="BG1167" s="100">
        <v>0</v>
      </c>
      <c r="BH1167" s="31">
        <v>0</v>
      </c>
      <c r="BI1167" s="27">
        <v>23.144418604651161</v>
      </c>
      <c r="BJ1167" s="27">
        <v>26.896000000000001</v>
      </c>
      <c r="BK1167" s="27">
        <v>31.279999999999998</v>
      </c>
      <c r="BL1167" s="57"/>
      <c r="BM1167" s="97">
        <v>177</v>
      </c>
      <c r="BN1167" s="253">
        <v>1</v>
      </c>
      <c r="BO1167" s="191">
        <v>10</v>
      </c>
      <c r="BP1167" s="191">
        <v>46</v>
      </c>
      <c r="BQ1167" s="191">
        <v>75</v>
      </c>
      <c r="BR1167" s="191">
        <v>38</v>
      </c>
      <c r="BS1167" s="191">
        <v>6</v>
      </c>
      <c r="BT1167" s="191">
        <v>1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120</v>
      </c>
      <c r="CI1167" s="31">
        <v>0.67796610169491522</v>
      </c>
      <c r="CJ1167" s="100">
        <v>57</v>
      </c>
      <c r="CK1167" s="31">
        <v>0.32203389830508472</v>
      </c>
      <c r="CL1167" s="100">
        <v>1</v>
      </c>
      <c r="CM1167" s="31">
        <v>5.6497175141242938E-3</v>
      </c>
      <c r="CN1167" s="27">
        <v>21.938926553672314</v>
      </c>
      <c r="CO1167" s="27">
        <v>26.213999999999999</v>
      </c>
      <c r="CP1167" s="27">
        <v>29.25</v>
      </c>
      <c r="CQ1167" s="57"/>
    </row>
    <row r="1168" spans="1:95" x14ac:dyDescent="0.25">
      <c r="A1168" s="241">
        <v>4</v>
      </c>
      <c r="B1168" s="312">
        <v>0.375</v>
      </c>
      <c r="C1168" s="97">
        <v>48</v>
      </c>
      <c r="D1168" s="264">
        <v>1</v>
      </c>
      <c r="E1168" s="122">
        <v>0</v>
      </c>
      <c r="F1168" s="122">
        <v>6</v>
      </c>
      <c r="G1168" s="122">
        <v>31</v>
      </c>
      <c r="H1168" s="122">
        <v>6</v>
      </c>
      <c r="I1168" s="122">
        <v>4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40</v>
      </c>
      <c r="Y1168" s="31">
        <v>0.83333333333333337</v>
      </c>
      <c r="Z1168" s="100">
        <v>14</v>
      </c>
      <c r="AA1168" s="31">
        <v>0.29166666666666669</v>
      </c>
      <c r="AB1168" s="100">
        <v>0</v>
      </c>
      <c r="AC1168" s="31">
        <v>0</v>
      </c>
      <c r="AD1168" s="27">
        <v>22.838125000000005</v>
      </c>
      <c r="AE1168" s="27">
        <v>27.538499999999999</v>
      </c>
      <c r="AF1168" s="27">
        <v>31.799499999999998</v>
      </c>
      <c r="AG1168" s="57"/>
      <c r="AH1168" s="97">
        <v>52</v>
      </c>
      <c r="AI1168" s="264">
        <v>2</v>
      </c>
      <c r="AJ1168" s="122">
        <v>6</v>
      </c>
      <c r="AK1168" s="122">
        <v>13</v>
      </c>
      <c r="AL1168" s="122">
        <v>19</v>
      </c>
      <c r="AM1168" s="122">
        <v>11</v>
      </c>
      <c r="AN1168" s="122">
        <v>0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31</v>
      </c>
      <c r="BD1168" s="31">
        <v>0.59615384615384615</v>
      </c>
      <c r="BE1168" s="100">
        <v>17</v>
      </c>
      <c r="BF1168" s="31">
        <v>0.32692307692307693</v>
      </c>
      <c r="BG1168" s="100">
        <v>1</v>
      </c>
      <c r="BH1168" s="31">
        <v>1.9230769230769232E-2</v>
      </c>
      <c r="BI1168" s="27">
        <v>21.029423076923084</v>
      </c>
      <c r="BJ1168" s="27">
        <v>25.790999999999997</v>
      </c>
      <c r="BK1168" s="27">
        <v>29.057499999999997</v>
      </c>
      <c r="BL1168" s="57"/>
      <c r="BM1168" s="97">
        <v>100</v>
      </c>
      <c r="BN1168" s="253">
        <v>3</v>
      </c>
      <c r="BO1168" s="191">
        <v>6</v>
      </c>
      <c r="BP1168" s="191">
        <v>19</v>
      </c>
      <c r="BQ1168" s="191">
        <v>50</v>
      </c>
      <c r="BR1168" s="191">
        <v>17</v>
      </c>
      <c r="BS1168" s="191">
        <v>4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71</v>
      </c>
      <c r="CI1168" s="31">
        <v>0.71</v>
      </c>
      <c r="CJ1168" s="100">
        <v>31</v>
      </c>
      <c r="CK1168" s="31">
        <v>0.31</v>
      </c>
      <c r="CL1168" s="100">
        <v>1</v>
      </c>
      <c r="CM1168" s="31">
        <v>0.01</v>
      </c>
      <c r="CN1168" s="27">
        <v>21.897599999999994</v>
      </c>
      <c r="CO1168" s="27">
        <v>26.940999999999999</v>
      </c>
      <c r="CP1168" s="27">
        <v>30.698499999999989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43</v>
      </c>
      <c r="D1169" s="264">
        <v>1</v>
      </c>
      <c r="E1169" s="122">
        <v>0</v>
      </c>
      <c r="F1169" s="122">
        <v>10</v>
      </c>
      <c r="G1169" s="122">
        <v>24</v>
      </c>
      <c r="H1169" s="122">
        <v>6</v>
      </c>
      <c r="I1169" s="122">
        <v>2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32</v>
      </c>
      <c r="Y1169" s="31">
        <v>0.7441860465116279</v>
      </c>
      <c r="Z1169" s="100">
        <v>12</v>
      </c>
      <c r="AA1169" s="31">
        <v>0.27906976744186046</v>
      </c>
      <c r="AB1169" s="100">
        <v>0</v>
      </c>
      <c r="AC1169" s="31">
        <v>0</v>
      </c>
      <c r="AD1169" s="27">
        <v>22.314418604651156</v>
      </c>
      <c r="AE1169" s="27">
        <v>27.127999999999997</v>
      </c>
      <c r="AF1169" s="27">
        <v>32.843999999999987</v>
      </c>
      <c r="AG1169" s="57"/>
      <c r="AH1169" s="97">
        <v>34</v>
      </c>
      <c r="AI1169" s="264">
        <v>1</v>
      </c>
      <c r="AJ1169" s="122">
        <v>5</v>
      </c>
      <c r="AK1169" s="122">
        <v>12</v>
      </c>
      <c r="AL1169" s="122">
        <v>12</v>
      </c>
      <c r="AM1169" s="122">
        <v>4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16</v>
      </c>
      <c r="BD1169" s="31">
        <v>0.47058823529411764</v>
      </c>
      <c r="BE1169" s="100">
        <v>4</v>
      </c>
      <c r="BF1169" s="31">
        <v>0.11764705882352941</v>
      </c>
      <c r="BG1169" s="100">
        <v>0</v>
      </c>
      <c r="BH1169" s="31">
        <v>0</v>
      </c>
      <c r="BI1169" s="27">
        <v>19.962647058823524</v>
      </c>
      <c r="BJ1169" s="27">
        <v>23.715</v>
      </c>
      <c r="BK1169" s="27">
        <v>29.012499999999999</v>
      </c>
      <c r="BL1169" s="57"/>
      <c r="BM1169" s="97">
        <v>77</v>
      </c>
      <c r="BN1169" s="253">
        <v>2</v>
      </c>
      <c r="BO1169" s="191">
        <v>5</v>
      </c>
      <c r="BP1169" s="191">
        <v>22</v>
      </c>
      <c r="BQ1169" s="191">
        <v>36</v>
      </c>
      <c r="BR1169" s="191">
        <v>10</v>
      </c>
      <c r="BS1169" s="191">
        <v>2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48</v>
      </c>
      <c r="CI1169" s="31">
        <v>0.62337662337662336</v>
      </c>
      <c r="CJ1169" s="100">
        <v>16</v>
      </c>
      <c r="CK1169" s="31">
        <v>0.20779220779220781</v>
      </c>
      <c r="CL1169" s="100">
        <v>0</v>
      </c>
      <c r="CM1169" s="31">
        <v>0</v>
      </c>
      <c r="CN1169" s="27">
        <v>21.27597402597403</v>
      </c>
      <c r="CO1169" s="27">
        <v>26.069999999999997</v>
      </c>
      <c r="CP1169" s="27">
        <v>29.223999999999997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50</v>
      </c>
      <c r="D1170" s="264">
        <v>2</v>
      </c>
      <c r="E1170" s="122">
        <v>4</v>
      </c>
      <c r="F1170" s="122">
        <v>16</v>
      </c>
      <c r="G1170" s="122">
        <v>18</v>
      </c>
      <c r="H1170" s="122">
        <v>8</v>
      </c>
      <c r="I1170" s="122">
        <v>1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28</v>
      </c>
      <c r="Y1170" s="31">
        <v>0.56000000000000005</v>
      </c>
      <c r="Z1170" s="100">
        <v>13</v>
      </c>
      <c r="AA1170" s="31">
        <v>0.26</v>
      </c>
      <c r="AB1170" s="100">
        <v>1</v>
      </c>
      <c r="AC1170" s="31">
        <v>0.02</v>
      </c>
      <c r="AD1170" s="27">
        <v>21.056200000000004</v>
      </c>
      <c r="AE1170" s="27">
        <v>26.492000000000001</v>
      </c>
      <c r="AF1170" s="27">
        <v>29.434499999999996</v>
      </c>
      <c r="AG1170" s="57"/>
      <c r="AH1170" s="97">
        <v>50</v>
      </c>
      <c r="AI1170" s="264">
        <v>3</v>
      </c>
      <c r="AJ1170" s="122">
        <v>2</v>
      </c>
      <c r="AK1170" s="122">
        <v>10</v>
      </c>
      <c r="AL1170" s="122">
        <v>15</v>
      </c>
      <c r="AM1170" s="122">
        <v>18</v>
      </c>
      <c r="AN1170" s="122">
        <v>1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35</v>
      </c>
      <c r="BD1170" s="31">
        <v>0.7</v>
      </c>
      <c r="BE1170" s="100">
        <v>23</v>
      </c>
      <c r="BF1170" s="31">
        <v>0.46</v>
      </c>
      <c r="BG1170" s="100">
        <v>1</v>
      </c>
      <c r="BH1170" s="31">
        <v>0.02</v>
      </c>
      <c r="BI1170" s="27">
        <v>22.420200000000001</v>
      </c>
      <c r="BJ1170" s="27">
        <v>28.506499999999999</v>
      </c>
      <c r="BK1170" s="27">
        <v>29.898999999999997</v>
      </c>
      <c r="BL1170" s="57"/>
      <c r="BM1170" s="97">
        <v>100</v>
      </c>
      <c r="BN1170" s="253">
        <v>5</v>
      </c>
      <c r="BO1170" s="191">
        <v>6</v>
      </c>
      <c r="BP1170" s="191">
        <v>26</v>
      </c>
      <c r="BQ1170" s="191">
        <v>33</v>
      </c>
      <c r="BR1170" s="191">
        <v>26</v>
      </c>
      <c r="BS1170" s="191">
        <v>2</v>
      </c>
      <c r="BT1170" s="191">
        <v>2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63</v>
      </c>
      <c r="CI1170" s="31">
        <v>0.63</v>
      </c>
      <c r="CJ1170" s="100">
        <v>36</v>
      </c>
      <c r="CK1170" s="31">
        <v>0.36</v>
      </c>
      <c r="CL1170" s="100">
        <v>2</v>
      </c>
      <c r="CM1170" s="31">
        <v>0.02</v>
      </c>
      <c r="CN1170" s="27">
        <v>21.738199999999992</v>
      </c>
      <c r="CO1170" s="27">
        <v>27.709499999999998</v>
      </c>
      <c r="CP1170" s="27">
        <v>29.526</v>
      </c>
      <c r="CQ1170" s="57"/>
    </row>
    <row r="1171" spans="1:95" x14ac:dyDescent="0.25">
      <c r="A1171" s="241">
        <v>4</v>
      </c>
      <c r="B1171" s="312">
        <v>0.5</v>
      </c>
      <c r="C1171" s="97">
        <v>44</v>
      </c>
      <c r="D1171" s="264">
        <v>0</v>
      </c>
      <c r="E1171" s="122">
        <v>2</v>
      </c>
      <c r="F1171" s="122">
        <v>11</v>
      </c>
      <c r="G1171" s="122">
        <v>24</v>
      </c>
      <c r="H1171" s="122">
        <v>6</v>
      </c>
      <c r="I1171" s="122">
        <v>1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31</v>
      </c>
      <c r="Y1171" s="31">
        <v>0.70454545454545459</v>
      </c>
      <c r="Z1171" s="100">
        <v>12</v>
      </c>
      <c r="AA1171" s="31">
        <v>0.27272727272727271</v>
      </c>
      <c r="AB1171" s="100">
        <v>0</v>
      </c>
      <c r="AC1171" s="31">
        <v>0</v>
      </c>
      <c r="AD1171" s="27">
        <v>21.780227272727267</v>
      </c>
      <c r="AE1171" s="27">
        <v>25.4375</v>
      </c>
      <c r="AF1171" s="27">
        <v>27.9375</v>
      </c>
      <c r="AG1171" s="57"/>
      <c r="AH1171" s="97">
        <v>46</v>
      </c>
      <c r="AI1171" s="264">
        <v>0</v>
      </c>
      <c r="AJ1171" s="122">
        <v>4</v>
      </c>
      <c r="AK1171" s="122">
        <v>5</v>
      </c>
      <c r="AL1171" s="122">
        <v>19</v>
      </c>
      <c r="AM1171" s="122">
        <v>16</v>
      </c>
      <c r="AN1171" s="122">
        <v>2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37</v>
      </c>
      <c r="BD1171" s="31">
        <v>0.80434782608695654</v>
      </c>
      <c r="BE1171" s="100">
        <v>21</v>
      </c>
      <c r="BF1171" s="31">
        <v>0.45652173913043476</v>
      </c>
      <c r="BG1171" s="100">
        <v>0</v>
      </c>
      <c r="BH1171" s="31">
        <v>0</v>
      </c>
      <c r="BI1171" s="27">
        <v>23.341739130434778</v>
      </c>
      <c r="BJ1171" s="27">
        <v>27.8535</v>
      </c>
      <c r="BK1171" s="27">
        <v>30.893999999999998</v>
      </c>
      <c r="BL1171" s="57"/>
      <c r="BM1171" s="97">
        <v>90</v>
      </c>
      <c r="BN1171" s="253">
        <v>0</v>
      </c>
      <c r="BO1171" s="191">
        <v>6</v>
      </c>
      <c r="BP1171" s="191">
        <v>16</v>
      </c>
      <c r="BQ1171" s="191">
        <v>43</v>
      </c>
      <c r="BR1171" s="191">
        <v>22</v>
      </c>
      <c r="BS1171" s="191">
        <v>3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68</v>
      </c>
      <c r="CI1171" s="31">
        <v>0.75555555555555554</v>
      </c>
      <c r="CJ1171" s="100">
        <v>33</v>
      </c>
      <c r="CK1171" s="31">
        <v>0.36666666666666664</v>
      </c>
      <c r="CL1171" s="100">
        <v>0</v>
      </c>
      <c r="CM1171" s="31">
        <v>0</v>
      </c>
      <c r="CN1171" s="27">
        <v>22.578333333333337</v>
      </c>
      <c r="CO1171" s="27">
        <v>26.671999999999997</v>
      </c>
      <c r="CP1171" s="27">
        <v>29.194500000000001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38</v>
      </c>
      <c r="D1172" s="264">
        <v>0</v>
      </c>
      <c r="E1172" s="122">
        <v>3</v>
      </c>
      <c r="F1172" s="122">
        <v>9</v>
      </c>
      <c r="G1172" s="122">
        <v>19</v>
      </c>
      <c r="H1172" s="122">
        <v>5</v>
      </c>
      <c r="I1172" s="122">
        <v>2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26</v>
      </c>
      <c r="Y1172" s="31">
        <v>0.68421052631578949</v>
      </c>
      <c r="Z1172" s="100">
        <v>12</v>
      </c>
      <c r="AA1172" s="31">
        <v>0.31578947368421051</v>
      </c>
      <c r="AB1172" s="100">
        <v>0</v>
      </c>
      <c r="AC1172" s="31">
        <v>0</v>
      </c>
      <c r="AD1172" s="27">
        <v>21.725526315789473</v>
      </c>
      <c r="AE1172" s="27">
        <v>26.377500000000001</v>
      </c>
      <c r="AF1172" s="27">
        <v>31.339999999999996</v>
      </c>
      <c r="AG1172" s="57"/>
      <c r="AH1172" s="97">
        <v>51</v>
      </c>
      <c r="AI1172" s="264">
        <v>1</v>
      </c>
      <c r="AJ1172" s="122">
        <v>5</v>
      </c>
      <c r="AK1172" s="122">
        <v>11</v>
      </c>
      <c r="AL1172" s="122">
        <v>18</v>
      </c>
      <c r="AM1172" s="122">
        <v>12</v>
      </c>
      <c r="AN1172" s="122">
        <v>4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34</v>
      </c>
      <c r="BD1172" s="31">
        <v>0.66666666666666663</v>
      </c>
      <c r="BE1172" s="100">
        <v>18</v>
      </c>
      <c r="BF1172" s="31">
        <v>0.35294117647058826</v>
      </c>
      <c r="BG1172" s="100">
        <v>0</v>
      </c>
      <c r="BH1172" s="31">
        <v>0</v>
      </c>
      <c r="BI1172" s="27">
        <v>21.987450980392154</v>
      </c>
      <c r="BJ1172" s="27">
        <v>28.677999999999997</v>
      </c>
      <c r="BK1172" s="27">
        <v>30.876000000000001</v>
      </c>
      <c r="BL1172" s="57"/>
      <c r="BM1172" s="97">
        <v>89</v>
      </c>
      <c r="BN1172" s="253">
        <v>1</v>
      </c>
      <c r="BO1172" s="191">
        <v>8</v>
      </c>
      <c r="BP1172" s="191">
        <v>20</v>
      </c>
      <c r="BQ1172" s="191">
        <v>37</v>
      </c>
      <c r="BR1172" s="191">
        <v>17</v>
      </c>
      <c r="BS1172" s="191">
        <v>6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60</v>
      </c>
      <c r="CI1172" s="31">
        <v>0.6741573033707865</v>
      </c>
      <c r="CJ1172" s="100">
        <v>30</v>
      </c>
      <c r="CK1172" s="31">
        <v>0.33707865168539325</v>
      </c>
      <c r="CL1172" s="100">
        <v>0</v>
      </c>
      <c r="CM1172" s="31">
        <v>0</v>
      </c>
      <c r="CN1172" s="27">
        <v>21.875617977528083</v>
      </c>
      <c r="CO1172" s="27">
        <v>27.115000000000002</v>
      </c>
      <c r="CP1172" s="27">
        <v>30.905000000000001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61</v>
      </c>
      <c r="D1173" s="264">
        <v>1</v>
      </c>
      <c r="E1173" s="122">
        <v>5</v>
      </c>
      <c r="F1173" s="122">
        <v>18</v>
      </c>
      <c r="G1173" s="122">
        <v>19</v>
      </c>
      <c r="H1173" s="122">
        <v>14</v>
      </c>
      <c r="I1173" s="122">
        <v>4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37</v>
      </c>
      <c r="Y1173" s="31">
        <v>0.60655737704918034</v>
      </c>
      <c r="Z1173" s="100">
        <v>22</v>
      </c>
      <c r="AA1173" s="31">
        <v>0.36065573770491804</v>
      </c>
      <c r="AB1173" s="100">
        <v>0</v>
      </c>
      <c r="AC1173" s="31">
        <v>0</v>
      </c>
      <c r="AD1173" s="27">
        <v>21.811475409836071</v>
      </c>
      <c r="AE1173" s="27">
        <v>27.346999999999998</v>
      </c>
      <c r="AF1173" s="27">
        <v>30.959</v>
      </c>
      <c r="AG1173" s="57"/>
      <c r="AH1173" s="97">
        <v>49</v>
      </c>
      <c r="AI1173" s="264">
        <v>1</v>
      </c>
      <c r="AJ1173" s="122">
        <v>3</v>
      </c>
      <c r="AK1173" s="122">
        <v>8</v>
      </c>
      <c r="AL1173" s="122">
        <v>23</v>
      </c>
      <c r="AM1173" s="122">
        <v>12</v>
      </c>
      <c r="AN1173" s="122">
        <v>2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37</v>
      </c>
      <c r="BD1173" s="31">
        <v>0.75510204081632648</v>
      </c>
      <c r="BE1173" s="100">
        <v>18</v>
      </c>
      <c r="BF1173" s="31">
        <v>0.36734693877551022</v>
      </c>
      <c r="BG1173" s="100">
        <v>0</v>
      </c>
      <c r="BH1173" s="31">
        <v>0</v>
      </c>
      <c r="BI1173" s="27">
        <v>22.330816326530613</v>
      </c>
      <c r="BJ1173" s="27">
        <v>26.935000000000002</v>
      </c>
      <c r="BK1173" s="27">
        <v>31.045000000000002</v>
      </c>
      <c r="BL1173" s="57"/>
      <c r="BM1173" s="97">
        <v>110</v>
      </c>
      <c r="BN1173" s="253">
        <v>2</v>
      </c>
      <c r="BO1173" s="191">
        <v>8</v>
      </c>
      <c r="BP1173" s="191">
        <v>26</v>
      </c>
      <c r="BQ1173" s="191">
        <v>42</v>
      </c>
      <c r="BR1173" s="191">
        <v>26</v>
      </c>
      <c r="BS1173" s="191">
        <v>6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74</v>
      </c>
      <c r="CI1173" s="31">
        <v>0.67272727272727273</v>
      </c>
      <c r="CJ1173" s="100">
        <v>40</v>
      </c>
      <c r="CK1173" s="31">
        <v>0.36363636363636365</v>
      </c>
      <c r="CL1173" s="100">
        <v>0</v>
      </c>
      <c r="CM1173" s="31">
        <v>0</v>
      </c>
      <c r="CN1173" s="27">
        <v>22.042818181818177</v>
      </c>
      <c r="CO1173" s="27">
        <v>27.241999999999997</v>
      </c>
      <c r="CP1173" s="27">
        <v>30.594499999999989</v>
      </c>
      <c r="CQ1173" s="57"/>
    </row>
    <row r="1174" spans="1:95" x14ac:dyDescent="0.25">
      <c r="A1174" s="241">
        <v>4</v>
      </c>
      <c r="B1174" s="312">
        <v>0.625</v>
      </c>
      <c r="C1174" s="97">
        <v>62</v>
      </c>
      <c r="D1174" s="264">
        <v>0</v>
      </c>
      <c r="E1174" s="122">
        <v>5</v>
      </c>
      <c r="F1174" s="122">
        <v>16</v>
      </c>
      <c r="G1174" s="122">
        <v>27</v>
      </c>
      <c r="H1174" s="122">
        <v>11</v>
      </c>
      <c r="I1174" s="122">
        <v>3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41</v>
      </c>
      <c r="Y1174" s="31">
        <v>0.66129032258064513</v>
      </c>
      <c r="Z1174" s="100">
        <v>19</v>
      </c>
      <c r="AA1174" s="31">
        <v>0.30645161290322581</v>
      </c>
      <c r="AB1174" s="100">
        <v>0</v>
      </c>
      <c r="AC1174" s="31">
        <v>0</v>
      </c>
      <c r="AD1174" s="27">
        <v>21.5224193548387</v>
      </c>
      <c r="AE1174" s="27">
        <v>26.586500000000001</v>
      </c>
      <c r="AF1174" s="27">
        <v>30.406999999999986</v>
      </c>
      <c r="AG1174" s="57"/>
      <c r="AH1174" s="97">
        <v>88</v>
      </c>
      <c r="AI1174" s="264">
        <v>3</v>
      </c>
      <c r="AJ1174" s="122">
        <v>8</v>
      </c>
      <c r="AK1174" s="122">
        <v>25</v>
      </c>
      <c r="AL1174" s="122">
        <v>37</v>
      </c>
      <c r="AM1174" s="122">
        <v>11</v>
      </c>
      <c r="AN1174" s="122">
        <v>2</v>
      </c>
      <c r="AO1174" s="122">
        <v>2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52</v>
      </c>
      <c r="BD1174" s="31">
        <v>0.59090909090909094</v>
      </c>
      <c r="BE1174" s="100">
        <v>18</v>
      </c>
      <c r="BF1174" s="31">
        <v>0.20454545454545456</v>
      </c>
      <c r="BG1174" s="100">
        <v>2</v>
      </c>
      <c r="BH1174" s="31">
        <v>2.2727272727272728E-2</v>
      </c>
      <c r="BI1174" s="27">
        <v>20.720568181818173</v>
      </c>
      <c r="BJ1174" s="27">
        <v>25.169499999999999</v>
      </c>
      <c r="BK1174" s="27">
        <v>29.437499999999993</v>
      </c>
      <c r="BL1174" s="57"/>
      <c r="BM1174" s="97">
        <v>150</v>
      </c>
      <c r="BN1174" s="253">
        <v>3</v>
      </c>
      <c r="BO1174" s="191">
        <v>13</v>
      </c>
      <c r="BP1174" s="191">
        <v>41</v>
      </c>
      <c r="BQ1174" s="191">
        <v>64</v>
      </c>
      <c r="BR1174" s="191">
        <v>22</v>
      </c>
      <c r="BS1174" s="191">
        <v>5</v>
      </c>
      <c r="BT1174" s="191">
        <v>2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93</v>
      </c>
      <c r="CI1174" s="31">
        <v>0.62</v>
      </c>
      <c r="CJ1174" s="100">
        <v>37</v>
      </c>
      <c r="CK1174" s="31">
        <v>0.24666666666666667</v>
      </c>
      <c r="CL1174" s="100">
        <v>2</v>
      </c>
      <c r="CM1174" s="31">
        <v>1.3333333333333334E-2</v>
      </c>
      <c r="CN1174" s="27">
        <v>21.051999999999996</v>
      </c>
      <c r="CO1174" s="27">
        <v>25.791499999999999</v>
      </c>
      <c r="CP1174" s="27">
        <v>29.241999999999972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65</v>
      </c>
      <c r="D1175" s="264">
        <v>2</v>
      </c>
      <c r="E1175" s="122">
        <v>9</v>
      </c>
      <c r="F1175" s="122">
        <v>18</v>
      </c>
      <c r="G1175" s="122">
        <v>25</v>
      </c>
      <c r="H1175" s="122">
        <v>10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36</v>
      </c>
      <c r="Y1175" s="31">
        <v>0.55384615384615388</v>
      </c>
      <c r="Z1175" s="100">
        <v>15</v>
      </c>
      <c r="AA1175" s="31">
        <v>0.23076923076923078</v>
      </c>
      <c r="AB1175" s="100">
        <v>0</v>
      </c>
      <c r="AC1175" s="31">
        <v>0</v>
      </c>
      <c r="AD1175" s="27">
        <v>20.189846153846155</v>
      </c>
      <c r="AE1175" s="27">
        <v>25.146000000000001</v>
      </c>
      <c r="AF1175" s="27">
        <v>27.75</v>
      </c>
      <c r="AG1175" s="57"/>
      <c r="AH1175" s="97">
        <v>81</v>
      </c>
      <c r="AI1175" s="264">
        <v>1</v>
      </c>
      <c r="AJ1175" s="122">
        <v>4</v>
      </c>
      <c r="AK1175" s="122">
        <v>16</v>
      </c>
      <c r="AL1175" s="122">
        <v>31</v>
      </c>
      <c r="AM1175" s="122">
        <v>21</v>
      </c>
      <c r="AN1175" s="122">
        <v>7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60</v>
      </c>
      <c r="BD1175" s="31">
        <v>0.7407407407407407</v>
      </c>
      <c r="BE1175" s="100">
        <v>39</v>
      </c>
      <c r="BF1175" s="31">
        <v>0.48148148148148145</v>
      </c>
      <c r="BG1175" s="100">
        <v>1</v>
      </c>
      <c r="BH1175" s="31">
        <v>1.2345679012345678E-2</v>
      </c>
      <c r="BI1175" s="27">
        <v>23.242222222222228</v>
      </c>
      <c r="BJ1175" s="27">
        <v>28.329000000000001</v>
      </c>
      <c r="BK1175" s="27">
        <v>31.471</v>
      </c>
      <c r="BL1175" s="57"/>
      <c r="BM1175" s="97">
        <v>146</v>
      </c>
      <c r="BN1175" s="253">
        <v>3</v>
      </c>
      <c r="BO1175" s="191">
        <v>13</v>
      </c>
      <c r="BP1175" s="191">
        <v>34</v>
      </c>
      <c r="BQ1175" s="191">
        <v>56</v>
      </c>
      <c r="BR1175" s="191">
        <v>31</v>
      </c>
      <c r="BS1175" s="191">
        <v>8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96</v>
      </c>
      <c r="CI1175" s="31">
        <v>0.65753424657534243</v>
      </c>
      <c r="CJ1175" s="100">
        <v>54</v>
      </c>
      <c r="CK1175" s="31">
        <v>0.36986301369863012</v>
      </c>
      <c r="CL1175" s="100">
        <v>1</v>
      </c>
      <c r="CM1175" s="31">
        <v>6.8493150684931503E-3</v>
      </c>
      <c r="CN1175" s="27">
        <v>21.883287671232878</v>
      </c>
      <c r="CO1175" s="27">
        <v>27.532499999999999</v>
      </c>
      <c r="CP1175" s="27">
        <v>30.499500000000001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64</v>
      </c>
      <c r="D1176" s="264">
        <v>0</v>
      </c>
      <c r="E1176" s="122">
        <v>1</v>
      </c>
      <c r="F1176" s="122">
        <v>13</v>
      </c>
      <c r="G1176" s="122">
        <v>36</v>
      </c>
      <c r="H1176" s="122">
        <v>7</v>
      </c>
      <c r="I1176" s="122">
        <v>7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49</v>
      </c>
      <c r="Y1176" s="31">
        <v>0.765625</v>
      </c>
      <c r="Z1176" s="100">
        <v>18</v>
      </c>
      <c r="AA1176" s="31">
        <v>0.28125</v>
      </c>
      <c r="AB1176" s="100">
        <v>0</v>
      </c>
      <c r="AC1176" s="31">
        <v>0</v>
      </c>
      <c r="AD1176" s="27">
        <v>22.778906250000006</v>
      </c>
      <c r="AE1176" s="27">
        <v>27.225000000000001</v>
      </c>
      <c r="AF1176" s="27">
        <v>32.29</v>
      </c>
      <c r="AG1176" s="57"/>
      <c r="AH1176" s="97">
        <v>82</v>
      </c>
      <c r="AI1176" s="264">
        <v>3</v>
      </c>
      <c r="AJ1176" s="122">
        <v>5</v>
      </c>
      <c r="AK1176" s="122">
        <v>10</v>
      </c>
      <c r="AL1176" s="122">
        <v>29</v>
      </c>
      <c r="AM1176" s="122">
        <v>30</v>
      </c>
      <c r="AN1176" s="122">
        <v>5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64</v>
      </c>
      <c r="BD1176" s="31">
        <v>0.78048780487804881</v>
      </c>
      <c r="BE1176" s="100">
        <v>41</v>
      </c>
      <c r="BF1176" s="31">
        <v>0.5</v>
      </c>
      <c r="BG1176" s="100">
        <v>0</v>
      </c>
      <c r="BH1176" s="31">
        <v>0</v>
      </c>
      <c r="BI1176" s="27">
        <v>23.161463414634145</v>
      </c>
      <c r="BJ1176" s="27">
        <v>28.550999999999998</v>
      </c>
      <c r="BK1176" s="27">
        <v>31.270499999999995</v>
      </c>
      <c r="BL1176" s="57"/>
      <c r="BM1176" s="97">
        <v>146</v>
      </c>
      <c r="BN1176" s="253">
        <v>3</v>
      </c>
      <c r="BO1176" s="191">
        <v>6</v>
      </c>
      <c r="BP1176" s="191">
        <v>23</v>
      </c>
      <c r="BQ1176" s="191">
        <v>65</v>
      </c>
      <c r="BR1176" s="191">
        <v>37</v>
      </c>
      <c r="BS1176" s="191">
        <v>12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113</v>
      </c>
      <c r="CI1176" s="31">
        <v>0.77397260273972601</v>
      </c>
      <c r="CJ1176" s="100">
        <v>59</v>
      </c>
      <c r="CK1176" s="31">
        <v>0.4041095890410959</v>
      </c>
      <c r="CL1176" s="100">
        <v>0</v>
      </c>
      <c r="CM1176" s="31">
        <v>0</v>
      </c>
      <c r="CN1176" s="27">
        <v>22.993767123287668</v>
      </c>
      <c r="CO1176" s="27">
        <v>28.268000000000001</v>
      </c>
      <c r="CP1176" s="27">
        <v>31.650500000000005</v>
      </c>
      <c r="CQ1176" s="57"/>
    </row>
    <row r="1177" spans="1:95" x14ac:dyDescent="0.25">
      <c r="A1177" s="241">
        <v>4</v>
      </c>
      <c r="B1177" s="312">
        <v>0.75</v>
      </c>
      <c r="C1177" s="97">
        <v>51</v>
      </c>
      <c r="D1177" s="264">
        <v>1</v>
      </c>
      <c r="E1177" s="122">
        <v>4</v>
      </c>
      <c r="F1177" s="122">
        <v>10</v>
      </c>
      <c r="G1177" s="122">
        <v>20</v>
      </c>
      <c r="H1177" s="122">
        <v>11</v>
      </c>
      <c r="I1177" s="122">
        <v>1</v>
      </c>
      <c r="J1177" s="122">
        <v>4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36</v>
      </c>
      <c r="Y1177" s="31">
        <v>0.70588235294117652</v>
      </c>
      <c r="Z1177" s="100">
        <v>20</v>
      </c>
      <c r="AA1177" s="31">
        <v>0.39215686274509803</v>
      </c>
      <c r="AB1177" s="100">
        <v>4</v>
      </c>
      <c r="AC1177" s="31">
        <v>7.8431372549019607E-2</v>
      </c>
      <c r="AD1177" s="27">
        <v>23.110196078431379</v>
      </c>
      <c r="AE1177" s="27">
        <v>28.387999999999995</v>
      </c>
      <c r="AF1177" s="27">
        <v>35.531999999999996</v>
      </c>
      <c r="AG1177" s="57"/>
      <c r="AH1177" s="97">
        <v>55</v>
      </c>
      <c r="AI1177" s="264">
        <v>0</v>
      </c>
      <c r="AJ1177" s="122">
        <v>2</v>
      </c>
      <c r="AK1177" s="122">
        <v>6</v>
      </c>
      <c r="AL1177" s="122">
        <v>15</v>
      </c>
      <c r="AM1177" s="122">
        <v>21</v>
      </c>
      <c r="AN1177" s="122">
        <v>9</v>
      </c>
      <c r="AO1177" s="122">
        <v>1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47</v>
      </c>
      <c r="BD1177" s="31">
        <v>0.8545454545454545</v>
      </c>
      <c r="BE1177" s="100">
        <v>37</v>
      </c>
      <c r="BF1177" s="31">
        <v>0.67272727272727273</v>
      </c>
      <c r="BG1177" s="100">
        <v>2</v>
      </c>
      <c r="BH1177" s="31">
        <v>3.6363636363636362E-2</v>
      </c>
      <c r="BI1177" s="27">
        <v>25.942181818181822</v>
      </c>
      <c r="BJ1177" s="27">
        <v>31.634</v>
      </c>
      <c r="BK1177" s="27">
        <v>34.605999999999995</v>
      </c>
      <c r="BL1177" s="57"/>
      <c r="BM1177" s="97">
        <v>106</v>
      </c>
      <c r="BN1177" s="253">
        <v>1</v>
      </c>
      <c r="BO1177" s="191">
        <v>6</v>
      </c>
      <c r="BP1177" s="191">
        <v>16</v>
      </c>
      <c r="BQ1177" s="191">
        <v>35</v>
      </c>
      <c r="BR1177" s="191">
        <v>32</v>
      </c>
      <c r="BS1177" s="191">
        <v>10</v>
      </c>
      <c r="BT1177" s="191">
        <v>5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83</v>
      </c>
      <c r="CI1177" s="31">
        <v>0.78301886792452835</v>
      </c>
      <c r="CJ1177" s="100">
        <v>57</v>
      </c>
      <c r="CK1177" s="31">
        <v>0.53773584905660377</v>
      </c>
      <c r="CL1177" s="100">
        <v>6</v>
      </c>
      <c r="CM1177" s="31">
        <v>5.6603773584905662E-2</v>
      </c>
      <c r="CN1177" s="27">
        <v>24.579622641509431</v>
      </c>
      <c r="CO1177" s="27">
        <v>30.692000000000004</v>
      </c>
      <c r="CP1177" s="27">
        <v>35.185499999999998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48</v>
      </c>
      <c r="D1178" s="264">
        <v>0</v>
      </c>
      <c r="E1178" s="122">
        <v>1</v>
      </c>
      <c r="F1178" s="122">
        <v>7</v>
      </c>
      <c r="G1178" s="122">
        <v>28</v>
      </c>
      <c r="H1178" s="122">
        <v>11</v>
      </c>
      <c r="I1178" s="122">
        <v>1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40</v>
      </c>
      <c r="Y1178" s="31">
        <v>0.83333333333333337</v>
      </c>
      <c r="Z1178" s="100">
        <v>16</v>
      </c>
      <c r="AA1178" s="31">
        <v>0.33333333333333331</v>
      </c>
      <c r="AB1178" s="100">
        <v>0</v>
      </c>
      <c r="AC1178" s="31">
        <v>0</v>
      </c>
      <c r="AD1178" s="27">
        <v>22.885208333333328</v>
      </c>
      <c r="AE1178" s="27">
        <v>26.870999999999999</v>
      </c>
      <c r="AF1178" s="27">
        <v>29.642499999999998</v>
      </c>
      <c r="AG1178" s="57"/>
      <c r="AH1178" s="97">
        <v>57</v>
      </c>
      <c r="AI1178" s="264">
        <v>3</v>
      </c>
      <c r="AJ1178" s="122">
        <v>0</v>
      </c>
      <c r="AK1178" s="122">
        <v>5</v>
      </c>
      <c r="AL1178" s="122">
        <v>24</v>
      </c>
      <c r="AM1178" s="122">
        <v>20</v>
      </c>
      <c r="AN1178" s="122">
        <v>2</v>
      </c>
      <c r="AO1178" s="122">
        <v>3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49</v>
      </c>
      <c r="BD1178" s="31">
        <v>0.85964912280701755</v>
      </c>
      <c r="BE1178" s="100">
        <v>32</v>
      </c>
      <c r="BF1178" s="31">
        <v>0.56140350877192979</v>
      </c>
      <c r="BG1178" s="100">
        <v>3</v>
      </c>
      <c r="BH1178" s="31">
        <v>5.2631578947368418E-2</v>
      </c>
      <c r="BI1178" s="27">
        <v>24.159999999999997</v>
      </c>
      <c r="BJ1178" s="27">
        <v>28.763999999999999</v>
      </c>
      <c r="BK1178" s="27">
        <v>36.103999999999992</v>
      </c>
      <c r="BL1178" s="57"/>
      <c r="BM1178" s="97">
        <v>105</v>
      </c>
      <c r="BN1178" s="253">
        <v>3</v>
      </c>
      <c r="BO1178" s="191">
        <v>1</v>
      </c>
      <c r="BP1178" s="191">
        <v>12</v>
      </c>
      <c r="BQ1178" s="191">
        <v>52</v>
      </c>
      <c r="BR1178" s="191">
        <v>31</v>
      </c>
      <c r="BS1178" s="191">
        <v>3</v>
      </c>
      <c r="BT1178" s="191">
        <v>3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89</v>
      </c>
      <c r="CI1178" s="31">
        <v>0.84761904761904761</v>
      </c>
      <c r="CJ1178" s="100">
        <v>48</v>
      </c>
      <c r="CK1178" s="31">
        <v>0.45714285714285713</v>
      </c>
      <c r="CL1178" s="100">
        <v>3</v>
      </c>
      <c r="CM1178" s="31">
        <v>2.8571428571428571E-2</v>
      </c>
      <c r="CN1178" s="27">
        <v>23.577238095238098</v>
      </c>
      <c r="CO1178" s="27">
        <v>28.407</v>
      </c>
      <c r="CP1178" s="27">
        <v>30.485999999999994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22</v>
      </c>
      <c r="D1179" s="264">
        <v>0</v>
      </c>
      <c r="E1179" s="122">
        <v>0</v>
      </c>
      <c r="F1179" s="122">
        <v>1</v>
      </c>
      <c r="G1179" s="122">
        <v>7</v>
      </c>
      <c r="H1179" s="122">
        <v>8</v>
      </c>
      <c r="I1179" s="122">
        <v>4</v>
      </c>
      <c r="J1179" s="122">
        <v>2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21</v>
      </c>
      <c r="Y1179" s="31">
        <v>0.95454545454545459</v>
      </c>
      <c r="Z1179" s="100">
        <v>14</v>
      </c>
      <c r="AA1179" s="31">
        <v>0.63636363636363635</v>
      </c>
      <c r="AB1179" s="100">
        <v>2</v>
      </c>
      <c r="AC1179" s="31">
        <v>9.0909090909090912E-2</v>
      </c>
      <c r="AD1179" s="27">
        <v>27.193636363636369</v>
      </c>
      <c r="AE1179" s="27">
        <v>32.338000000000001</v>
      </c>
      <c r="AF1179" s="27">
        <v>37.971499999999992</v>
      </c>
      <c r="AG1179" s="57"/>
      <c r="AH1179" s="97">
        <v>38</v>
      </c>
      <c r="AI1179" s="264">
        <v>0</v>
      </c>
      <c r="AJ1179" s="122">
        <v>3</v>
      </c>
      <c r="AK1179" s="122">
        <v>1</v>
      </c>
      <c r="AL1179" s="122">
        <v>9</v>
      </c>
      <c r="AM1179" s="122">
        <v>13</v>
      </c>
      <c r="AN1179" s="122">
        <v>8</v>
      </c>
      <c r="AO1179" s="122">
        <v>4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34</v>
      </c>
      <c r="BD1179" s="31">
        <v>0.89473684210526316</v>
      </c>
      <c r="BE1179" s="100">
        <v>27</v>
      </c>
      <c r="BF1179" s="31">
        <v>0.71052631578947367</v>
      </c>
      <c r="BG1179" s="100">
        <v>4</v>
      </c>
      <c r="BH1179" s="31">
        <v>0.10526315789473684</v>
      </c>
      <c r="BI1179" s="27">
        <v>27.177105263157888</v>
      </c>
      <c r="BJ1179" s="27">
        <v>33.826500000000003</v>
      </c>
      <c r="BK1179" s="27">
        <v>39.295000000000002</v>
      </c>
      <c r="BL1179" s="57"/>
      <c r="BM1179" s="97">
        <v>60</v>
      </c>
      <c r="BN1179" s="253">
        <v>0</v>
      </c>
      <c r="BO1179" s="191">
        <v>3</v>
      </c>
      <c r="BP1179" s="191">
        <v>2</v>
      </c>
      <c r="BQ1179" s="191">
        <v>16</v>
      </c>
      <c r="BR1179" s="191">
        <v>21</v>
      </c>
      <c r="BS1179" s="191">
        <v>12</v>
      </c>
      <c r="BT1179" s="191">
        <v>6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55</v>
      </c>
      <c r="CI1179" s="31">
        <v>0.91666666666666663</v>
      </c>
      <c r="CJ1179" s="100">
        <v>41</v>
      </c>
      <c r="CK1179" s="31">
        <v>0.68333333333333335</v>
      </c>
      <c r="CL1179" s="100">
        <v>6</v>
      </c>
      <c r="CM1179" s="31">
        <v>0.1</v>
      </c>
      <c r="CN1179" s="27">
        <v>27.183166666666661</v>
      </c>
      <c r="CO1179" s="27">
        <v>33.636000000000003</v>
      </c>
      <c r="CP1179" s="27">
        <v>38.452499999999993</v>
      </c>
      <c r="CQ1179" s="57"/>
    </row>
    <row r="1180" spans="1:95" x14ac:dyDescent="0.25">
      <c r="A1180" s="241">
        <v>4</v>
      </c>
      <c r="B1180" s="312">
        <v>0.875</v>
      </c>
      <c r="C1180" s="97">
        <v>27</v>
      </c>
      <c r="D1180" s="264">
        <v>0</v>
      </c>
      <c r="E1180" s="122">
        <v>1</v>
      </c>
      <c r="F1180" s="122">
        <v>3</v>
      </c>
      <c r="G1180" s="122">
        <v>9</v>
      </c>
      <c r="H1180" s="122">
        <v>9</v>
      </c>
      <c r="I1180" s="122">
        <v>4</v>
      </c>
      <c r="J1180" s="122">
        <v>1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23</v>
      </c>
      <c r="Y1180" s="31">
        <v>0.85185185185185186</v>
      </c>
      <c r="Z1180" s="100">
        <v>15</v>
      </c>
      <c r="AA1180" s="31">
        <v>0.55555555555555558</v>
      </c>
      <c r="AB1180" s="100">
        <v>1</v>
      </c>
      <c r="AC1180" s="31">
        <v>3.7037037037037035E-2</v>
      </c>
      <c r="AD1180" s="27">
        <v>24.709259259259259</v>
      </c>
      <c r="AE1180" s="27">
        <v>30.356000000000002</v>
      </c>
      <c r="AF1180" s="27">
        <v>35.05599999999999</v>
      </c>
      <c r="AG1180" s="57"/>
      <c r="AH1180" s="97">
        <v>24</v>
      </c>
      <c r="AI1180" s="264">
        <v>0</v>
      </c>
      <c r="AJ1180" s="122">
        <v>0</v>
      </c>
      <c r="AK1180" s="122">
        <v>1</v>
      </c>
      <c r="AL1180" s="122">
        <v>6</v>
      </c>
      <c r="AM1180" s="122">
        <v>13</v>
      </c>
      <c r="AN1180" s="122">
        <v>4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23</v>
      </c>
      <c r="BD1180" s="31">
        <v>0.95833333333333337</v>
      </c>
      <c r="BE1180" s="100">
        <v>21</v>
      </c>
      <c r="BF1180" s="31">
        <v>0.875</v>
      </c>
      <c r="BG1180" s="100">
        <v>0</v>
      </c>
      <c r="BH1180" s="31">
        <v>0</v>
      </c>
      <c r="BI1180" s="27">
        <v>26.801666666666673</v>
      </c>
      <c r="BJ1180" s="27">
        <v>31.98</v>
      </c>
      <c r="BK1180" s="27">
        <v>33.695</v>
      </c>
      <c r="BL1180" s="57"/>
      <c r="BM1180" s="97">
        <v>51</v>
      </c>
      <c r="BN1180" s="253">
        <v>0</v>
      </c>
      <c r="BO1180" s="191">
        <v>1</v>
      </c>
      <c r="BP1180" s="191">
        <v>4</v>
      </c>
      <c r="BQ1180" s="191">
        <v>15</v>
      </c>
      <c r="BR1180" s="191">
        <v>22</v>
      </c>
      <c r="BS1180" s="191">
        <v>8</v>
      </c>
      <c r="BT1180" s="191">
        <v>1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46</v>
      </c>
      <c r="CI1180" s="31">
        <v>0.90196078431372551</v>
      </c>
      <c r="CJ1180" s="100">
        <v>36</v>
      </c>
      <c r="CK1180" s="31">
        <v>0.70588235294117652</v>
      </c>
      <c r="CL1180" s="100">
        <v>1</v>
      </c>
      <c r="CM1180" s="31">
        <v>1.9607843137254902E-2</v>
      </c>
      <c r="CN1180" s="27">
        <v>25.693921568627449</v>
      </c>
      <c r="CO1180" s="27">
        <v>30.697999999999997</v>
      </c>
      <c r="CP1180" s="27">
        <v>33.590000000000003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27</v>
      </c>
      <c r="D1181" s="264">
        <v>0</v>
      </c>
      <c r="E1181" s="122">
        <v>0</v>
      </c>
      <c r="F1181" s="122">
        <v>2</v>
      </c>
      <c r="G1181" s="122">
        <v>12</v>
      </c>
      <c r="H1181" s="122">
        <v>10</v>
      </c>
      <c r="I1181" s="122">
        <v>2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25</v>
      </c>
      <c r="Y1181" s="31">
        <v>0.92592592592592593</v>
      </c>
      <c r="Z1181" s="100">
        <v>14</v>
      </c>
      <c r="AA1181" s="31">
        <v>0.51851851851851849</v>
      </c>
      <c r="AB1181" s="100">
        <v>1</v>
      </c>
      <c r="AC1181" s="31">
        <v>3.7037037037037035E-2</v>
      </c>
      <c r="AD1181" s="27">
        <v>25.247407407407405</v>
      </c>
      <c r="AE1181" s="27">
        <v>28.282</v>
      </c>
      <c r="AF1181" s="27">
        <v>36.409999999999989</v>
      </c>
      <c r="AG1181" s="57"/>
      <c r="AH1181" s="97">
        <v>26</v>
      </c>
      <c r="AI1181" s="264">
        <v>1</v>
      </c>
      <c r="AJ1181" s="122">
        <v>1</v>
      </c>
      <c r="AK1181" s="122">
        <v>8</v>
      </c>
      <c r="AL1181" s="122">
        <v>8</v>
      </c>
      <c r="AM1181" s="122">
        <v>7</v>
      </c>
      <c r="AN1181" s="122">
        <v>1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16</v>
      </c>
      <c r="BD1181" s="31">
        <v>0.61538461538461542</v>
      </c>
      <c r="BE1181" s="100">
        <v>12</v>
      </c>
      <c r="BF1181" s="31">
        <v>0.46153846153846156</v>
      </c>
      <c r="BG1181" s="100">
        <v>0</v>
      </c>
      <c r="BH1181" s="31">
        <v>0</v>
      </c>
      <c r="BI1181" s="27">
        <v>22.065769230769231</v>
      </c>
      <c r="BJ1181" s="27">
        <v>28.6645</v>
      </c>
      <c r="BK1181" s="27">
        <v>30.035999999999998</v>
      </c>
      <c r="BL1181" s="57"/>
      <c r="BM1181" s="97">
        <v>53</v>
      </c>
      <c r="BN1181" s="253">
        <v>1</v>
      </c>
      <c r="BO1181" s="191">
        <v>1</v>
      </c>
      <c r="BP1181" s="191">
        <v>10</v>
      </c>
      <c r="BQ1181" s="191">
        <v>20</v>
      </c>
      <c r="BR1181" s="191">
        <v>17</v>
      </c>
      <c r="BS1181" s="191">
        <v>3</v>
      </c>
      <c r="BT1181" s="191">
        <v>1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41</v>
      </c>
      <c r="CI1181" s="31">
        <v>0.77358490566037741</v>
      </c>
      <c r="CJ1181" s="100">
        <v>26</v>
      </c>
      <c r="CK1181" s="31">
        <v>0.49056603773584906</v>
      </c>
      <c r="CL1181" s="100">
        <v>1</v>
      </c>
      <c r="CM1181" s="31">
        <v>1.8867924528301886E-2</v>
      </c>
      <c r="CN1181" s="27">
        <v>23.686603773584917</v>
      </c>
      <c r="CO1181" s="27">
        <v>28.320999999999998</v>
      </c>
      <c r="CP1181" s="27">
        <v>31.706999999999987</v>
      </c>
      <c r="CQ1181" s="57"/>
    </row>
    <row r="1182" spans="1:95" x14ac:dyDescent="0.25">
      <c r="A1182" s="241">
        <v>4</v>
      </c>
      <c r="B1182" s="312">
        <v>0.95833299999999999</v>
      </c>
      <c r="C1182" s="98">
        <v>5</v>
      </c>
      <c r="D1182" s="324">
        <v>0</v>
      </c>
      <c r="E1182" s="325">
        <v>0</v>
      </c>
      <c r="F1182" s="325">
        <v>0</v>
      </c>
      <c r="G1182" s="325">
        <v>3</v>
      </c>
      <c r="H1182" s="325">
        <v>1</v>
      </c>
      <c r="I1182" s="325">
        <v>0</v>
      </c>
      <c r="J1182" s="325">
        <v>0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5</v>
      </c>
      <c r="Y1182" s="338">
        <v>1</v>
      </c>
      <c r="Z1182" s="339">
        <v>2</v>
      </c>
      <c r="AA1182" s="338">
        <v>0.4</v>
      </c>
      <c r="AB1182" s="339">
        <v>1</v>
      </c>
      <c r="AC1182" s="338">
        <v>0.2</v>
      </c>
      <c r="AD1182" s="124">
        <v>27.804000000000002</v>
      </c>
      <c r="AE1182" s="124" t="s">
        <v>106</v>
      </c>
      <c r="AF1182" s="124" t="s">
        <v>106</v>
      </c>
      <c r="AG1182" s="57"/>
      <c r="AH1182" s="98">
        <v>8</v>
      </c>
      <c r="AI1182" s="324">
        <v>0</v>
      </c>
      <c r="AJ1182" s="325">
        <v>0</v>
      </c>
      <c r="AK1182" s="325">
        <v>3</v>
      </c>
      <c r="AL1182" s="325">
        <v>0</v>
      </c>
      <c r="AM1182" s="325">
        <v>3</v>
      </c>
      <c r="AN1182" s="325">
        <v>1</v>
      </c>
      <c r="AO1182" s="325">
        <v>0</v>
      </c>
      <c r="AP1182" s="325">
        <v>1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5</v>
      </c>
      <c r="BD1182" s="338">
        <v>0.625</v>
      </c>
      <c r="BE1182" s="339">
        <v>5</v>
      </c>
      <c r="BF1182" s="338">
        <v>0.625</v>
      </c>
      <c r="BG1182" s="339">
        <v>1</v>
      </c>
      <c r="BH1182" s="338">
        <v>0.125</v>
      </c>
      <c r="BI1182" s="124">
        <v>25.971250000000001</v>
      </c>
      <c r="BJ1182" s="124">
        <v>40.260499999999993</v>
      </c>
      <c r="BK1182" s="124" t="s">
        <v>106</v>
      </c>
      <c r="BL1182" s="57"/>
      <c r="BM1182" s="98">
        <v>13</v>
      </c>
      <c r="BN1182" s="337">
        <v>0</v>
      </c>
      <c r="BO1182" s="195">
        <v>0</v>
      </c>
      <c r="BP1182" s="195">
        <v>3</v>
      </c>
      <c r="BQ1182" s="195">
        <v>3</v>
      </c>
      <c r="BR1182" s="195">
        <v>4</v>
      </c>
      <c r="BS1182" s="195">
        <v>1</v>
      </c>
      <c r="BT1182" s="195">
        <v>0</v>
      </c>
      <c r="BU1182" s="195">
        <v>2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10</v>
      </c>
      <c r="CI1182" s="338">
        <v>0.76923076923076927</v>
      </c>
      <c r="CJ1182" s="339">
        <v>7</v>
      </c>
      <c r="CK1182" s="338">
        <v>0.53846153846153844</v>
      </c>
      <c r="CL1182" s="339">
        <v>2</v>
      </c>
      <c r="CM1182" s="338">
        <v>0.15384615384615385</v>
      </c>
      <c r="CN1182" s="124">
        <v>26.676153846153852</v>
      </c>
      <c r="CO1182" s="124">
        <v>42.378</v>
      </c>
      <c r="CP1182" s="124" t="s">
        <v>106</v>
      </c>
      <c r="CQ1182" s="57"/>
    </row>
    <row r="1183" spans="1:95" x14ac:dyDescent="0.25">
      <c r="A1183" s="241"/>
      <c r="B1183" s="422" t="s">
        <v>35</v>
      </c>
      <c r="C1183" s="423">
        <v>731</v>
      </c>
      <c r="D1183" s="424">
        <v>8</v>
      </c>
      <c r="E1183" s="424">
        <v>46</v>
      </c>
      <c r="F1183" s="424">
        <v>181</v>
      </c>
      <c r="G1183" s="424">
        <v>335</v>
      </c>
      <c r="H1183" s="424">
        <v>122</v>
      </c>
      <c r="I1183" s="424">
        <v>32</v>
      </c>
      <c r="J1183" s="424">
        <v>7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494</v>
      </c>
      <c r="Y1183" s="442">
        <v>0.67578659370725036</v>
      </c>
      <c r="Z1183" s="426">
        <v>221</v>
      </c>
      <c r="AA1183" s="442">
        <v>0.30232558139534882</v>
      </c>
      <c r="AB1183" s="426">
        <v>7</v>
      </c>
      <c r="AC1183" s="442">
        <v>9.575923392612859E-3</v>
      </c>
      <c r="AD1183" s="443">
        <v>21.924268125854976</v>
      </c>
      <c r="AE1183" s="443">
        <v>26.575999999999997</v>
      </c>
      <c r="AF1183" s="443">
        <v>30.218</v>
      </c>
      <c r="AG1183" s="16"/>
      <c r="AH1183" s="426">
        <v>650</v>
      </c>
      <c r="AI1183" s="424">
        <v>16</v>
      </c>
      <c r="AJ1183" s="424">
        <v>49</v>
      </c>
      <c r="AK1183" s="424">
        <v>123</v>
      </c>
      <c r="AL1183" s="424">
        <v>244</v>
      </c>
      <c r="AM1183" s="424">
        <v>174</v>
      </c>
      <c r="AN1183" s="424">
        <v>36</v>
      </c>
      <c r="AO1183" s="424">
        <v>7</v>
      </c>
      <c r="AP1183" s="424">
        <v>1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462</v>
      </c>
      <c r="BD1183" s="442">
        <v>0.71076923076923082</v>
      </c>
      <c r="BE1183" s="426">
        <v>263</v>
      </c>
      <c r="BF1183" s="442">
        <v>0.4046153846153846</v>
      </c>
      <c r="BG1183" s="426">
        <v>8</v>
      </c>
      <c r="BH1183" s="442">
        <v>1.2307692307692308E-2</v>
      </c>
      <c r="BI1183" s="443">
        <v>22.517307692307693</v>
      </c>
      <c r="BJ1183" s="443">
        <v>27.847000000000001</v>
      </c>
      <c r="BK1183" s="443">
        <v>31.058999999999997</v>
      </c>
      <c r="BL1183" s="16"/>
      <c r="BM1183" s="426">
        <v>1381</v>
      </c>
      <c r="BN1183" s="424">
        <v>24</v>
      </c>
      <c r="BO1183" s="424">
        <v>95</v>
      </c>
      <c r="BP1183" s="424">
        <v>304</v>
      </c>
      <c r="BQ1183" s="424">
        <v>579</v>
      </c>
      <c r="BR1183" s="424">
        <v>296</v>
      </c>
      <c r="BS1183" s="424">
        <v>68</v>
      </c>
      <c r="BT1183" s="424">
        <v>14</v>
      </c>
      <c r="BU1183" s="424">
        <v>1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956</v>
      </c>
      <c r="CI1183" s="396">
        <v>0.69225199131064441</v>
      </c>
      <c r="CJ1183" s="370">
        <v>484</v>
      </c>
      <c r="CK1183" s="396">
        <v>0.35047067342505434</v>
      </c>
      <c r="CL1183" s="370">
        <v>15</v>
      </c>
      <c r="CM1183" s="396">
        <v>1.0861694424330196E-2</v>
      </c>
      <c r="CN1183" s="397">
        <v>22.203396089790012</v>
      </c>
      <c r="CO1183" s="397">
        <v>27.288000000000004</v>
      </c>
      <c r="CP1183" s="397">
        <v>30.712999999999976</v>
      </c>
      <c r="CQ1183" s="57"/>
    </row>
    <row r="1184" spans="1:95" x14ac:dyDescent="0.25">
      <c r="A1184" s="241"/>
      <c r="B1184" s="427" t="s">
        <v>36</v>
      </c>
      <c r="C1184" s="428">
        <v>848</v>
      </c>
      <c r="D1184" s="429">
        <v>8</v>
      </c>
      <c r="E1184" s="429">
        <v>50</v>
      </c>
      <c r="F1184" s="429">
        <v>197</v>
      </c>
      <c r="G1184" s="429">
        <v>386</v>
      </c>
      <c r="H1184" s="429">
        <v>154</v>
      </c>
      <c r="I1184" s="429">
        <v>41</v>
      </c>
      <c r="J1184" s="429">
        <v>12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591</v>
      </c>
      <c r="Y1184" s="444">
        <v>0.69693396226415094</v>
      </c>
      <c r="Z1184" s="431">
        <v>272</v>
      </c>
      <c r="AA1184" s="444">
        <v>0.32075471698113206</v>
      </c>
      <c r="AB1184" s="431">
        <v>12</v>
      </c>
      <c r="AC1184" s="444">
        <v>1.4150943396226415E-2</v>
      </c>
      <c r="AD1184" s="445">
        <v>22.218242924528276</v>
      </c>
      <c r="AE1184" s="445">
        <v>26.822999999999997</v>
      </c>
      <c r="AF1184" s="445">
        <v>30.698499999999996</v>
      </c>
      <c r="AG1184" s="16"/>
      <c r="AH1184" s="431">
        <v>771</v>
      </c>
      <c r="AI1184" s="429">
        <v>19</v>
      </c>
      <c r="AJ1184" s="429">
        <v>52</v>
      </c>
      <c r="AK1184" s="429">
        <v>130</v>
      </c>
      <c r="AL1184" s="429">
        <v>284</v>
      </c>
      <c r="AM1184" s="429">
        <v>221</v>
      </c>
      <c r="AN1184" s="429">
        <v>50</v>
      </c>
      <c r="AO1184" s="429">
        <v>14</v>
      </c>
      <c r="AP1184" s="429">
        <v>1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570</v>
      </c>
      <c r="BD1184" s="444">
        <v>0.73929961089494167</v>
      </c>
      <c r="BE1184" s="431">
        <v>345</v>
      </c>
      <c r="BF1184" s="444">
        <v>0.44747081712062259</v>
      </c>
      <c r="BG1184" s="431">
        <v>15</v>
      </c>
      <c r="BH1184" s="444">
        <v>1.9455252918287938E-2</v>
      </c>
      <c r="BI1184" s="445">
        <v>23.009338521400771</v>
      </c>
      <c r="BJ1184" s="445">
        <v>28.38</v>
      </c>
      <c r="BK1184" s="445">
        <v>31.788</v>
      </c>
      <c r="BL1184" s="16"/>
      <c r="BM1184" s="431">
        <v>1619</v>
      </c>
      <c r="BN1184" s="429">
        <v>27</v>
      </c>
      <c r="BO1184" s="429">
        <v>102</v>
      </c>
      <c r="BP1184" s="429">
        <v>327</v>
      </c>
      <c r="BQ1184" s="429">
        <v>670</v>
      </c>
      <c r="BR1184" s="429">
        <v>375</v>
      </c>
      <c r="BS1184" s="429">
        <v>91</v>
      </c>
      <c r="BT1184" s="429">
        <v>26</v>
      </c>
      <c r="BU1184" s="429">
        <v>1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1161</v>
      </c>
      <c r="CI1184" s="398">
        <v>0.71710932674490424</v>
      </c>
      <c r="CJ1184" s="377">
        <v>617</v>
      </c>
      <c r="CK1184" s="398">
        <v>0.38109944410129709</v>
      </c>
      <c r="CL1184" s="377">
        <v>27</v>
      </c>
      <c r="CM1184" s="398">
        <v>1.6676961087090797E-2</v>
      </c>
      <c r="CN1184" s="399">
        <v>22.594978381717102</v>
      </c>
      <c r="CO1184" s="399">
        <v>27.75</v>
      </c>
      <c r="CP1184" s="399">
        <v>31.19</v>
      </c>
      <c r="CQ1184" s="57"/>
    </row>
    <row r="1185" spans="1:95" x14ac:dyDescent="0.25">
      <c r="A1185" s="241"/>
      <c r="B1185" s="432" t="s">
        <v>37</v>
      </c>
      <c r="C1185" s="433">
        <v>880</v>
      </c>
      <c r="D1185" s="434">
        <v>8</v>
      </c>
      <c r="E1185" s="434">
        <v>50</v>
      </c>
      <c r="F1185" s="434">
        <v>199</v>
      </c>
      <c r="G1185" s="434">
        <v>401</v>
      </c>
      <c r="H1185" s="434">
        <v>165</v>
      </c>
      <c r="I1185" s="434">
        <v>43</v>
      </c>
      <c r="J1185" s="434">
        <v>13</v>
      </c>
      <c r="K1185" s="434">
        <v>1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621</v>
      </c>
      <c r="Y1185" s="446">
        <v>0.70568181818181819</v>
      </c>
      <c r="Z1185" s="436">
        <v>288</v>
      </c>
      <c r="AA1185" s="446">
        <v>0.32727272727272727</v>
      </c>
      <c r="AB1185" s="436">
        <v>14</v>
      </c>
      <c r="AC1185" s="446">
        <v>1.5909090909090907E-2</v>
      </c>
      <c r="AD1185" s="447">
        <v>22.31171428571426</v>
      </c>
      <c r="AE1185" s="447">
        <v>26.908000000000001</v>
      </c>
      <c r="AF1185" s="447">
        <v>30.733999999999998</v>
      </c>
      <c r="AG1185" s="16"/>
      <c r="AH1185" s="436">
        <v>805</v>
      </c>
      <c r="AI1185" s="434">
        <v>20</v>
      </c>
      <c r="AJ1185" s="434">
        <v>53</v>
      </c>
      <c r="AK1185" s="434">
        <v>141</v>
      </c>
      <c r="AL1185" s="434">
        <v>292</v>
      </c>
      <c r="AM1185" s="434">
        <v>231</v>
      </c>
      <c r="AN1185" s="434">
        <v>52</v>
      </c>
      <c r="AO1185" s="434">
        <v>14</v>
      </c>
      <c r="AP1185" s="434">
        <v>2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591</v>
      </c>
      <c r="BD1185" s="446">
        <v>0.73416149068322978</v>
      </c>
      <c r="BE1185" s="436">
        <v>362</v>
      </c>
      <c r="BF1185" s="446">
        <v>0.44968944099378882</v>
      </c>
      <c r="BG1185" s="436">
        <v>16</v>
      </c>
      <c r="BH1185" s="446">
        <v>1.9875776397515529E-2</v>
      </c>
      <c r="BI1185" s="447">
        <v>22.978557089084056</v>
      </c>
      <c r="BJ1185" s="447">
        <v>28.38</v>
      </c>
      <c r="BK1185" s="447">
        <v>31.743999999999996</v>
      </c>
      <c r="BL1185" s="16"/>
      <c r="BM1185" s="436">
        <v>1685</v>
      </c>
      <c r="BN1185" s="434">
        <v>28</v>
      </c>
      <c r="BO1185" s="434">
        <v>103</v>
      </c>
      <c r="BP1185" s="434">
        <v>340</v>
      </c>
      <c r="BQ1185" s="434">
        <v>693</v>
      </c>
      <c r="BR1185" s="434">
        <v>396</v>
      </c>
      <c r="BS1185" s="434">
        <v>95</v>
      </c>
      <c r="BT1185" s="434">
        <v>27</v>
      </c>
      <c r="BU1185" s="434">
        <v>3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1212</v>
      </c>
      <c r="CI1185" s="400">
        <v>0.71928783382789319</v>
      </c>
      <c r="CJ1185" s="382">
        <v>650</v>
      </c>
      <c r="CK1185" s="400">
        <v>0.3857566765578635</v>
      </c>
      <c r="CL1185" s="382">
        <v>30</v>
      </c>
      <c r="CM1185" s="400">
        <v>1.7804154302670624E-2</v>
      </c>
      <c r="CN1185" s="401">
        <v>22.629581339712928</v>
      </c>
      <c r="CO1185" s="401">
        <v>27.750499999999999</v>
      </c>
      <c r="CP1185" s="401">
        <v>31.177</v>
      </c>
      <c r="CQ1185" s="57"/>
    </row>
    <row r="1186" spans="1:95" x14ac:dyDescent="0.25">
      <c r="A1186" s="241"/>
      <c r="B1186" s="437" t="s">
        <v>38</v>
      </c>
      <c r="C1186" s="438">
        <v>897</v>
      </c>
      <c r="D1186" s="439">
        <v>8</v>
      </c>
      <c r="E1186" s="439">
        <v>50</v>
      </c>
      <c r="F1186" s="439">
        <v>201</v>
      </c>
      <c r="G1186" s="439">
        <v>407</v>
      </c>
      <c r="H1186" s="439">
        <v>168</v>
      </c>
      <c r="I1186" s="439">
        <v>47</v>
      </c>
      <c r="J1186" s="439">
        <v>14</v>
      </c>
      <c r="K1186" s="439">
        <v>2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636</v>
      </c>
      <c r="Y1186" s="448">
        <v>0.70903010033444813</v>
      </c>
      <c r="Z1186" s="441">
        <v>297</v>
      </c>
      <c r="AA1186" s="448">
        <v>0.33110367892976589</v>
      </c>
      <c r="AB1186" s="441">
        <v>16</v>
      </c>
      <c r="AC1186" s="448">
        <v>1.7837235228539576E-2</v>
      </c>
      <c r="AD1186" s="449">
        <v>22.420557413600864</v>
      </c>
      <c r="AE1186" s="449">
        <v>27.079000000000001</v>
      </c>
      <c r="AF1186" s="449">
        <v>30.8</v>
      </c>
      <c r="AG1186" s="16"/>
      <c r="AH1186" s="441">
        <v>824</v>
      </c>
      <c r="AI1186" s="439">
        <v>21</v>
      </c>
      <c r="AJ1186" s="439">
        <v>53</v>
      </c>
      <c r="AK1186" s="439">
        <v>144</v>
      </c>
      <c r="AL1186" s="439">
        <v>295</v>
      </c>
      <c r="AM1186" s="439">
        <v>239</v>
      </c>
      <c r="AN1186" s="439">
        <v>56</v>
      </c>
      <c r="AO1186" s="439">
        <v>14</v>
      </c>
      <c r="AP1186" s="439">
        <v>2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606</v>
      </c>
      <c r="BD1186" s="448">
        <v>0.7354368932038835</v>
      </c>
      <c r="BE1186" s="441">
        <v>375</v>
      </c>
      <c r="BF1186" s="448">
        <v>0.4550970873786408</v>
      </c>
      <c r="BG1186" s="441">
        <v>16</v>
      </c>
      <c r="BH1186" s="448">
        <v>1.9417475728155338E-2</v>
      </c>
      <c r="BI1186" s="449">
        <v>23.054987864077663</v>
      </c>
      <c r="BJ1186" s="449">
        <v>28.552500000000002</v>
      </c>
      <c r="BK1186" s="449">
        <v>31.795000000000002</v>
      </c>
      <c r="BL1186" s="16"/>
      <c r="BM1186" s="441">
        <v>1721</v>
      </c>
      <c r="BN1186" s="439">
        <v>29</v>
      </c>
      <c r="BO1186" s="439">
        <v>103</v>
      </c>
      <c r="BP1186" s="439">
        <v>345</v>
      </c>
      <c r="BQ1186" s="439">
        <v>702</v>
      </c>
      <c r="BR1186" s="439">
        <v>407</v>
      </c>
      <c r="BS1186" s="439">
        <v>103</v>
      </c>
      <c r="BT1186" s="439">
        <v>28</v>
      </c>
      <c r="BU1186" s="439">
        <v>4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1242</v>
      </c>
      <c r="CI1186" s="402">
        <v>0.72167344567112146</v>
      </c>
      <c r="CJ1186" s="387">
        <v>672</v>
      </c>
      <c r="CK1186" s="402">
        <v>0.39047065659500291</v>
      </c>
      <c r="CL1186" s="387">
        <v>32</v>
      </c>
      <c r="CM1186" s="402">
        <v>1.8593840790238233E-2</v>
      </c>
      <c r="CN1186" s="403">
        <v>22.724317257408508</v>
      </c>
      <c r="CO1186" s="403">
        <v>27.84</v>
      </c>
      <c r="CP1186" s="403">
        <v>31.387999999999998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</v>
      </c>
      <c r="D1189" s="321">
        <v>1</v>
      </c>
      <c r="E1189" s="89">
        <v>1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11.59</v>
      </c>
      <c r="AE1189" s="25" t="s">
        <v>106</v>
      </c>
      <c r="AF1189" s="25" t="s">
        <v>106</v>
      </c>
      <c r="AG1189" s="57"/>
      <c r="AH1189" s="96">
        <v>3</v>
      </c>
      <c r="AI1189" s="321">
        <v>0</v>
      </c>
      <c r="AJ1189" s="89">
        <v>0</v>
      </c>
      <c r="AK1189" s="89">
        <v>1</v>
      </c>
      <c r="AL1189" s="89">
        <v>0</v>
      </c>
      <c r="AM1189" s="89">
        <v>2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0.66666666666666663</v>
      </c>
      <c r="BE1189" s="99">
        <v>2</v>
      </c>
      <c r="BF1189" s="30">
        <v>0.66666666666666663</v>
      </c>
      <c r="BG1189" s="99">
        <v>0</v>
      </c>
      <c r="BH1189" s="30">
        <v>0</v>
      </c>
      <c r="BI1189" s="25">
        <v>24.653333333333332</v>
      </c>
      <c r="BJ1189" s="25" t="s">
        <v>106</v>
      </c>
      <c r="BK1189" s="25" t="s">
        <v>106</v>
      </c>
      <c r="BL1189" s="57"/>
      <c r="BM1189" s="96">
        <v>5</v>
      </c>
      <c r="BN1189" s="336">
        <v>1</v>
      </c>
      <c r="BO1189" s="188">
        <v>1</v>
      </c>
      <c r="BP1189" s="188">
        <v>1</v>
      </c>
      <c r="BQ1189" s="188">
        <v>0</v>
      </c>
      <c r="BR1189" s="188">
        <v>2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</v>
      </c>
      <c r="CI1189" s="30">
        <v>0.4</v>
      </c>
      <c r="CJ1189" s="99">
        <v>2</v>
      </c>
      <c r="CK1189" s="30">
        <v>0.4</v>
      </c>
      <c r="CL1189" s="99">
        <v>0</v>
      </c>
      <c r="CM1189" s="30">
        <v>0</v>
      </c>
      <c r="CN1189" s="25">
        <v>19.428000000000001</v>
      </c>
      <c r="CO1189" s="25" t="s">
        <v>106</v>
      </c>
      <c r="CP1189" s="25" t="s">
        <v>106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1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15.57</v>
      </c>
      <c r="AE1190" s="27" t="s">
        <v>106</v>
      </c>
      <c r="AF1190" s="27" t="s">
        <v>106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106</v>
      </c>
      <c r="BE1190" s="100">
        <v>0</v>
      </c>
      <c r="BF1190" s="31" t="s">
        <v>106</v>
      </c>
      <c r="BG1190" s="100">
        <v>0</v>
      </c>
      <c r="BH1190" s="31" t="s">
        <v>106</v>
      </c>
      <c r="BI1190" s="27" t="s">
        <v>106</v>
      </c>
      <c r="BJ1190" s="27" t="s">
        <v>106</v>
      </c>
      <c r="BK1190" s="27" t="s">
        <v>106</v>
      </c>
      <c r="BL1190" s="57"/>
      <c r="BM1190" s="97">
        <v>1</v>
      </c>
      <c r="BN1190" s="253">
        <v>0</v>
      </c>
      <c r="BO1190" s="191">
        <v>0</v>
      </c>
      <c r="BP1190" s="191">
        <v>1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15.57</v>
      </c>
      <c r="CO1190" s="27" t="s">
        <v>106</v>
      </c>
      <c r="CP1190" s="27" t="s">
        <v>106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1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19.38</v>
      </c>
      <c r="AE1191" s="27" t="s">
        <v>106</v>
      </c>
      <c r="AF1191" s="27" t="s">
        <v>106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106</v>
      </c>
      <c r="BE1191" s="100">
        <v>0</v>
      </c>
      <c r="BF1191" s="31" t="s">
        <v>106</v>
      </c>
      <c r="BG1191" s="100">
        <v>0</v>
      </c>
      <c r="BH1191" s="31" t="s">
        <v>106</v>
      </c>
      <c r="BI1191" s="27" t="s">
        <v>106</v>
      </c>
      <c r="BJ1191" s="27" t="s">
        <v>106</v>
      </c>
      <c r="BK1191" s="27" t="s">
        <v>106</v>
      </c>
      <c r="BL1191" s="57"/>
      <c r="BM1191" s="97">
        <v>1</v>
      </c>
      <c r="BN1191" s="253">
        <v>0</v>
      </c>
      <c r="BO1191" s="191">
        <v>0</v>
      </c>
      <c r="BP1191" s="191">
        <v>1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19.38</v>
      </c>
      <c r="CO1191" s="27" t="s">
        <v>106</v>
      </c>
      <c r="CP1191" s="27" t="s">
        <v>106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106</v>
      </c>
      <c r="Z1192" s="100">
        <v>0</v>
      </c>
      <c r="AA1192" s="31" t="s">
        <v>106</v>
      </c>
      <c r="AB1192" s="100">
        <v>0</v>
      </c>
      <c r="AC1192" s="31" t="s">
        <v>106</v>
      </c>
      <c r="AD1192" s="27" t="s">
        <v>106</v>
      </c>
      <c r="AE1192" s="27" t="s">
        <v>106</v>
      </c>
      <c r="AF1192" s="27" t="s">
        <v>106</v>
      </c>
      <c r="AG1192" s="57"/>
      <c r="AH1192" s="97">
        <v>1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1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23.67</v>
      </c>
      <c r="BJ1192" s="27" t="s">
        <v>106</v>
      </c>
      <c r="BK1192" s="27" t="s">
        <v>106</v>
      </c>
      <c r="BL1192" s="57"/>
      <c r="BM1192" s="97">
        <v>1</v>
      </c>
      <c r="BN1192" s="253">
        <v>0</v>
      </c>
      <c r="BO1192" s="191">
        <v>0</v>
      </c>
      <c r="BP1192" s="191">
        <v>0</v>
      </c>
      <c r="BQ1192" s="191">
        <v>1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1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23.67</v>
      </c>
      <c r="CO1192" s="27" t="s">
        <v>106</v>
      </c>
      <c r="CP1192" s="27" t="s">
        <v>106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3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16.45</v>
      </c>
      <c r="AE1193" s="27" t="s">
        <v>106</v>
      </c>
      <c r="AF1193" s="27" t="s">
        <v>106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106</v>
      </c>
      <c r="BE1193" s="100">
        <v>0</v>
      </c>
      <c r="BF1193" s="31" t="s">
        <v>106</v>
      </c>
      <c r="BG1193" s="100">
        <v>0</v>
      </c>
      <c r="BH1193" s="31" t="s">
        <v>106</v>
      </c>
      <c r="BI1193" s="27" t="s">
        <v>106</v>
      </c>
      <c r="BJ1193" s="27" t="s">
        <v>106</v>
      </c>
      <c r="BK1193" s="27" t="s">
        <v>106</v>
      </c>
      <c r="BL1193" s="57"/>
      <c r="BM1193" s="97">
        <v>3</v>
      </c>
      <c r="BN1193" s="253">
        <v>0</v>
      </c>
      <c r="BO1193" s="191">
        <v>0</v>
      </c>
      <c r="BP1193" s="191">
        <v>3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16.45</v>
      </c>
      <c r="CO1193" s="27" t="s">
        <v>106</v>
      </c>
      <c r="CP1193" s="27" t="s">
        <v>106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10</v>
      </c>
      <c r="D1194" s="264">
        <v>0</v>
      </c>
      <c r="E1194" s="122">
        <v>0</v>
      </c>
      <c r="F1194" s="122">
        <v>0</v>
      </c>
      <c r="G1194" s="122">
        <v>6</v>
      </c>
      <c r="H1194" s="122">
        <v>1</v>
      </c>
      <c r="I1194" s="122">
        <v>3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10</v>
      </c>
      <c r="Y1194" s="31">
        <v>1</v>
      </c>
      <c r="Z1194" s="100">
        <v>6</v>
      </c>
      <c r="AA1194" s="31">
        <v>0.6</v>
      </c>
      <c r="AB1194" s="100">
        <v>0</v>
      </c>
      <c r="AC1194" s="31">
        <v>0</v>
      </c>
      <c r="AD1194" s="27">
        <v>26.192</v>
      </c>
      <c r="AE1194" s="27">
        <v>33.358999999999995</v>
      </c>
      <c r="AF1194" s="27" t="s">
        <v>106</v>
      </c>
      <c r="AG1194" s="57"/>
      <c r="AH1194" s="97">
        <v>3</v>
      </c>
      <c r="AI1194" s="264">
        <v>0</v>
      </c>
      <c r="AJ1194" s="122">
        <v>0</v>
      </c>
      <c r="AK1194" s="122">
        <v>0</v>
      </c>
      <c r="AL1194" s="122">
        <v>1</v>
      </c>
      <c r="AM1194" s="122">
        <v>2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</v>
      </c>
      <c r="BD1194" s="31">
        <v>1</v>
      </c>
      <c r="BE1194" s="100">
        <v>2</v>
      </c>
      <c r="BF1194" s="31">
        <v>0.66666666666666663</v>
      </c>
      <c r="BG1194" s="100">
        <v>0</v>
      </c>
      <c r="BH1194" s="31">
        <v>0</v>
      </c>
      <c r="BI1194" s="27">
        <v>26.950000000000003</v>
      </c>
      <c r="BJ1194" s="27" t="s">
        <v>106</v>
      </c>
      <c r="BK1194" s="27" t="s">
        <v>106</v>
      </c>
      <c r="BL1194" s="57"/>
      <c r="BM1194" s="97">
        <v>13</v>
      </c>
      <c r="BN1194" s="253">
        <v>0</v>
      </c>
      <c r="BO1194" s="191">
        <v>0</v>
      </c>
      <c r="BP1194" s="191">
        <v>0</v>
      </c>
      <c r="BQ1194" s="191">
        <v>7</v>
      </c>
      <c r="BR1194" s="191">
        <v>3</v>
      </c>
      <c r="BS1194" s="191">
        <v>3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13</v>
      </c>
      <c r="CI1194" s="31">
        <v>1</v>
      </c>
      <c r="CJ1194" s="100">
        <v>8</v>
      </c>
      <c r="CK1194" s="31">
        <v>0.61538461538461542</v>
      </c>
      <c r="CL1194" s="100">
        <v>0</v>
      </c>
      <c r="CM1194" s="31">
        <v>0</v>
      </c>
      <c r="CN1194" s="27">
        <v>26.366923076923072</v>
      </c>
      <c r="CO1194" s="27">
        <v>32.542999999999999</v>
      </c>
      <c r="CP1194" s="27" t="s">
        <v>106</v>
      </c>
      <c r="CQ1194" s="57"/>
    </row>
    <row r="1195" spans="1:95" x14ac:dyDescent="0.25">
      <c r="A1195" s="241">
        <v>5</v>
      </c>
      <c r="B1195" s="312">
        <v>0.25</v>
      </c>
      <c r="C1195" s="97">
        <v>21</v>
      </c>
      <c r="D1195" s="264">
        <v>0</v>
      </c>
      <c r="E1195" s="122">
        <v>3</v>
      </c>
      <c r="F1195" s="122">
        <v>5</v>
      </c>
      <c r="G1195" s="122">
        <v>6</v>
      </c>
      <c r="H1195" s="122">
        <v>2</v>
      </c>
      <c r="I1195" s="122">
        <v>5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13</v>
      </c>
      <c r="Y1195" s="31">
        <v>0.61904761904761907</v>
      </c>
      <c r="Z1195" s="100">
        <v>7</v>
      </c>
      <c r="AA1195" s="31">
        <v>0.33333333333333331</v>
      </c>
      <c r="AB1195" s="100">
        <v>0</v>
      </c>
      <c r="AC1195" s="31">
        <v>0</v>
      </c>
      <c r="AD1195" s="27">
        <v>22.227142857142855</v>
      </c>
      <c r="AE1195" s="27">
        <v>32.972000000000001</v>
      </c>
      <c r="AF1195" s="27">
        <v>34.487000000000002</v>
      </c>
      <c r="AG1195" s="57"/>
      <c r="AH1195" s="97">
        <v>7</v>
      </c>
      <c r="AI1195" s="264">
        <v>0</v>
      </c>
      <c r="AJ1195" s="122">
        <v>1</v>
      </c>
      <c r="AK1195" s="122">
        <v>0</v>
      </c>
      <c r="AL1195" s="122">
        <v>1</v>
      </c>
      <c r="AM1195" s="122">
        <v>3</v>
      </c>
      <c r="AN1195" s="122">
        <v>2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6</v>
      </c>
      <c r="BD1195" s="31">
        <v>0.8571428571428571</v>
      </c>
      <c r="BE1195" s="100">
        <v>5</v>
      </c>
      <c r="BF1195" s="31">
        <v>0.7142857142857143</v>
      </c>
      <c r="BG1195" s="100">
        <v>0</v>
      </c>
      <c r="BH1195" s="31">
        <v>0</v>
      </c>
      <c r="BI1195" s="27">
        <v>25.641428571428573</v>
      </c>
      <c r="BJ1195" s="27">
        <v>32.408000000000001</v>
      </c>
      <c r="BK1195" s="27" t="s">
        <v>106</v>
      </c>
      <c r="BL1195" s="57"/>
      <c r="BM1195" s="97">
        <v>28</v>
      </c>
      <c r="BN1195" s="253">
        <v>0</v>
      </c>
      <c r="BO1195" s="191">
        <v>4</v>
      </c>
      <c r="BP1195" s="191">
        <v>5</v>
      </c>
      <c r="BQ1195" s="191">
        <v>7</v>
      </c>
      <c r="BR1195" s="191">
        <v>5</v>
      </c>
      <c r="BS1195" s="191">
        <v>7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19</v>
      </c>
      <c r="CI1195" s="31">
        <v>0.6785714285714286</v>
      </c>
      <c r="CJ1195" s="100">
        <v>12</v>
      </c>
      <c r="CK1195" s="31">
        <v>0.42857142857142855</v>
      </c>
      <c r="CL1195" s="100">
        <v>0</v>
      </c>
      <c r="CM1195" s="31">
        <v>0</v>
      </c>
      <c r="CN1195" s="27">
        <v>23.080714285714286</v>
      </c>
      <c r="CO1195" s="27">
        <v>32.944499999999998</v>
      </c>
      <c r="CP1195" s="27">
        <v>34.1965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76</v>
      </c>
      <c r="D1196" s="264">
        <v>0</v>
      </c>
      <c r="E1196" s="122">
        <v>2</v>
      </c>
      <c r="F1196" s="122">
        <v>16</v>
      </c>
      <c r="G1196" s="122">
        <v>30</v>
      </c>
      <c r="H1196" s="122">
        <v>25</v>
      </c>
      <c r="I1196" s="122">
        <v>3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58</v>
      </c>
      <c r="Y1196" s="31">
        <v>0.76315789473684215</v>
      </c>
      <c r="Z1196" s="100">
        <v>33</v>
      </c>
      <c r="AA1196" s="31">
        <v>0.43421052631578949</v>
      </c>
      <c r="AB1196" s="100">
        <v>0</v>
      </c>
      <c r="AC1196" s="31">
        <v>0</v>
      </c>
      <c r="AD1196" s="27">
        <v>23.315000000000005</v>
      </c>
      <c r="AE1196" s="27">
        <v>27.322500000000002</v>
      </c>
      <c r="AF1196" s="27">
        <v>29.694999999999975</v>
      </c>
      <c r="AG1196" s="57"/>
      <c r="AH1196" s="97">
        <v>19</v>
      </c>
      <c r="AI1196" s="264">
        <v>0</v>
      </c>
      <c r="AJ1196" s="122">
        <v>1</v>
      </c>
      <c r="AK1196" s="122">
        <v>3</v>
      </c>
      <c r="AL1196" s="122">
        <v>10</v>
      </c>
      <c r="AM1196" s="122">
        <v>3</v>
      </c>
      <c r="AN1196" s="122">
        <v>1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15</v>
      </c>
      <c r="BD1196" s="31">
        <v>0.78947368421052633</v>
      </c>
      <c r="BE1196" s="100">
        <v>5</v>
      </c>
      <c r="BF1196" s="31">
        <v>0.26315789473684209</v>
      </c>
      <c r="BG1196" s="100">
        <v>1</v>
      </c>
      <c r="BH1196" s="31">
        <v>5.2631578947368418E-2</v>
      </c>
      <c r="BI1196" s="27">
        <v>22.943684210526317</v>
      </c>
      <c r="BJ1196" s="27">
        <v>26.58</v>
      </c>
      <c r="BK1196" s="27">
        <v>35.06</v>
      </c>
      <c r="BL1196" s="57"/>
      <c r="BM1196" s="97">
        <v>95</v>
      </c>
      <c r="BN1196" s="253">
        <v>0</v>
      </c>
      <c r="BO1196" s="191">
        <v>3</v>
      </c>
      <c r="BP1196" s="191">
        <v>19</v>
      </c>
      <c r="BQ1196" s="191">
        <v>40</v>
      </c>
      <c r="BR1196" s="191">
        <v>28</v>
      </c>
      <c r="BS1196" s="191">
        <v>4</v>
      </c>
      <c r="BT1196" s="191">
        <v>1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73</v>
      </c>
      <c r="CI1196" s="31">
        <v>0.76842105263157889</v>
      </c>
      <c r="CJ1196" s="100">
        <v>38</v>
      </c>
      <c r="CK1196" s="31">
        <v>0.4</v>
      </c>
      <c r="CL1196" s="100">
        <v>1</v>
      </c>
      <c r="CM1196" s="31">
        <v>1.0526315789473684E-2</v>
      </c>
      <c r="CN1196" s="27">
        <v>23.240736842105267</v>
      </c>
      <c r="CO1196" s="27">
        <v>27.203999999999997</v>
      </c>
      <c r="CP1196" s="27">
        <v>32.479999999999976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155</v>
      </c>
      <c r="D1197" s="264">
        <v>0</v>
      </c>
      <c r="E1197" s="122">
        <v>6</v>
      </c>
      <c r="F1197" s="122">
        <v>28</v>
      </c>
      <c r="G1197" s="122">
        <v>69</v>
      </c>
      <c r="H1197" s="122">
        <v>41</v>
      </c>
      <c r="I1197" s="122">
        <v>10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121</v>
      </c>
      <c r="Y1197" s="31">
        <v>0.78064516129032258</v>
      </c>
      <c r="Z1197" s="100">
        <v>61</v>
      </c>
      <c r="AA1197" s="31">
        <v>0.3935483870967742</v>
      </c>
      <c r="AB1197" s="100">
        <v>1</v>
      </c>
      <c r="AC1197" s="31">
        <v>6.4516129032258064E-3</v>
      </c>
      <c r="AD1197" s="27">
        <v>23.072516129032255</v>
      </c>
      <c r="AE1197" s="27">
        <v>27.599999999999998</v>
      </c>
      <c r="AF1197" s="27">
        <v>30.893999999999998</v>
      </c>
      <c r="AG1197" s="57"/>
      <c r="AH1197" s="97">
        <v>52</v>
      </c>
      <c r="AI1197" s="264">
        <v>0</v>
      </c>
      <c r="AJ1197" s="122">
        <v>4</v>
      </c>
      <c r="AK1197" s="122">
        <v>16</v>
      </c>
      <c r="AL1197" s="122">
        <v>25</v>
      </c>
      <c r="AM1197" s="122">
        <v>7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32</v>
      </c>
      <c r="BD1197" s="31">
        <v>0.61538461538461542</v>
      </c>
      <c r="BE1197" s="100">
        <v>10</v>
      </c>
      <c r="BF1197" s="31">
        <v>0.19230769230769232</v>
      </c>
      <c r="BG1197" s="100">
        <v>0</v>
      </c>
      <c r="BH1197" s="31">
        <v>0</v>
      </c>
      <c r="BI1197" s="27">
        <v>20.806538461538455</v>
      </c>
      <c r="BJ1197" s="27">
        <v>24.710999999999999</v>
      </c>
      <c r="BK1197" s="27">
        <v>27.048500000000001</v>
      </c>
      <c r="BL1197" s="57"/>
      <c r="BM1197" s="97">
        <v>207</v>
      </c>
      <c r="BN1197" s="253">
        <v>0</v>
      </c>
      <c r="BO1197" s="191">
        <v>10</v>
      </c>
      <c r="BP1197" s="191">
        <v>44</v>
      </c>
      <c r="BQ1197" s="191">
        <v>94</v>
      </c>
      <c r="BR1197" s="191">
        <v>48</v>
      </c>
      <c r="BS1197" s="191">
        <v>10</v>
      </c>
      <c r="BT1197" s="191">
        <v>1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153</v>
      </c>
      <c r="CI1197" s="31">
        <v>0.73913043478260865</v>
      </c>
      <c r="CJ1197" s="100">
        <v>71</v>
      </c>
      <c r="CK1197" s="31">
        <v>0.34299516908212563</v>
      </c>
      <c r="CL1197" s="100">
        <v>1</v>
      </c>
      <c r="CM1197" s="31">
        <v>4.830917874396135E-3</v>
      </c>
      <c r="CN1197" s="27">
        <v>22.503285024154607</v>
      </c>
      <c r="CO1197" s="27">
        <v>26.871999999999996</v>
      </c>
      <c r="CP1197" s="27">
        <v>30.126000000000001</v>
      </c>
      <c r="CQ1197" s="57"/>
    </row>
    <row r="1198" spans="1:95" x14ac:dyDescent="0.25">
      <c r="A1198" s="241">
        <v>5</v>
      </c>
      <c r="B1198" s="312">
        <v>0.375</v>
      </c>
      <c r="C1198" s="97">
        <v>67</v>
      </c>
      <c r="D1198" s="264">
        <v>2</v>
      </c>
      <c r="E1198" s="122">
        <v>3</v>
      </c>
      <c r="F1198" s="122">
        <v>14</v>
      </c>
      <c r="G1198" s="122">
        <v>30</v>
      </c>
      <c r="H1198" s="122">
        <v>14</v>
      </c>
      <c r="I1198" s="122">
        <v>3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48</v>
      </c>
      <c r="Y1198" s="31">
        <v>0.71641791044776115</v>
      </c>
      <c r="Z1198" s="100">
        <v>24</v>
      </c>
      <c r="AA1198" s="31">
        <v>0.35820895522388058</v>
      </c>
      <c r="AB1198" s="100">
        <v>1</v>
      </c>
      <c r="AC1198" s="31">
        <v>1.4925373134328358E-2</v>
      </c>
      <c r="AD1198" s="27">
        <v>22.39552238805971</v>
      </c>
      <c r="AE1198" s="27">
        <v>27.044</v>
      </c>
      <c r="AF1198" s="27">
        <v>31.379999999999995</v>
      </c>
      <c r="AG1198" s="57"/>
      <c r="AH1198" s="97">
        <v>39</v>
      </c>
      <c r="AI1198" s="264">
        <v>0</v>
      </c>
      <c r="AJ1198" s="122">
        <v>2</v>
      </c>
      <c r="AK1198" s="122">
        <v>8</v>
      </c>
      <c r="AL1198" s="122">
        <v>16</v>
      </c>
      <c r="AM1198" s="122">
        <v>11</v>
      </c>
      <c r="AN1198" s="122">
        <v>2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29</v>
      </c>
      <c r="BD1198" s="31">
        <v>0.74358974358974361</v>
      </c>
      <c r="BE1198" s="100">
        <v>16</v>
      </c>
      <c r="BF1198" s="31">
        <v>0.41025641025641024</v>
      </c>
      <c r="BG1198" s="100">
        <v>0</v>
      </c>
      <c r="BH1198" s="31">
        <v>0</v>
      </c>
      <c r="BI1198" s="27">
        <v>23.04461538461539</v>
      </c>
      <c r="BJ1198" s="27">
        <v>27.41</v>
      </c>
      <c r="BK1198" s="27">
        <v>32.15</v>
      </c>
      <c r="BL1198" s="57"/>
      <c r="BM1198" s="97">
        <v>106</v>
      </c>
      <c r="BN1198" s="253">
        <v>2</v>
      </c>
      <c r="BO1198" s="191">
        <v>5</v>
      </c>
      <c r="BP1198" s="191">
        <v>22</v>
      </c>
      <c r="BQ1198" s="191">
        <v>46</v>
      </c>
      <c r="BR1198" s="191">
        <v>25</v>
      </c>
      <c r="BS1198" s="191">
        <v>5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77</v>
      </c>
      <c r="CI1198" s="31">
        <v>0.72641509433962259</v>
      </c>
      <c r="CJ1198" s="100">
        <v>40</v>
      </c>
      <c r="CK1198" s="31">
        <v>0.37735849056603776</v>
      </c>
      <c r="CL1198" s="100">
        <v>1</v>
      </c>
      <c r="CM1198" s="31">
        <v>9.433962264150943E-3</v>
      </c>
      <c r="CN1198" s="27">
        <v>22.634339622641523</v>
      </c>
      <c r="CO1198" s="27">
        <v>27.328500000000002</v>
      </c>
      <c r="CP1198" s="27">
        <v>31.417499999999993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39</v>
      </c>
      <c r="D1199" s="264">
        <v>0</v>
      </c>
      <c r="E1199" s="122">
        <v>1</v>
      </c>
      <c r="F1199" s="122">
        <v>11</v>
      </c>
      <c r="G1199" s="122">
        <v>22</v>
      </c>
      <c r="H1199" s="122">
        <v>3</v>
      </c>
      <c r="I1199" s="122">
        <v>2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27</v>
      </c>
      <c r="Y1199" s="31">
        <v>0.69230769230769229</v>
      </c>
      <c r="Z1199" s="100">
        <v>9</v>
      </c>
      <c r="AA1199" s="31">
        <v>0.23076923076923078</v>
      </c>
      <c r="AB1199" s="100">
        <v>0</v>
      </c>
      <c r="AC1199" s="31">
        <v>0</v>
      </c>
      <c r="AD1199" s="27">
        <v>21.866923076923076</v>
      </c>
      <c r="AE1199" s="27">
        <v>24.71</v>
      </c>
      <c r="AF1199" s="27">
        <v>30.19</v>
      </c>
      <c r="AG1199" s="57"/>
      <c r="AH1199" s="97">
        <v>42</v>
      </c>
      <c r="AI1199" s="264">
        <v>0</v>
      </c>
      <c r="AJ1199" s="122">
        <v>10</v>
      </c>
      <c r="AK1199" s="122">
        <v>10</v>
      </c>
      <c r="AL1199" s="122">
        <v>13</v>
      </c>
      <c r="AM1199" s="122">
        <v>8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22</v>
      </c>
      <c r="BD1199" s="31">
        <v>0.52380952380952384</v>
      </c>
      <c r="BE1199" s="100">
        <v>15</v>
      </c>
      <c r="BF1199" s="31">
        <v>0.35714285714285715</v>
      </c>
      <c r="BG1199" s="100">
        <v>0</v>
      </c>
      <c r="BH1199" s="31">
        <v>0</v>
      </c>
      <c r="BI1199" s="27">
        <v>20.346666666666664</v>
      </c>
      <c r="BJ1199" s="27">
        <v>27.056499999999996</v>
      </c>
      <c r="BK1199" s="27">
        <v>29.418000000000003</v>
      </c>
      <c r="BL1199" s="57"/>
      <c r="BM1199" s="97">
        <v>81</v>
      </c>
      <c r="BN1199" s="253">
        <v>0</v>
      </c>
      <c r="BO1199" s="191">
        <v>11</v>
      </c>
      <c r="BP1199" s="191">
        <v>21</v>
      </c>
      <c r="BQ1199" s="191">
        <v>35</v>
      </c>
      <c r="BR1199" s="191">
        <v>11</v>
      </c>
      <c r="BS1199" s="191">
        <v>3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49</v>
      </c>
      <c r="CI1199" s="31">
        <v>0.60493827160493829</v>
      </c>
      <c r="CJ1199" s="100">
        <v>24</v>
      </c>
      <c r="CK1199" s="31">
        <v>0.29629629629629628</v>
      </c>
      <c r="CL1199" s="100">
        <v>0</v>
      </c>
      <c r="CM1199" s="31">
        <v>0</v>
      </c>
      <c r="CN1199" s="27">
        <v>21.078641975308638</v>
      </c>
      <c r="CO1199" s="27">
        <v>26.126000000000001</v>
      </c>
      <c r="CP1199" s="27">
        <v>29.461999999999993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56</v>
      </c>
      <c r="D1200" s="264">
        <v>0</v>
      </c>
      <c r="E1200" s="122">
        <v>3</v>
      </c>
      <c r="F1200" s="122">
        <v>18</v>
      </c>
      <c r="G1200" s="122">
        <v>21</v>
      </c>
      <c r="H1200" s="122">
        <v>11</v>
      </c>
      <c r="I1200" s="122">
        <v>3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35</v>
      </c>
      <c r="Y1200" s="31">
        <v>0.625</v>
      </c>
      <c r="Z1200" s="100">
        <v>19</v>
      </c>
      <c r="AA1200" s="31">
        <v>0.3392857142857143</v>
      </c>
      <c r="AB1200" s="100">
        <v>0</v>
      </c>
      <c r="AC1200" s="31">
        <v>0</v>
      </c>
      <c r="AD1200" s="27">
        <v>21.855535714285718</v>
      </c>
      <c r="AE1200" s="27">
        <v>26.533999999999999</v>
      </c>
      <c r="AF1200" s="27">
        <v>30.72</v>
      </c>
      <c r="AG1200" s="57"/>
      <c r="AH1200" s="97">
        <v>52</v>
      </c>
      <c r="AI1200" s="264">
        <v>1</v>
      </c>
      <c r="AJ1200" s="122">
        <v>3</v>
      </c>
      <c r="AK1200" s="122">
        <v>15</v>
      </c>
      <c r="AL1200" s="122">
        <v>16</v>
      </c>
      <c r="AM1200" s="122">
        <v>12</v>
      </c>
      <c r="AN1200" s="122">
        <v>4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33</v>
      </c>
      <c r="BD1200" s="31">
        <v>0.63461538461538458</v>
      </c>
      <c r="BE1200" s="100">
        <v>18</v>
      </c>
      <c r="BF1200" s="31">
        <v>0.34615384615384615</v>
      </c>
      <c r="BG1200" s="100">
        <v>1</v>
      </c>
      <c r="BH1200" s="31">
        <v>1.9230769230769232E-2</v>
      </c>
      <c r="BI1200" s="27">
        <v>22.238653846153838</v>
      </c>
      <c r="BJ1200" s="27">
        <v>28.924500000000002</v>
      </c>
      <c r="BK1200" s="27">
        <v>31.857499999999984</v>
      </c>
      <c r="BL1200" s="57"/>
      <c r="BM1200" s="97">
        <v>108</v>
      </c>
      <c r="BN1200" s="253">
        <v>1</v>
      </c>
      <c r="BO1200" s="191">
        <v>6</v>
      </c>
      <c r="BP1200" s="191">
        <v>33</v>
      </c>
      <c r="BQ1200" s="191">
        <v>37</v>
      </c>
      <c r="BR1200" s="191">
        <v>23</v>
      </c>
      <c r="BS1200" s="191">
        <v>7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68</v>
      </c>
      <c r="CI1200" s="31">
        <v>0.62962962962962965</v>
      </c>
      <c r="CJ1200" s="100">
        <v>37</v>
      </c>
      <c r="CK1200" s="31">
        <v>0.34259259259259262</v>
      </c>
      <c r="CL1200" s="100">
        <v>1</v>
      </c>
      <c r="CM1200" s="31">
        <v>9.2592592592592587E-3</v>
      </c>
      <c r="CN1200" s="27">
        <v>22.040000000000003</v>
      </c>
      <c r="CO1200" s="27">
        <v>26.975999999999999</v>
      </c>
      <c r="CP1200" s="27">
        <v>30.756499999999999</v>
      </c>
      <c r="CQ1200" s="57"/>
    </row>
    <row r="1201" spans="1:95" x14ac:dyDescent="0.25">
      <c r="A1201" s="241">
        <v>5</v>
      </c>
      <c r="B1201" s="312">
        <v>0.5</v>
      </c>
      <c r="C1201" s="97">
        <v>50</v>
      </c>
      <c r="D1201" s="264">
        <v>0</v>
      </c>
      <c r="E1201" s="122">
        <v>3</v>
      </c>
      <c r="F1201" s="122">
        <v>11</v>
      </c>
      <c r="G1201" s="122">
        <v>22</v>
      </c>
      <c r="H1201" s="122">
        <v>11</v>
      </c>
      <c r="I1201" s="122">
        <v>3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36</v>
      </c>
      <c r="Y1201" s="31">
        <v>0.72</v>
      </c>
      <c r="Z1201" s="100">
        <v>19</v>
      </c>
      <c r="AA1201" s="31">
        <v>0.38</v>
      </c>
      <c r="AB1201" s="100">
        <v>0</v>
      </c>
      <c r="AC1201" s="31">
        <v>0</v>
      </c>
      <c r="AD1201" s="27">
        <v>22.603400000000008</v>
      </c>
      <c r="AE1201" s="27">
        <v>28.262</v>
      </c>
      <c r="AF1201" s="27">
        <v>30.392499999999998</v>
      </c>
      <c r="AG1201" s="57"/>
      <c r="AH1201" s="97">
        <v>52</v>
      </c>
      <c r="AI1201" s="264">
        <v>1</v>
      </c>
      <c r="AJ1201" s="122">
        <v>8</v>
      </c>
      <c r="AK1201" s="122">
        <v>4</v>
      </c>
      <c r="AL1201" s="122">
        <v>15</v>
      </c>
      <c r="AM1201" s="122">
        <v>17</v>
      </c>
      <c r="AN1201" s="122">
        <v>4</v>
      </c>
      <c r="AO1201" s="122">
        <v>2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39</v>
      </c>
      <c r="BD1201" s="31">
        <v>0.75</v>
      </c>
      <c r="BE1201" s="100">
        <v>27</v>
      </c>
      <c r="BF1201" s="31">
        <v>0.51923076923076927</v>
      </c>
      <c r="BG1201" s="100">
        <v>3</v>
      </c>
      <c r="BH1201" s="31">
        <v>5.7692307692307696E-2</v>
      </c>
      <c r="BI1201" s="27">
        <v>23.9025</v>
      </c>
      <c r="BJ1201" s="27">
        <v>29.955999999999996</v>
      </c>
      <c r="BK1201" s="27">
        <v>36.221999999999987</v>
      </c>
      <c r="BL1201" s="57"/>
      <c r="BM1201" s="97">
        <v>102</v>
      </c>
      <c r="BN1201" s="253">
        <v>1</v>
      </c>
      <c r="BO1201" s="191">
        <v>11</v>
      </c>
      <c r="BP1201" s="191">
        <v>15</v>
      </c>
      <c r="BQ1201" s="191">
        <v>37</v>
      </c>
      <c r="BR1201" s="191">
        <v>28</v>
      </c>
      <c r="BS1201" s="191">
        <v>7</v>
      </c>
      <c r="BT1201" s="191">
        <v>2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75</v>
      </c>
      <c r="CI1201" s="31">
        <v>0.73529411764705888</v>
      </c>
      <c r="CJ1201" s="100">
        <v>46</v>
      </c>
      <c r="CK1201" s="31">
        <v>0.45098039215686275</v>
      </c>
      <c r="CL1201" s="100">
        <v>3</v>
      </c>
      <c r="CM1201" s="31">
        <v>2.9411764705882353E-2</v>
      </c>
      <c r="CN1201" s="27">
        <v>23.265686274509807</v>
      </c>
      <c r="CO1201" s="27">
        <v>29.140999999999998</v>
      </c>
      <c r="CP1201" s="27">
        <v>33.383999999999993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64</v>
      </c>
      <c r="D1202" s="264">
        <v>1</v>
      </c>
      <c r="E1202" s="122">
        <v>2</v>
      </c>
      <c r="F1202" s="122">
        <v>17</v>
      </c>
      <c r="G1202" s="122">
        <v>22</v>
      </c>
      <c r="H1202" s="122">
        <v>18</v>
      </c>
      <c r="I1202" s="122">
        <v>3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44</v>
      </c>
      <c r="Y1202" s="31">
        <v>0.6875</v>
      </c>
      <c r="Z1202" s="100">
        <v>28</v>
      </c>
      <c r="AA1202" s="31">
        <v>0.4375</v>
      </c>
      <c r="AB1202" s="100">
        <v>1</v>
      </c>
      <c r="AC1202" s="31">
        <v>1.5625E-2</v>
      </c>
      <c r="AD1202" s="27">
        <v>23.059218749999996</v>
      </c>
      <c r="AE1202" s="27">
        <v>27.85</v>
      </c>
      <c r="AF1202" s="27">
        <v>32.3675</v>
      </c>
      <c r="AG1202" s="57"/>
      <c r="AH1202" s="97">
        <v>57</v>
      </c>
      <c r="AI1202" s="264">
        <v>0</v>
      </c>
      <c r="AJ1202" s="122">
        <v>7</v>
      </c>
      <c r="AK1202" s="122">
        <v>13</v>
      </c>
      <c r="AL1202" s="122">
        <v>18</v>
      </c>
      <c r="AM1202" s="122">
        <v>14</v>
      </c>
      <c r="AN1202" s="122">
        <v>4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37</v>
      </c>
      <c r="BD1202" s="31">
        <v>0.64912280701754388</v>
      </c>
      <c r="BE1202" s="100">
        <v>23</v>
      </c>
      <c r="BF1202" s="31">
        <v>0.40350877192982454</v>
      </c>
      <c r="BG1202" s="100">
        <v>1</v>
      </c>
      <c r="BH1202" s="31">
        <v>1.7543859649122806E-2</v>
      </c>
      <c r="BI1202" s="27">
        <v>22.420175438596488</v>
      </c>
      <c r="BJ1202" s="27">
        <v>28.216999999999999</v>
      </c>
      <c r="BK1202" s="27">
        <v>31.225999999999999</v>
      </c>
      <c r="BL1202" s="57"/>
      <c r="BM1202" s="97">
        <v>121</v>
      </c>
      <c r="BN1202" s="253">
        <v>1</v>
      </c>
      <c r="BO1202" s="191">
        <v>9</v>
      </c>
      <c r="BP1202" s="191">
        <v>30</v>
      </c>
      <c r="BQ1202" s="191">
        <v>40</v>
      </c>
      <c r="BR1202" s="191">
        <v>32</v>
      </c>
      <c r="BS1202" s="191">
        <v>7</v>
      </c>
      <c r="BT1202" s="191">
        <v>2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81</v>
      </c>
      <c r="CI1202" s="31">
        <v>0.66942148760330578</v>
      </c>
      <c r="CJ1202" s="100">
        <v>51</v>
      </c>
      <c r="CK1202" s="31">
        <v>0.42148760330578511</v>
      </c>
      <c r="CL1202" s="100">
        <v>2</v>
      </c>
      <c r="CM1202" s="31">
        <v>1.6528925619834711E-2</v>
      </c>
      <c r="CN1202" s="27">
        <v>22.758181818181821</v>
      </c>
      <c r="CO1202" s="27">
        <v>27.932000000000002</v>
      </c>
      <c r="CP1202" s="27">
        <v>31.274000000000001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52</v>
      </c>
      <c r="D1203" s="264">
        <v>0</v>
      </c>
      <c r="E1203" s="122">
        <v>0</v>
      </c>
      <c r="F1203" s="122">
        <v>13</v>
      </c>
      <c r="G1203" s="122">
        <v>20</v>
      </c>
      <c r="H1203" s="122">
        <v>16</v>
      </c>
      <c r="I1203" s="122">
        <v>2</v>
      </c>
      <c r="J1203" s="122">
        <v>0</v>
      </c>
      <c r="K1203" s="122">
        <v>1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39</v>
      </c>
      <c r="Y1203" s="31">
        <v>0.75</v>
      </c>
      <c r="Z1203" s="100">
        <v>22</v>
      </c>
      <c r="AA1203" s="31">
        <v>0.42307692307692307</v>
      </c>
      <c r="AB1203" s="100">
        <v>1</v>
      </c>
      <c r="AC1203" s="31">
        <v>1.9230769230769232E-2</v>
      </c>
      <c r="AD1203" s="27">
        <v>23.579230769230772</v>
      </c>
      <c r="AE1203" s="27">
        <v>28.144999999999996</v>
      </c>
      <c r="AF1203" s="27">
        <v>30.772999999999996</v>
      </c>
      <c r="AG1203" s="57"/>
      <c r="AH1203" s="97">
        <v>63</v>
      </c>
      <c r="AI1203" s="264">
        <v>0</v>
      </c>
      <c r="AJ1203" s="122">
        <v>8</v>
      </c>
      <c r="AK1203" s="122">
        <v>4</v>
      </c>
      <c r="AL1203" s="122">
        <v>27</v>
      </c>
      <c r="AM1203" s="122">
        <v>19</v>
      </c>
      <c r="AN1203" s="122">
        <v>5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51</v>
      </c>
      <c r="BD1203" s="31">
        <v>0.80952380952380953</v>
      </c>
      <c r="BE1203" s="100">
        <v>28</v>
      </c>
      <c r="BF1203" s="31">
        <v>0.44444444444444442</v>
      </c>
      <c r="BG1203" s="100">
        <v>0</v>
      </c>
      <c r="BH1203" s="31">
        <v>0</v>
      </c>
      <c r="BI1203" s="27">
        <v>23.24650793650795</v>
      </c>
      <c r="BJ1203" s="27">
        <v>29.007999999999999</v>
      </c>
      <c r="BK1203" s="27">
        <v>30.906000000000002</v>
      </c>
      <c r="BL1203" s="57"/>
      <c r="BM1203" s="97">
        <v>115</v>
      </c>
      <c r="BN1203" s="253">
        <v>0</v>
      </c>
      <c r="BO1203" s="191">
        <v>8</v>
      </c>
      <c r="BP1203" s="191">
        <v>17</v>
      </c>
      <c r="BQ1203" s="191">
        <v>47</v>
      </c>
      <c r="BR1203" s="191">
        <v>35</v>
      </c>
      <c r="BS1203" s="191">
        <v>7</v>
      </c>
      <c r="BT1203" s="191">
        <v>0</v>
      </c>
      <c r="BU1203" s="191">
        <v>1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90</v>
      </c>
      <c r="CI1203" s="31">
        <v>0.78260869565217395</v>
      </c>
      <c r="CJ1203" s="100">
        <v>50</v>
      </c>
      <c r="CK1203" s="31">
        <v>0.43478260869565216</v>
      </c>
      <c r="CL1203" s="100">
        <v>1</v>
      </c>
      <c r="CM1203" s="31">
        <v>8.6956521739130436E-3</v>
      </c>
      <c r="CN1203" s="27">
        <v>23.396956521739131</v>
      </c>
      <c r="CO1203" s="27">
        <v>28.724</v>
      </c>
      <c r="CP1203" s="27">
        <v>30.864000000000001</v>
      </c>
      <c r="CQ1203" s="57"/>
    </row>
    <row r="1204" spans="1:95" x14ac:dyDescent="0.25">
      <c r="A1204" s="241">
        <v>5</v>
      </c>
      <c r="B1204" s="312">
        <v>0.625</v>
      </c>
      <c r="C1204" s="97">
        <v>68</v>
      </c>
      <c r="D1204" s="264">
        <v>2</v>
      </c>
      <c r="E1204" s="122">
        <v>4</v>
      </c>
      <c r="F1204" s="122">
        <v>18</v>
      </c>
      <c r="G1204" s="122">
        <v>28</v>
      </c>
      <c r="H1204" s="122">
        <v>15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44</v>
      </c>
      <c r="Y1204" s="31">
        <v>0.6470588235294118</v>
      </c>
      <c r="Z1204" s="100">
        <v>22</v>
      </c>
      <c r="AA1204" s="31">
        <v>0.3235294117647059</v>
      </c>
      <c r="AB1204" s="100">
        <v>0</v>
      </c>
      <c r="AC1204" s="31">
        <v>0</v>
      </c>
      <c r="AD1204" s="27">
        <v>21.493088235294113</v>
      </c>
      <c r="AE1204" s="27">
        <v>26.109500000000001</v>
      </c>
      <c r="AF1204" s="27">
        <v>28.6785</v>
      </c>
      <c r="AG1204" s="57"/>
      <c r="AH1204" s="97">
        <v>89</v>
      </c>
      <c r="AI1204" s="264">
        <v>0</v>
      </c>
      <c r="AJ1204" s="122">
        <v>13</v>
      </c>
      <c r="AK1204" s="122">
        <v>18</v>
      </c>
      <c r="AL1204" s="122">
        <v>34</v>
      </c>
      <c r="AM1204" s="122">
        <v>20</v>
      </c>
      <c r="AN1204" s="122">
        <v>4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58</v>
      </c>
      <c r="BD1204" s="31">
        <v>0.651685393258427</v>
      </c>
      <c r="BE1204" s="100">
        <v>27</v>
      </c>
      <c r="BF1204" s="31">
        <v>0.30337078651685395</v>
      </c>
      <c r="BG1204" s="100">
        <v>0</v>
      </c>
      <c r="BH1204" s="31">
        <v>0</v>
      </c>
      <c r="BI1204" s="27">
        <v>21.66932584269663</v>
      </c>
      <c r="BJ1204" s="27">
        <v>27.09</v>
      </c>
      <c r="BK1204" s="27">
        <v>30.024999999999999</v>
      </c>
      <c r="BL1204" s="57"/>
      <c r="BM1204" s="97">
        <v>157</v>
      </c>
      <c r="BN1204" s="253">
        <v>2</v>
      </c>
      <c r="BO1204" s="191">
        <v>17</v>
      </c>
      <c r="BP1204" s="191">
        <v>36</v>
      </c>
      <c r="BQ1204" s="191">
        <v>62</v>
      </c>
      <c r="BR1204" s="191">
        <v>35</v>
      </c>
      <c r="BS1204" s="191">
        <v>5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102</v>
      </c>
      <c r="CI1204" s="31">
        <v>0.64968152866242035</v>
      </c>
      <c r="CJ1204" s="100">
        <v>49</v>
      </c>
      <c r="CK1204" s="31">
        <v>0.31210191082802546</v>
      </c>
      <c r="CL1204" s="100">
        <v>0</v>
      </c>
      <c r="CM1204" s="31">
        <v>0</v>
      </c>
      <c r="CN1204" s="27">
        <v>21.592993630573247</v>
      </c>
      <c r="CO1204" s="27">
        <v>26.501999999999999</v>
      </c>
      <c r="CP1204" s="27">
        <v>28.904999999999998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51</v>
      </c>
      <c r="D1205" s="264">
        <v>0</v>
      </c>
      <c r="E1205" s="122">
        <v>4</v>
      </c>
      <c r="F1205" s="122">
        <v>9</v>
      </c>
      <c r="G1205" s="122">
        <v>21</v>
      </c>
      <c r="H1205" s="122">
        <v>15</v>
      </c>
      <c r="I1205" s="122">
        <v>2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38</v>
      </c>
      <c r="Y1205" s="31">
        <v>0.74509803921568629</v>
      </c>
      <c r="Z1205" s="100">
        <v>20</v>
      </c>
      <c r="AA1205" s="31">
        <v>0.39215686274509803</v>
      </c>
      <c r="AB1205" s="100">
        <v>0</v>
      </c>
      <c r="AC1205" s="31">
        <v>0</v>
      </c>
      <c r="AD1205" s="27">
        <v>22.52745098039216</v>
      </c>
      <c r="AE1205" s="27">
        <v>27.721999999999998</v>
      </c>
      <c r="AF1205" s="27">
        <v>29.825999999999997</v>
      </c>
      <c r="AG1205" s="57"/>
      <c r="AH1205" s="97">
        <v>86</v>
      </c>
      <c r="AI1205" s="264">
        <v>2</v>
      </c>
      <c r="AJ1205" s="122">
        <v>5</v>
      </c>
      <c r="AK1205" s="122">
        <v>14</v>
      </c>
      <c r="AL1205" s="122">
        <v>35</v>
      </c>
      <c r="AM1205" s="122">
        <v>24</v>
      </c>
      <c r="AN1205" s="122">
        <v>5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65</v>
      </c>
      <c r="BD1205" s="31">
        <v>0.7558139534883721</v>
      </c>
      <c r="BE1205" s="100">
        <v>39</v>
      </c>
      <c r="BF1205" s="31">
        <v>0.45348837209302323</v>
      </c>
      <c r="BG1205" s="100">
        <v>1</v>
      </c>
      <c r="BH1205" s="31">
        <v>1.1627906976744186E-2</v>
      </c>
      <c r="BI1205" s="27">
        <v>22.977441860465117</v>
      </c>
      <c r="BJ1205" s="27">
        <v>27.319499999999998</v>
      </c>
      <c r="BK1205" s="27">
        <v>31.395999999999997</v>
      </c>
      <c r="BL1205" s="57"/>
      <c r="BM1205" s="97">
        <v>137</v>
      </c>
      <c r="BN1205" s="253">
        <v>2</v>
      </c>
      <c r="BO1205" s="191">
        <v>9</v>
      </c>
      <c r="BP1205" s="191">
        <v>23</v>
      </c>
      <c r="BQ1205" s="191">
        <v>56</v>
      </c>
      <c r="BR1205" s="191">
        <v>39</v>
      </c>
      <c r="BS1205" s="191">
        <v>7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103</v>
      </c>
      <c r="CI1205" s="31">
        <v>0.75182481751824815</v>
      </c>
      <c r="CJ1205" s="100">
        <v>59</v>
      </c>
      <c r="CK1205" s="31">
        <v>0.43065693430656932</v>
      </c>
      <c r="CL1205" s="100">
        <v>1</v>
      </c>
      <c r="CM1205" s="31">
        <v>7.2992700729927005E-3</v>
      </c>
      <c r="CN1205" s="27">
        <v>22.809927007299265</v>
      </c>
      <c r="CO1205" s="27">
        <v>27.425999999999998</v>
      </c>
      <c r="CP1205" s="27">
        <v>30.461999999999996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55</v>
      </c>
      <c r="D1206" s="264">
        <v>0</v>
      </c>
      <c r="E1206" s="122">
        <v>3</v>
      </c>
      <c r="F1206" s="122">
        <v>13</v>
      </c>
      <c r="G1206" s="122">
        <v>25</v>
      </c>
      <c r="H1206" s="122">
        <v>12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39</v>
      </c>
      <c r="Y1206" s="31">
        <v>0.70909090909090911</v>
      </c>
      <c r="Z1206" s="100">
        <v>15</v>
      </c>
      <c r="AA1206" s="31">
        <v>0.27272727272727271</v>
      </c>
      <c r="AB1206" s="100">
        <v>0</v>
      </c>
      <c r="AC1206" s="31">
        <v>0</v>
      </c>
      <c r="AD1206" s="27">
        <v>21.85581818181819</v>
      </c>
      <c r="AE1206" s="27">
        <v>26.78</v>
      </c>
      <c r="AF1206" s="27">
        <v>29.605999999999998</v>
      </c>
      <c r="AG1206" s="57"/>
      <c r="AH1206" s="97">
        <v>91</v>
      </c>
      <c r="AI1206" s="264">
        <v>3</v>
      </c>
      <c r="AJ1206" s="122">
        <v>6</v>
      </c>
      <c r="AK1206" s="122">
        <v>13</v>
      </c>
      <c r="AL1206" s="122">
        <v>37</v>
      </c>
      <c r="AM1206" s="122">
        <v>24</v>
      </c>
      <c r="AN1206" s="122">
        <v>7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69</v>
      </c>
      <c r="BD1206" s="31">
        <v>0.75824175824175821</v>
      </c>
      <c r="BE1206" s="100">
        <v>38</v>
      </c>
      <c r="BF1206" s="31">
        <v>0.4175824175824176</v>
      </c>
      <c r="BG1206" s="100">
        <v>1</v>
      </c>
      <c r="BH1206" s="31">
        <v>1.098901098901099E-2</v>
      </c>
      <c r="BI1206" s="27">
        <v>22.791318681318685</v>
      </c>
      <c r="BJ1206" s="27">
        <v>27.794</v>
      </c>
      <c r="BK1206" s="27">
        <v>31.547999999999988</v>
      </c>
      <c r="BL1206" s="57"/>
      <c r="BM1206" s="97">
        <v>146</v>
      </c>
      <c r="BN1206" s="253">
        <v>3</v>
      </c>
      <c r="BO1206" s="191">
        <v>9</v>
      </c>
      <c r="BP1206" s="191">
        <v>26</v>
      </c>
      <c r="BQ1206" s="191">
        <v>62</v>
      </c>
      <c r="BR1206" s="191">
        <v>36</v>
      </c>
      <c r="BS1206" s="191">
        <v>9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108</v>
      </c>
      <c r="CI1206" s="31">
        <v>0.73972602739726023</v>
      </c>
      <c r="CJ1206" s="100">
        <v>53</v>
      </c>
      <c r="CK1206" s="31">
        <v>0.36301369863013699</v>
      </c>
      <c r="CL1206" s="100">
        <v>1</v>
      </c>
      <c r="CM1206" s="31">
        <v>6.8493150684931503E-3</v>
      </c>
      <c r="CN1206" s="27">
        <v>22.438904109589039</v>
      </c>
      <c r="CO1206" s="27">
        <v>27.209499999999998</v>
      </c>
      <c r="CP1206" s="27">
        <v>30.995999999999999</v>
      </c>
      <c r="CQ1206" s="57"/>
    </row>
    <row r="1207" spans="1:95" x14ac:dyDescent="0.25">
      <c r="A1207" s="241">
        <v>5</v>
      </c>
      <c r="B1207" s="312">
        <v>0.75</v>
      </c>
      <c r="C1207" s="97">
        <v>72</v>
      </c>
      <c r="D1207" s="264">
        <v>1</v>
      </c>
      <c r="E1207" s="122">
        <v>7</v>
      </c>
      <c r="F1207" s="122">
        <v>12</v>
      </c>
      <c r="G1207" s="122">
        <v>24</v>
      </c>
      <c r="H1207" s="122">
        <v>22</v>
      </c>
      <c r="I1207" s="122">
        <v>5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52</v>
      </c>
      <c r="Y1207" s="31">
        <v>0.72222222222222221</v>
      </c>
      <c r="Z1207" s="100">
        <v>33</v>
      </c>
      <c r="AA1207" s="31">
        <v>0.45833333333333331</v>
      </c>
      <c r="AB1207" s="100">
        <v>1</v>
      </c>
      <c r="AC1207" s="31">
        <v>1.3888888888888888E-2</v>
      </c>
      <c r="AD1207" s="27">
        <v>22.98083333333334</v>
      </c>
      <c r="AE1207" s="27">
        <v>28.583499999999997</v>
      </c>
      <c r="AF1207" s="27">
        <v>31.806999999999995</v>
      </c>
      <c r="AG1207" s="57"/>
      <c r="AH1207" s="97">
        <v>65</v>
      </c>
      <c r="AI1207" s="264">
        <v>2</v>
      </c>
      <c r="AJ1207" s="122">
        <v>1</v>
      </c>
      <c r="AK1207" s="122">
        <v>6</v>
      </c>
      <c r="AL1207" s="122">
        <v>24</v>
      </c>
      <c r="AM1207" s="122">
        <v>16</v>
      </c>
      <c r="AN1207" s="122">
        <v>11</v>
      </c>
      <c r="AO1207" s="122">
        <v>4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56</v>
      </c>
      <c r="BD1207" s="31">
        <v>0.86153846153846159</v>
      </c>
      <c r="BE1207" s="100">
        <v>37</v>
      </c>
      <c r="BF1207" s="31">
        <v>0.56923076923076921</v>
      </c>
      <c r="BG1207" s="100">
        <v>5</v>
      </c>
      <c r="BH1207" s="31">
        <v>7.6923076923076927E-2</v>
      </c>
      <c r="BI1207" s="27">
        <v>25.630307692307689</v>
      </c>
      <c r="BJ1207" s="27">
        <v>33.100999999999999</v>
      </c>
      <c r="BK1207" s="27">
        <v>39.228999999999999</v>
      </c>
      <c r="BL1207" s="57"/>
      <c r="BM1207" s="97">
        <v>137</v>
      </c>
      <c r="BN1207" s="253">
        <v>3</v>
      </c>
      <c r="BO1207" s="191">
        <v>8</v>
      </c>
      <c r="BP1207" s="191">
        <v>18</v>
      </c>
      <c r="BQ1207" s="191">
        <v>48</v>
      </c>
      <c r="BR1207" s="191">
        <v>38</v>
      </c>
      <c r="BS1207" s="191">
        <v>16</v>
      </c>
      <c r="BT1207" s="191">
        <v>5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108</v>
      </c>
      <c r="CI1207" s="31">
        <v>0.78832116788321172</v>
      </c>
      <c r="CJ1207" s="100">
        <v>70</v>
      </c>
      <c r="CK1207" s="31">
        <v>0.51094890510948909</v>
      </c>
      <c r="CL1207" s="100">
        <v>6</v>
      </c>
      <c r="CM1207" s="31">
        <v>4.3795620437956206E-2</v>
      </c>
      <c r="CN1207" s="27">
        <v>24.237883211678827</v>
      </c>
      <c r="CO1207" s="27">
        <v>30.693999999999999</v>
      </c>
      <c r="CP1207" s="27">
        <v>35.015000000000001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42</v>
      </c>
      <c r="D1208" s="264">
        <v>0</v>
      </c>
      <c r="E1208" s="122">
        <v>3</v>
      </c>
      <c r="F1208" s="122">
        <v>3</v>
      </c>
      <c r="G1208" s="122">
        <v>25</v>
      </c>
      <c r="H1208" s="122">
        <v>8</v>
      </c>
      <c r="I1208" s="122">
        <v>2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36</v>
      </c>
      <c r="Y1208" s="31">
        <v>0.8571428571428571</v>
      </c>
      <c r="Z1208" s="100">
        <v>14</v>
      </c>
      <c r="AA1208" s="31">
        <v>0.33333333333333331</v>
      </c>
      <c r="AB1208" s="100">
        <v>1</v>
      </c>
      <c r="AC1208" s="31">
        <v>2.3809523809523808E-2</v>
      </c>
      <c r="AD1208" s="27">
        <v>23.17309523809524</v>
      </c>
      <c r="AE1208" s="27">
        <v>27.537499999999994</v>
      </c>
      <c r="AF1208" s="27">
        <v>32.1785</v>
      </c>
      <c r="AG1208" s="57"/>
      <c r="AH1208" s="97">
        <v>31</v>
      </c>
      <c r="AI1208" s="264">
        <v>0</v>
      </c>
      <c r="AJ1208" s="122">
        <v>1</v>
      </c>
      <c r="AK1208" s="122">
        <v>3</v>
      </c>
      <c r="AL1208" s="122">
        <v>11</v>
      </c>
      <c r="AM1208" s="122">
        <v>10</v>
      </c>
      <c r="AN1208" s="122">
        <v>5</v>
      </c>
      <c r="AO1208" s="122">
        <v>1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27</v>
      </c>
      <c r="BD1208" s="31">
        <v>0.87096774193548387</v>
      </c>
      <c r="BE1208" s="100">
        <v>21</v>
      </c>
      <c r="BF1208" s="31">
        <v>0.67741935483870963</v>
      </c>
      <c r="BG1208" s="100">
        <v>1</v>
      </c>
      <c r="BH1208" s="31">
        <v>3.2258064516129031E-2</v>
      </c>
      <c r="BI1208" s="27">
        <v>25.519032258064524</v>
      </c>
      <c r="BJ1208" s="27">
        <v>31.015999999999998</v>
      </c>
      <c r="BK1208" s="27">
        <v>34.839999999999996</v>
      </c>
      <c r="BL1208" s="57"/>
      <c r="BM1208" s="97">
        <v>73</v>
      </c>
      <c r="BN1208" s="253">
        <v>0</v>
      </c>
      <c r="BO1208" s="191">
        <v>4</v>
      </c>
      <c r="BP1208" s="191">
        <v>6</v>
      </c>
      <c r="BQ1208" s="191">
        <v>36</v>
      </c>
      <c r="BR1208" s="191">
        <v>18</v>
      </c>
      <c r="BS1208" s="191">
        <v>7</v>
      </c>
      <c r="BT1208" s="191">
        <v>2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63</v>
      </c>
      <c r="CI1208" s="31">
        <v>0.86301369863013699</v>
      </c>
      <c r="CJ1208" s="100">
        <v>35</v>
      </c>
      <c r="CK1208" s="31">
        <v>0.47945205479452052</v>
      </c>
      <c r="CL1208" s="100">
        <v>2</v>
      </c>
      <c r="CM1208" s="31">
        <v>2.7397260273972601E-2</v>
      </c>
      <c r="CN1208" s="27">
        <v>24.169315068493145</v>
      </c>
      <c r="CO1208" s="27">
        <v>28.94</v>
      </c>
      <c r="CP1208" s="27">
        <v>32.737999999999992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36</v>
      </c>
      <c r="D1209" s="264">
        <v>0</v>
      </c>
      <c r="E1209" s="122">
        <v>1</v>
      </c>
      <c r="F1209" s="122">
        <v>9</v>
      </c>
      <c r="G1209" s="122">
        <v>11</v>
      </c>
      <c r="H1209" s="122">
        <v>11</v>
      </c>
      <c r="I1209" s="122">
        <v>3</v>
      </c>
      <c r="J1209" s="122">
        <v>1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26</v>
      </c>
      <c r="Y1209" s="31">
        <v>0.72222222222222221</v>
      </c>
      <c r="Z1209" s="100">
        <v>18</v>
      </c>
      <c r="AA1209" s="31">
        <v>0.5</v>
      </c>
      <c r="AB1209" s="100">
        <v>1</v>
      </c>
      <c r="AC1209" s="31">
        <v>2.7777777777777776E-2</v>
      </c>
      <c r="AD1209" s="27">
        <v>23.813611111111104</v>
      </c>
      <c r="AE1209" s="27">
        <v>29.672999999999998</v>
      </c>
      <c r="AF1209" s="27">
        <v>34.654499999999992</v>
      </c>
      <c r="AG1209" s="57"/>
      <c r="AH1209" s="97">
        <v>33</v>
      </c>
      <c r="AI1209" s="264">
        <v>0</v>
      </c>
      <c r="AJ1209" s="122">
        <v>2</v>
      </c>
      <c r="AK1209" s="122">
        <v>8</v>
      </c>
      <c r="AL1209" s="122">
        <v>17</v>
      </c>
      <c r="AM1209" s="122">
        <v>5</v>
      </c>
      <c r="AN1209" s="122">
        <v>1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23</v>
      </c>
      <c r="BD1209" s="31">
        <v>0.69696969696969702</v>
      </c>
      <c r="BE1209" s="100">
        <v>10</v>
      </c>
      <c r="BF1209" s="31">
        <v>0.30303030303030304</v>
      </c>
      <c r="BG1209" s="100">
        <v>0</v>
      </c>
      <c r="BH1209" s="31">
        <v>0</v>
      </c>
      <c r="BI1209" s="27">
        <v>22.183939393939394</v>
      </c>
      <c r="BJ1209" s="27">
        <v>26.115000000000002</v>
      </c>
      <c r="BK1209" s="27">
        <v>30.621999999999993</v>
      </c>
      <c r="BL1209" s="57"/>
      <c r="BM1209" s="97">
        <v>69</v>
      </c>
      <c r="BN1209" s="253">
        <v>0</v>
      </c>
      <c r="BO1209" s="191">
        <v>3</v>
      </c>
      <c r="BP1209" s="191">
        <v>17</v>
      </c>
      <c r="BQ1209" s="191">
        <v>28</v>
      </c>
      <c r="BR1209" s="191">
        <v>16</v>
      </c>
      <c r="BS1209" s="191">
        <v>4</v>
      </c>
      <c r="BT1209" s="191">
        <v>1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49</v>
      </c>
      <c r="CI1209" s="31">
        <v>0.71014492753623193</v>
      </c>
      <c r="CJ1209" s="100">
        <v>28</v>
      </c>
      <c r="CK1209" s="31">
        <v>0.40579710144927539</v>
      </c>
      <c r="CL1209" s="100">
        <v>1</v>
      </c>
      <c r="CM1209" s="31">
        <v>1.4492753623188406E-2</v>
      </c>
      <c r="CN1209" s="27">
        <v>23.034202898550721</v>
      </c>
      <c r="CO1209" s="27">
        <v>28.504999999999999</v>
      </c>
      <c r="CP1209" s="27">
        <v>32.090000000000003</v>
      </c>
      <c r="CQ1209" s="57"/>
    </row>
    <row r="1210" spans="1:95" x14ac:dyDescent="0.25">
      <c r="A1210" s="241">
        <v>5</v>
      </c>
      <c r="B1210" s="312">
        <v>0.875</v>
      </c>
      <c r="C1210" s="97">
        <v>28</v>
      </c>
      <c r="D1210" s="264">
        <v>1</v>
      </c>
      <c r="E1210" s="122">
        <v>0</v>
      </c>
      <c r="F1210" s="122">
        <v>6</v>
      </c>
      <c r="G1210" s="122">
        <v>12</v>
      </c>
      <c r="H1210" s="122">
        <v>5</v>
      </c>
      <c r="I1210" s="122">
        <v>2</v>
      </c>
      <c r="J1210" s="122">
        <v>2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21</v>
      </c>
      <c r="Y1210" s="31">
        <v>0.75</v>
      </c>
      <c r="Z1210" s="100">
        <v>9</v>
      </c>
      <c r="AA1210" s="31">
        <v>0.32142857142857145</v>
      </c>
      <c r="AB1210" s="100">
        <v>2</v>
      </c>
      <c r="AC1210" s="31">
        <v>7.1428571428571425E-2</v>
      </c>
      <c r="AD1210" s="27">
        <v>23.603214285714291</v>
      </c>
      <c r="AE1210" s="27">
        <v>30.084999999999997</v>
      </c>
      <c r="AF1210" s="27">
        <v>37.975499999999982</v>
      </c>
      <c r="AG1210" s="57"/>
      <c r="AH1210" s="97">
        <v>28</v>
      </c>
      <c r="AI1210" s="264">
        <v>0</v>
      </c>
      <c r="AJ1210" s="122">
        <v>4</v>
      </c>
      <c r="AK1210" s="122">
        <v>6</v>
      </c>
      <c r="AL1210" s="122">
        <v>9</v>
      </c>
      <c r="AM1210" s="122">
        <v>8</v>
      </c>
      <c r="AN1210" s="122">
        <v>0</v>
      </c>
      <c r="AO1210" s="122">
        <v>1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18</v>
      </c>
      <c r="BD1210" s="31">
        <v>0.6428571428571429</v>
      </c>
      <c r="BE1210" s="100">
        <v>11</v>
      </c>
      <c r="BF1210" s="31">
        <v>0.39285714285714285</v>
      </c>
      <c r="BG1210" s="100">
        <v>1</v>
      </c>
      <c r="BH1210" s="31">
        <v>3.5714285714285712E-2</v>
      </c>
      <c r="BI1210" s="27">
        <v>22.124642857142863</v>
      </c>
      <c r="BJ1210" s="27">
        <v>28.06</v>
      </c>
      <c r="BK1210" s="27">
        <v>32.600499999999982</v>
      </c>
      <c r="BL1210" s="57"/>
      <c r="BM1210" s="97">
        <v>56</v>
      </c>
      <c r="BN1210" s="253">
        <v>1</v>
      </c>
      <c r="BO1210" s="191">
        <v>4</v>
      </c>
      <c r="BP1210" s="191">
        <v>12</v>
      </c>
      <c r="BQ1210" s="191">
        <v>21</v>
      </c>
      <c r="BR1210" s="191">
        <v>13</v>
      </c>
      <c r="BS1210" s="191">
        <v>2</v>
      </c>
      <c r="BT1210" s="191">
        <v>3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39</v>
      </c>
      <c r="CI1210" s="31">
        <v>0.6964285714285714</v>
      </c>
      <c r="CJ1210" s="100">
        <v>20</v>
      </c>
      <c r="CK1210" s="31">
        <v>0.35714285714285715</v>
      </c>
      <c r="CL1210" s="100">
        <v>3</v>
      </c>
      <c r="CM1210" s="31">
        <v>5.3571428571428568E-2</v>
      </c>
      <c r="CN1210" s="27">
        <v>22.863928571428566</v>
      </c>
      <c r="CO1210" s="27">
        <v>28.3995</v>
      </c>
      <c r="CP1210" s="27">
        <v>35.472999999999999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17</v>
      </c>
      <c r="D1211" s="264">
        <v>0</v>
      </c>
      <c r="E1211" s="122">
        <v>0</v>
      </c>
      <c r="F1211" s="122">
        <v>5</v>
      </c>
      <c r="G1211" s="122">
        <v>9</v>
      </c>
      <c r="H1211" s="122">
        <v>1</v>
      </c>
      <c r="I1211" s="122">
        <v>2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12</v>
      </c>
      <c r="Y1211" s="31">
        <v>0.70588235294117652</v>
      </c>
      <c r="Z1211" s="100">
        <v>3</v>
      </c>
      <c r="AA1211" s="31">
        <v>0.17647058823529413</v>
      </c>
      <c r="AB1211" s="100">
        <v>0</v>
      </c>
      <c r="AC1211" s="31">
        <v>0</v>
      </c>
      <c r="AD1211" s="27">
        <v>22.115882352941174</v>
      </c>
      <c r="AE1211" s="27">
        <v>27.590999999999998</v>
      </c>
      <c r="AF1211" s="27" t="s">
        <v>106</v>
      </c>
      <c r="AG1211" s="57"/>
      <c r="AH1211" s="97">
        <v>18</v>
      </c>
      <c r="AI1211" s="264">
        <v>0</v>
      </c>
      <c r="AJ1211" s="122">
        <v>0</v>
      </c>
      <c r="AK1211" s="122">
        <v>2</v>
      </c>
      <c r="AL1211" s="122">
        <v>9</v>
      </c>
      <c r="AM1211" s="122">
        <v>6</v>
      </c>
      <c r="AN1211" s="122">
        <v>1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16</v>
      </c>
      <c r="BD1211" s="31">
        <v>0.88888888888888884</v>
      </c>
      <c r="BE1211" s="100">
        <v>8</v>
      </c>
      <c r="BF1211" s="31">
        <v>0.44444444444444442</v>
      </c>
      <c r="BG1211" s="100">
        <v>0</v>
      </c>
      <c r="BH1211" s="31">
        <v>0</v>
      </c>
      <c r="BI1211" s="27">
        <v>23.553333333333335</v>
      </c>
      <c r="BJ1211" s="27">
        <v>26.906999999999996</v>
      </c>
      <c r="BK1211" s="27" t="s">
        <v>106</v>
      </c>
      <c r="BL1211" s="57"/>
      <c r="BM1211" s="97">
        <v>35</v>
      </c>
      <c r="BN1211" s="253">
        <v>0</v>
      </c>
      <c r="BO1211" s="191">
        <v>0</v>
      </c>
      <c r="BP1211" s="191">
        <v>7</v>
      </c>
      <c r="BQ1211" s="191">
        <v>18</v>
      </c>
      <c r="BR1211" s="191">
        <v>7</v>
      </c>
      <c r="BS1211" s="191">
        <v>3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28</v>
      </c>
      <c r="CI1211" s="31">
        <v>0.8</v>
      </c>
      <c r="CJ1211" s="100">
        <v>11</v>
      </c>
      <c r="CK1211" s="31">
        <v>0.31428571428571428</v>
      </c>
      <c r="CL1211" s="100">
        <v>0</v>
      </c>
      <c r="CM1211" s="31">
        <v>0</v>
      </c>
      <c r="CN1211" s="27">
        <v>22.855142857142862</v>
      </c>
      <c r="CO1211" s="27">
        <v>26.448</v>
      </c>
      <c r="CP1211" s="27">
        <v>31.503999999999994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15</v>
      </c>
      <c r="D1212" s="324">
        <v>0</v>
      </c>
      <c r="E1212" s="325">
        <v>1</v>
      </c>
      <c r="F1212" s="325">
        <v>2</v>
      </c>
      <c r="G1212" s="325">
        <v>5</v>
      </c>
      <c r="H1212" s="325">
        <v>3</v>
      </c>
      <c r="I1212" s="325">
        <v>2</v>
      </c>
      <c r="J1212" s="325">
        <v>2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12</v>
      </c>
      <c r="Y1212" s="338">
        <v>0.8</v>
      </c>
      <c r="Z1212" s="339">
        <v>9</v>
      </c>
      <c r="AA1212" s="338">
        <v>0.6</v>
      </c>
      <c r="AB1212" s="339">
        <v>2</v>
      </c>
      <c r="AC1212" s="338">
        <v>0.13333333333333333</v>
      </c>
      <c r="AD1212" s="124">
        <v>25.705333333333332</v>
      </c>
      <c r="AE1212" s="124">
        <v>35.94</v>
      </c>
      <c r="AF1212" s="124" t="s">
        <v>106</v>
      </c>
      <c r="AG1212" s="57"/>
      <c r="AH1212" s="98">
        <v>18</v>
      </c>
      <c r="AI1212" s="324">
        <v>0</v>
      </c>
      <c r="AJ1212" s="325">
        <v>3</v>
      </c>
      <c r="AK1212" s="325">
        <v>1</v>
      </c>
      <c r="AL1212" s="325">
        <v>6</v>
      </c>
      <c r="AM1212" s="325">
        <v>5</v>
      </c>
      <c r="AN1212" s="325">
        <v>3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14</v>
      </c>
      <c r="BD1212" s="338">
        <v>0.77777777777777779</v>
      </c>
      <c r="BE1212" s="339">
        <v>9</v>
      </c>
      <c r="BF1212" s="338">
        <v>0.5</v>
      </c>
      <c r="BG1212" s="339">
        <v>0</v>
      </c>
      <c r="BH1212" s="338">
        <v>0</v>
      </c>
      <c r="BI1212" s="124">
        <v>23.818888888888889</v>
      </c>
      <c r="BJ1212" s="124">
        <v>30.459499999999998</v>
      </c>
      <c r="BK1212" s="124" t="s">
        <v>106</v>
      </c>
      <c r="BL1212" s="57"/>
      <c r="BM1212" s="98">
        <v>33</v>
      </c>
      <c r="BN1212" s="337">
        <v>0</v>
      </c>
      <c r="BO1212" s="195">
        <v>4</v>
      </c>
      <c r="BP1212" s="195">
        <v>3</v>
      </c>
      <c r="BQ1212" s="195">
        <v>11</v>
      </c>
      <c r="BR1212" s="195">
        <v>8</v>
      </c>
      <c r="BS1212" s="195">
        <v>5</v>
      </c>
      <c r="BT1212" s="195">
        <v>2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26</v>
      </c>
      <c r="CI1212" s="338">
        <v>0.78787878787878785</v>
      </c>
      <c r="CJ1212" s="339">
        <v>18</v>
      </c>
      <c r="CK1212" s="338">
        <v>0.54545454545454541</v>
      </c>
      <c r="CL1212" s="339">
        <v>2</v>
      </c>
      <c r="CM1212" s="338">
        <v>6.0606060606060608E-2</v>
      </c>
      <c r="CN1212" s="124">
        <v>24.676363636363632</v>
      </c>
      <c r="CO1212" s="124">
        <v>32.185999999999993</v>
      </c>
      <c r="CP1212" s="124">
        <v>38.494999999999997</v>
      </c>
      <c r="CQ1212" s="57"/>
    </row>
    <row r="1213" spans="1:95" x14ac:dyDescent="0.25">
      <c r="A1213" s="241"/>
      <c r="B1213" s="422" t="s">
        <v>35</v>
      </c>
      <c r="C1213" s="423">
        <v>805</v>
      </c>
      <c r="D1213" s="424">
        <v>6</v>
      </c>
      <c r="E1213" s="424">
        <v>38</v>
      </c>
      <c r="F1213" s="424">
        <v>180</v>
      </c>
      <c r="G1213" s="424">
        <v>334</v>
      </c>
      <c r="H1213" s="424">
        <v>203</v>
      </c>
      <c r="I1213" s="424">
        <v>39</v>
      </c>
      <c r="J1213" s="424">
        <v>4</v>
      </c>
      <c r="K1213" s="424">
        <v>1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581</v>
      </c>
      <c r="Y1213" s="442">
        <v>0.72173913043478266</v>
      </c>
      <c r="Z1213" s="426">
        <v>305</v>
      </c>
      <c r="AA1213" s="442">
        <v>0.37888198757763975</v>
      </c>
      <c r="AB1213" s="426">
        <v>5</v>
      </c>
      <c r="AC1213" s="442">
        <v>6.2111801242236021E-3</v>
      </c>
      <c r="AD1213" s="443">
        <v>22.639254658385113</v>
      </c>
      <c r="AE1213" s="443">
        <v>27.351000000000003</v>
      </c>
      <c r="AF1213" s="443">
        <v>30.162999999999997</v>
      </c>
      <c r="AG1213" s="16"/>
      <c r="AH1213" s="426">
        <v>707</v>
      </c>
      <c r="AI1213" s="424">
        <v>9</v>
      </c>
      <c r="AJ1213" s="424">
        <v>68</v>
      </c>
      <c r="AK1213" s="424">
        <v>124</v>
      </c>
      <c r="AL1213" s="424">
        <v>270</v>
      </c>
      <c r="AM1213" s="424">
        <v>175</v>
      </c>
      <c r="AN1213" s="424">
        <v>48</v>
      </c>
      <c r="AO1213" s="424">
        <v>11</v>
      </c>
      <c r="AP1213" s="424">
        <v>2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506</v>
      </c>
      <c r="BD1213" s="442">
        <v>0.71570014144271565</v>
      </c>
      <c r="BE1213" s="426">
        <v>283</v>
      </c>
      <c r="BF1213" s="442">
        <v>0.40028288543140028</v>
      </c>
      <c r="BG1213" s="426">
        <v>13</v>
      </c>
      <c r="BH1213" s="442">
        <v>1.8387553041018388E-2</v>
      </c>
      <c r="BI1213" s="443">
        <v>22.712305516265896</v>
      </c>
      <c r="BJ1213" s="443">
        <v>27.961999999999996</v>
      </c>
      <c r="BK1213" s="443">
        <v>32.050000000000004</v>
      </c>
      <c r="BL1213" s="16"/>
      <c r="BM1213" s="426">
        <v>1512</v>
      </c>
      <c r="BN1213" s="424">
        <v>15</v>
      </c>
      <c r="BO1213" s="424">
        <v>106</v>
      </c>
      <c r="BP1213" s="424">
        <v>304</v>
      </c>
      <c r="BQ1213" s="424">
        <v>604</v>
      </c>
      <c r="BR1213" s="424">
        <v>378</v>
      </c>
      <c r="BS1213" s="424">
        <v>87</v>
      </c>
      <c r="BT1213" s="424">
        <v>15</v>
      </c>
      <c r="BU1213" s="424">
        <v>3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1087</v>
      </c>
      <c r="CI1213" s="396">
        <v>0.71891534391534395</v>
      </c>
      <c r="CJ1213" s="370">
        <v>588</v>
      </c>
      <c r="CK1213" s="396">
        <v>0.3888888888888889</v>
      </c>
      <c r="CL1213" s="370">
        <v>18</v>
      </c>
      <c r="CM1213" s="396">
        <v>1.1904761904761904E-2</v>
      </c>
      <c r="CN1213" s="397">
        <v>22.673412698412697</v>
      </c>
      <c r="CO1213" s="397">
        <v>27.610499999999998</v>
      </c>
      <c r="CP1213" s="397">
        <v>31.08</v>
      </c>
      <c r="CQ1213" s="57"/>
    </row>
    <row r="1214" spans="1:95" x14ac:dyDescent="0.25">
      <c r="A1214" s="241"/>
      <c r="B1214" s="427" t="s">
        <v>36</v>
      </c>
      <c r="C1214" s="428">
        <v>932</v>
      </c>
      <c r="D1214" s="429">
        <v>7</v>
      </c>
      <c r="E1214" s="429">
        <v>45</v>
      </c>
      <c r="F1214" s="429">
        <v>203</v>
      </c>
      <c r="G1214" s="429">
        <v>388</v>
      </c>
      <c r="H1214" s="429">
        <v>229</v>
      </c>
      <c r="I1214" s="429">
        <v>51</v>
      </c>
      <c r="J1214" s="429">
        <v>8</v>
      </c>
      <c r="K1214" s="429">
        <v>1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677</v>
      </c>
      <c r="Y1214" s="444">
        <v>0.72639484978540769</v>
      </c>
      <c r="Z1214" s="431">
        <v>353</v>
      </c>
      <c r="AA1214" s="444">
        <v>0.37875536480686695</v>
      </c>
      <c r="AB1214" s="431">
        <v>9</v>
      </c>
      <c r="AC1214" s="444">
        <v>9.6566523605150223E-3</v>
      </c>
      <c r="AD1214" s="445">
        <v>22.728347639484987</v>
      </c>
      <c r="AE1214" s="445">
        <v>27.451499999999999</v>
      </c>
      <c r="AF1214" s="445">
        <v>30.67199999999999</v>
      </c>
      <c r="AG1214" s="16"/>
      <c r="AH1214" s="431">
        <v>806</v>
      </c>
      <c r="AI1214" s="429">
        <v>9</v>
      </c>
      <c r="AJ1214" s="429">
        <v>76</v>
      </c>
      <c r="AK1214" s="429">
        <v>141</v>
      </c>
      <c r="AL1214" s="429">
        <v>308</v>
      </c>
      <c r="AM1214" s="429">
        <v>201</v>
      </c>
      <c r="AN1214" s="429">
        <v>56</v>
      </c>
      <c r="AO1214" s="429">
        <v>13</v>
      </c>
      <c r="AP1214" s="429">
        <v>2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580</v>
      </c>
      <c r="BD1214" s="444">
        <v>0.71960297766749381</v>
      </c>
      <c r="BE1214" s="431">
        <v>330</v>
      </c>
      <c r="BF1214" s="444">
        <v>0.40942928039702231</v>
      </c>
      <c r="BG1214" s="431">
        <v>15</v>
      </c>
      <c r="BH1214" s="444">
        <v>1.8610421836228287E-2</v>
      </c>
      <c r="BI1214" s="445">
        <v>22.803647642679895</v>
      </c>
      <c r="BJ1214" s="445">
        <v>28.097499999999997</v>
      </c>
      <c r="BK1214" s="445">
        <v>32.059999999999995</v>
      </c>
      <c r="BL1214" s="16"/>
      <c r="BM1214" s="431">
        <v>1738</v>
      </c>
      <c r="BN1214" s="429">
        <v>16</v>
      </c>
      <c r="BO1214" s="429">
        <v>121</v>
      </c>
      <c r="BP1214" s="429">
        <v>344</v>
      </c>
      <c r="BQ1214" s="429">
        <v>696</v>
      </c>
      <c r="BR1214" s="429">
        <v>430</v>
      </c>
      <c r="BS1214" s="429">
        <v>107</v>
      </c>
      <c r="BT1214" s="429">
        <v>21</v>
      </c>
      <c r="BU1214" s="429">
        <v>3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1257</v>
      </c>
      <c r="CI1214" s="398">
        <v>0.72324510932105868</v>
      </c>
      <c r="CJ1214" s="377">
        <v>683</v>
      </c>
      <c r="CK1214" s="398">
        <v>0.39298043728423476</v>
      </c>
      <c r="CL1214" s="377">
        <v>24</v>
      </c>
      <c r="CM1214" s="398">
        <v>1.3808975834292289E-2</v>
      </c>
      <c r="CN1214" s="399">
        <v>22.763268124280795</v>
      </c>
      <c r="CO1214" s="399">
        <v>27.7515</v>
      </c>
      <c r="CP1214" s="399">
        <v>31.284999999999997</v>
      </c>
      <c r="CQ1214" s="57"/>
    </row>
    <row r="1215" spans="1:95" x14ac:dyDescent="0.25">
      <c r="A1215" s="241"/>
      <c r="B1215" s="432" t="s">
        <v>37</v>
      </c>
      <c r="C1215" s="433">
        <v>964</v>
      </c>
      <c r="D1215" s="434">
        <v>7</v>
      </c>
      <c r="E1215" s="434">
        <v>46</v>
      </c>
      <c r="F1215" s="434">
        <v>210</v>
      </c>
      <c r="G1215" s="434">
        <v>402</v>
      </c>
      <c r="H1215" s="434">
        <v>233</v>
      </c>
      <c r="I1215" s="434">
        <v>55</v>
      </c>
      <c r="J1215" s="434">
        <v>10</v>
      </c>
      <c r="K1215" s="434">
        <v>1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701</v>
      </c>
      <c r="Y1215" s="446">
        <v>0.72717842323651449</v>
      </c>
      <c r="Z1215" s="436">
        <v>365</v>
      </c>
      <c r="AA1215" s="446">
        <v>0.37863070539419086</v>
      </c>
      <c r="AB1215" s="436">
        <v>11</v>
      </c>
      <c r="AC1215" s="446">
        <v>1.1410788381742738E-2</v>
      </c>
      <c r="AD1215" s="447">
        <v>22.717376185458384</v>
      </c>
      <c r="AE1215" s="447">
        <v>27.445</v>
      </c>
      <c r="AF1215" s="447">
        <v>30.689999999999998</v>
      </c>
      <c r="AG1215" s="16"/>
      <c r="AH1215" s="436">
        <v>842</v>
      </c>
      <c r="AI1215" s="434">
        <v>9</v>
      </c>
      <c r="AJ1215" s="434">
        <v>79</v>
      </c>
      <c r="AK1215" s="434">
        <v>144</v>
      </c>
      <c r="AL1215" s="434">
        <v>323</v>
      </c>
      <c r="AM1215" s="434">
        <v>212</v>
      </c>
      <c r="AN1215" s="434">
        <v>60</v>
      </c>
      <c r="AO1215" s="434">
        <v>13</v>
      </c>
      <c r="AP1215" s="434">
        <v>2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610</v>
      </c>
      <c r="BD1215" s="446">
        <v>0.72446555819477432</v>
      </c>
      <c r="BE1215" s="436">
        <v>347</v>
      </c>
      <c r="BF1215" s="446">
        <v>0.41211401425178146</v>
      </c>
      <c r="BG1215" s="436">
        <v>15</v>
      </c>
      <c r="BH1215" s="446">
        <v>1.7814726840855107E-2</v>
      </c>
      <c r="BI1215" s="447">
        <v>22.820024271844645</v>
      </c>
      <c r="BJ1215" s="447">
        <v>28.0625</v>
      </c>
      <c r="BK1215" s="447">
        <v>32.08</v>
      </c>
      <c r="BL1215" s="16"/>
      <c r="BM1215" s="436">
        <v>1806</v>
      </c>
      <c r="BN1215" s="434">
        <v>16</v>
      </c>
      <c r="BO1215" s="434">
        <v>125</v>
      </c>
      <c r="BP1215" s="434">
        <v>354</v>
      </c>
      <c r="BQ1215" s="434">
        <v>725</v>
      </c>
      <c r="BR1215" s="434">
        <v>445</v>
      </c>
      <c r="BS1215" s="434">
        <v>115</v>
      </c>
      <c r="BT1215" s="434">
        <v>23</v>
      </c>
      <c r="BU1215" s="434">
        <v>3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1311</v>
      </c>
      <c r="CI1215" s="400">
        <v>0.72591362126245851</v>
      </c>
      <c r="CJ1215" s="382">
        <v>712</v>
      </c>
      <c r="CK1215" s="400">
        <v>0.39424141749723146</v>
      </c>
      <c r="CL1215" s="382">
        <v>26</v>
      </c>
      <c r="CM1215" s="400">
        <v>1.4396456256921373E-2</v>
      </c>
      <c r="CN1215" s="401">
        <v>22.765081782289922</v>
      </c>
      <c r="CO1215" s="401">
        <v>27.736999999999995</v>
      </c>
      <c r="CP1215" s="401">
        <v>31.244999999999997</v>
      </c>
      <c r="CQ1215" s="57"/>
    </row>
    <row r="1216" spans="1:95" x14ac:dyDescent="0.25">
      <c r="A1216" s="241"/>
      <c r="B1216" s="437" t="s">
        <v>38</v>
      </c>
      <c r="C1216" s="438">
        <v>981</v>
      </c>
      <c r="D1216" s="439">
        <v>8</v>
      </c>
      <c r="E1216" s="439">
        <v>47</v>
      </c>
      <c r="F1216" s="439">
        <v>215</v>
      </c>
      <c r="G1216" s="439">
        <v>408</v>
      </c>
      <c r="H1216" s="439">
        <v>234</v>
      </c>
      <c r="I1216" s="439">
        <v>58</v>
      </c>
      <c r="J1216" s="439">
        <v>10</v>
      </c>
      <c r="K1216" s="439">
        <v>1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711</v>
      </c>
      <c r="Y1216" s="448">
        <v>0.72477064220183485</v>
      </c>
      <c r="Z1216" s="441">
        <v>371</v>
      </c>
      <c r="AA1216" s="448">
        <v>0.3781855249745158</v>
      </c>
      <c r="AB1216" s="441">
        <v>11</v>
      </c>
      <c r="AC1216" s="448">
        <v>1.1213047910295617E-2</v>
      </c>
      <c r="AD1216" s="449">
        <v>22.745942915392465</v>
      </c>
      <c r="AE1216" s="449">
        <v>27.585999999999995</v>
      </c>
      <c r="AF1216" s="449">
        <v>31.084999999999997</v>
      </c>
      <c r="AG1216" s="16"/>
      <c r="AH1216" s="441">
        <v>849</v>
      </c>
      <c r="AI1216" s="439">
        <v>9</v>
      </c>
      <c r="AJ1216" s="439">
        <v>79</v>
      </c>
      <c r="AK1216" s="439">
        <v>145</v>
      </c>
      <c r="AL1216" s="439">
        <v>325</v>
      </c>
      <c r="AM1216" s="439">
        <v>216</v>
      </c>
      <c r="AN1216" s="439">
        <v>60</v>
      </c>
      <c r="AO1216" s="439">
        <v>13</v>
      </c>
      <c r="AP1216" s="439">
        <v>2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616</v>
      </c>
      <c r="BD1216" s="448">
        <v>0.72555948174322737</v>
      </c>
      <c r="BE1216" s="441">
        <v>351</v>
      </c>
      <c r="BF1216" s="448">
        <v>0.41342756183745583</v>
      </c>
      <c r="BG1216" s="441">
        <v>15</v>
      </c>
      <c r="BH1216" s="448">
        <v>1.7667844522968199E-2</v>
      </c>
      <c r="BI1216" s="449">
        <v>22.863274440518232</v>
      </c>
      <c r="BJ1216" s="449">
        <v>28.175000000000001</v>
      </c>
      <c r="BK1216" s="449">
        <v>32.130000000000003</v>
      </c>
      <c r="BL1216" s="16"/>
      <c r="BM1216" s="441">
        <v>1830</v>
      </c>
      <c r="BN1216" s="439">
        <v>17</v>
      </c>
      <c r="BO1216" s="439">
        <v>126</v>
      </c>
      <c r="BP1216" s="439">
        <v>360</v>
      </c>
      <c r="BQ1216" s="439">
        <v>733</v>
      </c>
      <c r="BR1216" s="439">
        <v>450</v>
      </c>
      <c r="BS1216" s="439">
        <v>118</v>
      </c>
      <c r="BT1216" s="439">
        <v>23</v>
      </c>
      <c r="BU1216" s="439">
        <v>3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1327</v>
      </c>
      <c r="CI1216" s="402">
        <v>0.72513661202185797</v>
      </c>
      <c r="CJ1216" s="387">
        <v>722</v>
      </c>
      <c r="CK1216" s="402">
        <v>0.39453551912568308</v>
      </c>
      <c r="CL1216" s="387">
        <v>26</v>
      </c>
      <c r="CM1216" s="402">
        <v>1.4207650273224045E-2</v>
      </c>
      <c r="CN1216" s="403">
        <v>22.800377049180337</v>
      </c>
      <c r="CO1216" s="403">
        <v>27.86</v>
      </c>
      <c r="CP1216" s="403">
        <v>31.438999999999997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6</v>
      </c>
      <c r="D1219" s="321">
        <v>0</v>
      </c>
      <c r="E1219" s="89">
        <v>0</v>
      </c>
      <c r="F1219" s="89">
        <v>1</v>
      </c>
      <c r="G1219" s="89">
        <v>1</v>
      </c>
      <c r="H1219" s="89">
        <v>3</v>
      </c>
      <c r="I1219" s="89">
        <v>1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5</v>
      </c>
      <c r="Y1219" s="30">
        <v>0.83333333333333337</v>
      </c>
      <c r="Z1219" s="99">
        <v>4</v>
      </c>
      <c r="AA1219" s="30">
        <v>0.66666666666666663</v>
      </c>
      <c r="AB1219" s="99">
        <v>0</v>
      </c>
      <c r="AC1219" s="30">
        <v>0</v>
      </c>
      <c r="AD1219" s="25">
        <v>25.368333333333336</v>
      </c>
      <c r="AE1219" s="25">
        <v>30.254999999999999</v>
      </c>
      <c r="AF1219" s="25" t="s">
        <v>106</v>
      </c>
      <c r="AG1219" s="57"/>
      <c r="AH1219" s="96">
        <v>7</v>
      </c>
      <c r="AI1219" s="321">
        <v>0</v>
      </c>
      <c r="AJ1219" s="89">
        <v>0</v>
      </c>
      <c r="AK1219" s="89">
        <v>1</v>
      </c>
      <c r="AL1219" s="89">
        <v>3</v>
      </c>
      <c r="AM1219" s="89">
        <v>2</v>
      </c>
      <c r="AN1219" s="89">
        <v>1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6</v>
      </c>
      <c r="BD1219" s="30">
        <v>0.8571428571428571</v>
      </c>
      <c r="BE1219" s="99">
        <v>3</v>
      </c>
      <c r="BF1219" s="30">
        <v>0.42857142857142855</v>
      </c>
      <c r="BG1219" s="99">
        <v>0</v>
      </c>
      <c r="BH1219" s="30">
        <v>0</v>
      </c>
      <c r="BI1219" s="25">
        <v>23.804285714285715</v>
      </c>
      <c r="BJ1219" s="25">
        <v>31.405999999999999</v>
      </c>
      <c r="BK1219" s="25" t="s">
        <v>106</v>
      </c>
      <c r="BL1219" s="57"/>
      <c r="BM1219" s="96">
        <v>13</v>
      </c>
      <c r="BN1219" s="336">
        <v>0</v>
      </c>
      <c r="BO1219" s="188">
        <v>0</v>
      </c>
      <c r="BP1219" s="188">
        <v>2</v>
      </c>
      <c r="BQ1219" s="188">
        <v>4</v>
      </c>
      <c r="BR1219" s="188">
        <v>5</v>
      </c>
      <c r="BS1219" s="188">
        <v>2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11</v>
      </c>
      <c r="CI1219" s="30">
        <v>0.84615384615384615</v>
      </c>
      <c r="CJ1219" s="99">
        <v>7</v>
      </c>
      <c r="CK1219" s="30">
        <v>0.53846153846153844</v>
      </c>
      <c r="CL1219" s="99">
        <v>0</v>
      </c>
      <c r="CM1219" s="30">
        <v>0</v>
      </c>
      <c r="CN1219" s="25">
        <v>24.52615384615385</v>
      </c>
      <c r="CO1219" s="25">
        <v>30.19</v>
      </c>
      <c r="CP1219" s="25" t="s">
        <v>106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0</v>
      </c>
      <c r="F1220" s="122">
        <v>0</v>
      </c>
      <c r="G1220" s="122">
        <v>0</v>
      </c>
      <c r="H1220" s="122">
        <v>0</v>
      </c>
      <c r="I1220" s="122">
        <v>0</v>
      </c>
      <c r="J1220" s="122">
        <v>1</v>
      </c>
      <c r="K1220" s="122">
        <v>0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</v>
      </c>
      <c r="Y1220" s="31">
        <v>1</v>
      </c>
      <c r="Z1220" s="100">
        <v>2</v>
      </c>
      <c r="AA1220" s="31">
        <v>1</v>
      </c>
      <c r="AB1220" s="100">
        <v>2</v>
      </c>
      <c r="AC1220" s="31">
        <v>1</v>
      </c>
      <c r="AD1220" s="27">
        <v>42.015000000000001</v>
      </c>
      <c r="AE1220" s="27" t="s">
        <v>106</v>
      </c>
      <c r="AF1220" s="27" t="s">
        <v>106</v>
      </c>
      <c r="AG1220" s="57"/>
      <c r="AH1220" s="97">
        <v>5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1</v>
      </c>
      <c r="AN1220" s="122">
        <v>0</v>
      </c>
      <c r="AO1220" s="122">
        <v>2</v>
      </c>
      <c r="AP1220" s="122">
        <v>2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5</v>
      </c>
      <c r="BD1220" s="31">
        <v>1</v>
      </c>
      <c r="BE1220" s="100">
        <v>5</v>
      </c>
      <c r="BF1220" s="31">
        <v>1</v>
      </c>
      <c r="BG1220" s="100">
        <v>4</v>
      </c>
      <c r="BH1220" s="31">
        <v>0.8</v>
      </c>
      <c r="BI1220" s="27">
        <v>36.473999999999997</v>
      </c>
      <c r="BJ1220" s="27" t="s">
        <v>106</v>
      </c>
      <c r="BK1220" s="27" t="s">
        <v>106</v>
      </c>
      <c r="BL1220" s="57"/>
      <c r="BM1220" s="97">
        <v>7</v>
      </c>
      <c r="BN1220" s="253">
        <v>0</v>
      </c>
      <c r="BO1220" s="191">
        <v>0</v>
      </c>
      <c r="BP1220" s="191">
        <v>0</v>
      </c>
      <c r="BQ1220" s="191">
        <v>0</v>
      </c>
      <c r="BR1220" s="191">
        <v>1</v>
      </c>
      <c r="BS1220" s="191">
        <v>0</v>
      </c>
      <c r="BT1220" s="191">
        <v>3</v>
      </c>
      <c r="BU1220" s="191">
        <v>2</v>
      </c>
      <c r="BV1220" s="191">
        <v>1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7</v>
      </c>
      <c r="CI1220" s="31">
        <v>1</v>
      </c>
      <c r="CJ1220" s="100">
        <v>7</v>
      </c>
      <c r="CK1220" s="31">
        <v>1</v>
      </c>
      <c r="CL1220" s="100">
        <v>6</v>
      </c>
      <c r="CM1220" s="31">
        <v>0.8571428571428571</v>
      </c>
      <c r="CN1220" s="27">
        <v>38.057142857142857</v>
      </c>
      <c r="CO1220" s="27">
        <v>45.798000000000002</v>
      </c>
      <c r="CP1220" s="27" t="s">
        <v>106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</v>
      </c>
      <c r="D1221" s="264">
        <v>0</v>
      </c>
      <c r="E1221" s="122">
        <v>0</v>
      </c>
      <c r="F1221" s="122">
        <v>1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17.309999999999999</v>
      </c>
      <c r="AE1221" s="27" t="s">
        <v>106</v>
      </c>
      <c r="AF1221" s="27" t="s">
        <v>106</v>
      </c>
      <c r="AG1221" s="57"/>
      <c r="AH1221" s="97">
        <v>3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2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3</v>
      </c>
      <c r="BD1221" s="31">
        <v>1</v>
      </c>
      <c r="BE1221" s="100">
        <v>3</v>
      </c>
      <c r="BF1221" s="31">
        <v>1</v>
      </c>
      <c r="BG1221" s="100">
        <v>0</v>
      </c>
      <c r="BH1221" s="31">
        <v>0</v>
      </c>
      <c r="BI1221" s="27">
        <v>27.346666666666664</v>
      </c>
      <c r="BJ1221" s="27" t="s">
        <v>106</v>
      </c>
      <c r="BK1221" s="27" t="s">
        <v>106</v>
      </c>
      <c r="BL1221" s="57"/>
      <c r="BM1221" s="97">
        <v>4</v>
      </c>
      <c r="BN1221" s="253">
        <v>0</v>
      </c>
      <c r="BO1221" s="191">
        <v>0</v>
      </c>
      <c r="BP1221" s="191">
        <v>1</v>
      </c>
      <c r="BQ1221" s="191">
        <v>1</v>
      </c>
      <c r="BR1221" s="191">
        <v>2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</v>
      </c>
      <c r="CI1221" s="31">
        <v>0.75</v>
      </c>
      <c r="CJ1221" s="100">
        <v>3</v>
      </c>
      <c r="CK1221" s="31">
        <v>0.75</v>
      </c>
      <c r="CL1221" s="100">
        <v>0</v>
      </c>
      <c r="CM1221" s="31">
        <v>0</v>
      </c>
      <c r="CN1221" s="27">
        <v>24.837499999999999</v>
      </c>
      <c r="CO1221" s="27" t="s">
        <v>106</v>
      </c>
      <c r="CP1221" s="27" t="s">
        <v>106</v>
      </c>
      <c r="CQ1221" s="57"/>
    </row>
    <row r="1222" spans="1:95" x14ac:dyDescent="0.25">
      <c r="A1222" s="241">
        <v>6</v>
      </c>
      <c r="B1222" s="312">
        <v>0.125</v>
      </c>
      <c r="C1222" s="97">
        <v>3</v>
      </c>
      <c r="D1222" s="264">
        <v>0</v>
      </c>
      <c r="E1222" s="122">
        <v>0</v>
      </c>
      <c r="F1222" s="122">
        <v>0</v>
      </c>
      <c r="G1222" s="122">
        <v>1</v>
      </c>
      <c r="H1222" s="122">
        <v>1</v>
      </c>
      <c r="I1222" s="122">
        <v>0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</v>
      </c>
      <c r="Y1222" s="31">
        <v>1</v>
      </c>
      <c r="Z1222" s="100">
        <v>2</v>
      </c>
      <c r="AA1222" s="31">
        <v>0.66666666666666663</v>
      </c>
      <c r="AB1222" s="100">
        <v>1</v>
      </c>
      <c r="AC1222" s="31">
        <v>0.33333333333333331</v>
      </c>
      <c r="AD1222" s="27">
        <v>27.820000000000004</v>
      </c>
      <c r="AE1222" s="27" t="s">
        <v>106</v>
      </c>
      <c r="AF1222" s="27" t="s">
        <v>106</v>
      </c>
      <c r="AG1222" s="57"/>
      <c r="AH1222" s="97">
        <v>4</v>
      </c>
      <c r="AI1222" s="264">
        <v>0</v>
      </c>
      <c r="AJ1222" s="122">
        <v>1</v>
      </c>
      <c r="AK1222" s="122">
        <v>1</v>
      </c>
      <c r="AL1222" s="122">
        <v>1</v>
      </c>
      <c r="AM1222" s="122">
        <v>0</v>
      </c>
      <c r="AN1222" s="122">
        <v>1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</v>
      </c>
      <c r="BD1222" s="31">
        <v>0.5</v>
      </c>
      <c r="BE1222" s="100">
        <v>1</v>
      </c>
      <c r="BF1222" s="31">
        <v>0.25</v>
      </c>
      <c r="BG1222" s="100">
        <v>0</v>
      </c>
      <c r="BH1222" s="31">
        <v>0</v>
      </c>
      <c r="BI1222" s="27">
        <v>21.677500000000002</v>
      </c>
      <c r="BJ1222" s="27" t="s">
        <v>106</v>
      </c>
      <c r="BK1222" s="27" t="s">
        <v>106</v>
      </c>
      <c r="BL1222" s="57"/>
      <c r="BM1222" s="97">
        <v>7</v>
      </c>
      <c r="BN1222" s="253">
        <v>0</v>
      </c>
      <c r="BO1222" s="191">
        <v>1</v>
      </c>
      <c r="BP1222" s="191">
        <v>1</v>
      </c>
      <c r="BQ1222" s="191">
        <v>2</v>
      </c>
      <c r="BR1222" s="191">
        <v>1</v>
      </c>
      <c r="BS1222" s="191">
        <v>1</v>
      </c>
      <c r="BT1222" s="191">
        <v>1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5</v>
      </c>
      <c r="CI1222" s="31">
        <v>0.7142857142857143</v>
      </c>
      <c r="CJ1222" s="100">
        <v>3</v>
      </c>
      <c r="CK1222" s="31">
        <v>0.42857142857142855</v>
      </c>
      <c r="CL1222" s="100">
        <v>1</v>
      </c>
      <c r="CM1222" s="31">
        <v>0.14285714285714285</v>
      </c>
      <c r="CN1222" s="27">
        <v>24.31</v>
      </c>
      <c r="CO1222" s="27">
        <v>35.088000000000001</v>
      </c>
      <c r="CP1222" s="27" t="s">
        <v>106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0</v>
      </c>
      <c r="F1223" s="122">
        <v>0</v>
      </c>
      <c r="G1223" s="122">
        <v>0</v>
      </c>
      <c r="H1223" s="122">
        <v>1</v>
      </c>
      <c r="I1223" s="122">
        <v>0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</v>
      </c>
      <c r="Y1223" s="31">
        <v>1</v>
      </c>
      <c r="Z1223" s="100">
        <v>2</v>
      </c>
      <c r="AA1223" s="31">
        <v>1</v>
      </c>
      <c r="AB1223" s="100">
        <v>1</v>
      </c>
      <c r="AC1223" s="31">
        <v>0.5</v>
      </c>
      <c r="AD1223" s="27">
        <v>32.590000000000003</v>
      </c>
      <c r="AE1223" s="27" t="s">
        <v>106</v>
      </c>
      <c r="AF1223" s="27" t="s">
        <v>106</v>
      </c>
      <c r="AG1223" s="57"/>
      <c r="AH1223" s="97">
        <v>1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1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</v>
      </c>
      <c r="BD1223" s="31">
        <v>1</v>
      </c>
      <c r="BE1223" s="100">
        <v>1</v>
      </c>
      <c r="BF1223" s="31">
        <v>1</v>
      </c>
      <c r="BG1223" s="100">
        <v>0</v>
      </c>
      <c r="BH1223" s="31">
        <v>0</v>
      </c>
      <c r="BI1223" s="27">
        <v>30.29</v>
      </c>
      <c r="BJ1223" s="27" t="s">
        <v>106</v>
      </c>
      <c r="BK1223" s="27" t="s">
        <v>106</v>
      </c>
      <c r="BL1223" s="57"/>
      <c r="BM1223" s="97">
        <v>3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1</v>
      </c>
      <c r="BS1223" s="191">
        <v>1</v>
      </c>
      <c r="BT1223" s="191">
        <v>1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</v>
      </c>
      <c r="CI1223" s="31">
        <v>1</v>
      </c>
      <c r="CJ1223" s="100">
        <v>3</v>
      </c>
      <c r="CK1223" s="31">
        <v>1</v>
      </c>
      <c r="CL1223" s="100">
        <v>1</v>
      </c>
      <c r="CM1223" s="31">
        <v>0.33333333333333331</v>
      </c>
      <c r="CN1223" s="27">
        <v>31.823333333333334</v>
      </c>
      <c r="CO1223" s="27" t="s">
        <v>106</v>
      </c>
      <c r="CP1223" s="27" t="s">
        <v>106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</v>
      </c>
      <c r="D1224" s="264">
        <v>0</v>
      </c>
      <c r="E1224" s="122">
        <v>0</v>
      </c>
      <c r="F1224" s="122">
        <v>0</v>
      </c>
      <c r="G1224" s="122">
        <v>1</v>
      </c>
      <c r="H1224" s="122">
        <v>1</v>
      </c>
      <c r="I1224" s="122">
        <v>0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3</v>
      </c>
      <c r="Y1224" s="31">
        <v>1</v>
      </c>
      <c r="Z1224" s="100">
        <v>2</v>
      </c>
      <c r="AA1224" s="31">
        <v>0.66666666666666663</v>
      </c>
      <c r="AB1224" s="100">
        <v>1</v>
      </c>
      <c r="AC1224" s="31">
        <v>0.33333333333333331</v>
      </c>
      <c r="AD1224" s="27">
        <v>27.99</v>
      </c>
      <c r="AE1224" s="27" t="s">
        <v>106</v>
      </c>
      <c r="AF1224" s="27" t="s">
        <v>106</v>
      </c>
      <c r="AG1224" s="57"/>
      <c r="AH1224" s="97">
        <v>3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3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</v>
      </c>
      <c r="BD1224" s="31">
        <v>1</v>
      </c>
      <c r="BE1224" s="100">
        <v>3</v>
      </c>
      <c r="BF1224" s="31">
        <v>1</v>
      </c>
      <c r="BG1224" s="100">
        <v>0</v>
      </c>
      <c r="BH1224" s="31">
        <v>0</v>
      </c>
      <c r="BI1224" s="27">
        <v>28.993333333333329</v>
      </c>
      <c r="BJ1224" s="27" t="s">
        <v>106</v>
      </c>
      <c r="BK1224" s="27" t="s">
        <v>106</v>
      </c>
      <c r="BL1224" s="57"/>
      <c r="BM1224" s="97">
        <v>6</v>
      </c>
      <c r="BN1224" s="253">
        <v>0</v>
      </c>
      <c r="BO1224" s="191">
        <v>0</v>
      </c>
      <c r="BP1224" s="191">
        <v>0</v>
      </c>
      <c r="BQ1224" s="191">
        <v>1</v>
      </c>
      <c r="BR1224" s="191">
        <v>4</v>
      </c>
      <c r="BS1224" s="191">
        <v>0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6</v>
      </c>
      <c r="CI1224" s="31">
        <v>1</v>
      </c>
      <c r="CJ1224" s="100">
        <v>5</v>
      </c>
      <c r="CK1224" s="31">
        <v>0.83333333333333337</v>
      </c>
      <c r="CL1224" s="100">
        <v>1</v>
      </c>
      <c r="CM1224" s="31">
        <v>0.16666666666666666</v>
      </c>
      <c r="CN1224" s="27">
        <v>28.491666666666671</v>
      </c>
      <c r="CO1224" s="27">
        <v>36.4315</v>
      </c>
      <c r="CP1224" s="27" t="s">
        <v>106</v>
      </c>
      <c r="CQ1224" s="57"/>
    </row>
    <row r="1225" spans="1:95" x14ac:dyDescent="0.25">
      <c r="A1225" s="241">
        <v>6</v>
      </c>
      <c r="B1225" s="312">
        <v>0.25</v>
      </c>
      <c r="C1225" s="97">
        <v>8</v>
      </c>
      <c r="D1225" s="264">
        <v>0</v>
      </c>
      <c r="E1225" s="122">
        <v>0</v>
      </c>
      <c r="F1225" s="122">
        <v>0</v>
      </c>
      <c r="G1225" s="122">
        <v>2</v>
      </c>
      <c r="H1225" s="122">
        <v>2</v>
      </c>
      <c r="I1225" s="122">
        <v>0</v>
      </c>
      <c r="J1225" s="122">
        <v>3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8</v>
      </c>
      <c r="Y1225" s="31">
        <v>1</v>
      </c>
      <c r="Z1225" s="100">
        <v>6</v>
      </c>
      <c r="AA1225" s="31">
        <v>0.75</v>
      </c>
      <c r="AB1225" s="100">
        <v>4</v>
      </c>
      <c r="AC1225" s="31">
        <v>0.5</v>
      </c>
      <c r="AD1225" s="27">
        <v>30.654999999999994</v>
      </c>
      <c r="AE1225" s="27">
        <v>39.203999999999994</v>
      </c>
      <c r="AF1225" s="27" t="s">
        <v>106</v>
      </c>
      <c r="AG1225" s="57"/>
      <c r="AH1225" s="97">
        <v>4</v>
      </c>
      <c r="AI1225" s="264">
        <v>1</v>
      </c>
      <c r="AJ1225" s="122">
        <v>0</v>
      </c>
      <c r="AK1225" s="122">
        <v>1</v>
      </c>
      <c r="AL1225" s="122">
        <v>0</v>
      </c>
      <c r="AM1225" s="122">
        <v>2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</v>
      </c>
      <c r="BD1225" s="31">
        <v>0.5</v>
      </c>
      <c r="BE1225" s="100">
        <v>2</v>
      </c>
      <c r="BF1225" s="31">
        <v>0.5</v>
      </c>
      <c r="BG1225" s="100">
        <v>0</v>
      </c>
      <c r="BH1225" s="31">
        <v>0</v>
      </c>
      <c r="BI1225" s="27">
        <v>20.78</v>
      </c>
      <c r="BJ1225" s="27" t="s">
        <v>106</v>
      </c>
      <c r="BK1225" s="27" t="s">
        <v>106</v>
      </c>
      <c r="BL1225" s="57"/>
      <c r="BM1225" s="97">
        <v>12</v>
      </c>
      <c r="BN1225" s="253">
        <v>1</v>
      </c>
      <c r="BO1225" s="191">
        <v>0</v>
      </c>
      <c r="BP1225" s="191">
        <v>1</v>
      </c>
      <c r="BQ1225" s="191">
        <v>2</v>
      </c>
      <c r="BR1225" s="191">
        <v>4</v>
      </c>
      <c r="BS1225" s="191">
        <v>0</v>
      </c>
      <c r="BT1225" s="191">
        <v>3</v>
      </c>
      <c r="BU1225" s="191">
        <v>1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10</v>
      </c>
      <c r="CI1225" s="31">
        <v>0.83333333333333337</v>
      </c>
      <c r="CJ1225" s="100">
        <v>8</v>
      </c>
      <c r="CK1225" s="31">
        <v>0.66666666666666663</v>
      </c>
      <c r="CL1225" s="100">
        <v>4</v>
      </c>
      <c r="CM1225" s="31">
        <v>0.33333333333333331</v>
      </c>
      <c r="CN1225" s="27">
        <v>27.363333333333333</v>
      </c>
      <c r="CO1225" s="27">
        <v>36.347999999999992</v>
      </c>
      <c r="CP1225" s="27" t="s">
        <v>106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24</v>
      </c>
      <c r="D1226" s="264">
        <v>0</v>
      </c>
      <c r="E1226" s="122">
        <v>0</v>
      </c>
      <c r="F1226" s="122">
        <v>3</v>
      </c>
      <c r="G1226" s="122">
        <v>15</v>
      </c>
      <c r="H1226" s="122">
        <v>5</v>
      </c>
      <c r="I1226" s="122">
        <v>1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21</v>
      </c>
      <c r="Y1226" s="31">
        <v>0.875</v>
      </c>
      <c r="Z1226" s="100">
        <v>9</v>
      </c>
      <c r="AA1226" s="31">
        <v>0.375</v>
      </c>
      <c r="AB1226" s="100">
        <v>0</v>
      </c>
      <c r="AC1226" s="31">
        <v>0</v>
      </c>
      <c r="AD1226" s="27">
        <v>23.21833333333333</v>
      </c>
      <c r="AE1226" s="27">
        <v>26.3125</v>
      </c>
      <c r="AF1226" s="27">
        <v>31.645</v>
      </c>
      <c r="AG1226" s="57"/>
      <c r="AH1226" s="97">
        <v>15</v>
      </c>
      <c r="AI1226" s="264">
        <v>1</v>
      </c>
      <c r="AJ1226" s="122">
        <v>1</v>
      </c>
      <c r="AK1226" s="122">
        <v>3</v>
      </c>
      <c r="AL1226" s="122">
        <v>2</v>
      </c>
      <c r="AM1226" s="122">
        <v>6</v>
      </c>
      <c r="AN1226" s="122">
        <v>1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10</v>
      </c>
      <c r="BD1226" s="31">
        <v>0.66666666666666663</v>
      </c>
      <c r="BE1226" s="100">
        <v>9</v>
      </c>
      <c r="BF1226" s="31">
        <v>0.6</v>
      </c>
      <c r="BG1226" s="100">
        <v>1</v>
      </c>
      <c r="BH1226" s="31">
        <v>6.6666666666666666E-2</v>
      </c>
      <c r="BI1226" s="27">
        <v>23.948</v>
      </c>
      <c r="BJ1226" s="27">
        <v>29.655999999999999</v>
      </c>
      <c r="BK1226" s="27" t="s">
        <v>106</v>
      </c>
      <c r="BL1226" s="57"/>
      <c r="BM1226" s="97">
        <v>39</v>
      </c>
      <c r="BN1226" s="253">
        <v>1</v>
      </c>
      <c r="BO1226" s="191">
        <v>1</v>
      </c>
      <c r="BP1226" s="191">
        <v>6</v>
      </c>
      <c r="BQ1226" s="191">
        <v>17</v>
      </c>
      <c r="BR1226" s="191">
        <v>11</v>
      </c>
      <c r="BS1226" s="191">
        <v>2</v>
      </c>
      <c r="BT1226" s="191">
        <v>1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31</v>
      </c>
      <c r="CI1226" s="31">
        <v>0.79487179487179482</v>
      </c>
      <c r="CJ1226" s="100">
        <v>18</v>
      </c>
      <c r="CK1226" s="31">
        <v>0.46153846153846156</v>
      </c>
      <c r="CL1226" s="100">
        <v>1</v>
      </c>
      <c r="CM1226" s="31">
        <v>2.564102564102564E-2</v>
      </c>
      <c r="CN1226" s="27">
        <v>23.498974358974358</v>
      </c>
      <c r="CO1226" s="27">
        <v>27.79</v>
      </c>
      <c r="CP1226" s="27">
        <v>33.04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26</v>
      </c>
      <c r="D1227" s="264">
        <v>0</v>
      </c>
      <c r="E1227" s="122">
        <v>2</v>
      </c>
      <c r="F1227" s="122">
        <v>6</v>
      </c>
      <c r="G1227" s="122">
        <v>9</v>
      </c>
      <c r="H1227" s="122">
        <v>7</v>
      </c>
      <c r="I1227" s="122">
        <v>1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18</v>
      </c>
      <c r="Y1227" s="31">
        <v>0.69230769230769229</v>
      </c>
      <c r="Z1227" s="100">
        <v>9</v>
      </c>
      <c r="AA1227" s="31">
        <v>0.34615384615384615</v>
      </c>
      <c r="AB1227" s="100">
        <v>1</v>
      </c>
      <c r="AC1227" s="31">
        <v>3.8461538461538464E-2</v>
      </c>
      <c r="AD1227" s="27">
        <v>22.904230769230772</v>
      </c>
      <c r="AE1227" s="27">
        <v>28.595500000000001</v>
      </c>
      <c r="AF1227" s="27">
        <v>34.691499999999991</v>
      </c>
      <c r="AG1227" s="57"/>
      <c r="AH1227" s="97">
        <v>22</v>
      </c>
      <c r="AI1227" s="264">
        <v>0</v>
      </c>
      <c r="AJ1227" s="122">
        <v>3</v>
      </c>
      <c r="AK1227" s="122">
        <v>8</v>
      </c>
      <c r="AL1227" s="122">
        <v>8</v>
      </c>
      <c r="AM1227" s="122">
        <v>2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11</v>
      </c>
      <c r="BD1227" s="31">
        <v>0.5</v>
      </c>
      <c r="BE1227" s="100">
        <v>5</v>
      </c>
      <c r="BF1227" s="31">
        <v>0.22727272727272727</v>
      </c>
      <c r="BG1227" s="100">
        <v>0</v>
      </c>
      <c r="BH1227" s="31">
        <v>0</v>
      </c>
      <c r="BI1227" s="27">
        <v>20.522272727272725</v>
      </c>
      <c r="BJ1227" s="27">
        <v>25.286000000000001</v>
      </c>
      <c r="BK1227" s="27">
        <v>30.350999999999992</v>
      </c>
      <c r="BL1227" s="57"/>
      <c r="BM1227" s="97">
        <v>48</v>
      </c>
      <c r="BN1227" s="253">
        <v>0</v>
      </c>
      <c r="BO1227" s="191">
        <v>5</v>
      </c>
      <c r="BP1227" s="191">
        <v>14</v>
      </c>
      <c r="BQ1227" s="191">
        <v>17</v>
      </c>
      <c r="BR1227" s="191">
        <v>9</v>
      </c>
      <c r="BS1227" s="191">
        <v>2</v>
      </c>
      <c r="BT1227" s="191">
        <v>1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29</v>
      </c>
      <c r="CI1227" s="31">
        <v>0.60416666666666663</v>
      </c>
      <c r="CJ1227" s="100">
        <v>14</v>
      </c>
      <c r="CK1227" s="31">
        <v>0.29166666666666669</v>
      </c>
      <c r="CL1227" s="100">
        <v>1</v>
      </c>
      <c r="CM1227" s="31">
        <v>2.0833333333333332E-2</v>
      </c>
      <c r="CN1227" s="27">
        <v>21.8125</v>
      </c>
      <c r="CO1227" s="27">
        <v>28.201999999999998</v>
      </c>
      <c r="CP1227" s="27">
        <v>30.8355</v>
      </c>
      <c r="CQ1227" s="57"/>
    </row>
    <row r="1228" spans="1:95" x14ac:dyDescent="0.25">
      <c r="A1228" s="241">
        <v>6</v>
      </c>
      <c r="B1228" s="312">
        <v>0.375</v>
      </c>
      <c r="C1228" s="97">
        <v>37</v>
      </c>
      <c r="D1228" s="264">
        <v>0</v>
      </c>
      <c r="E1228" s="122">
        <v>1</v>
      </c>
      <c r="F1228" s="122">
        <v>9</v>
      </c>
      <c r="G1228" s="122">
        <v>20</v>
      </c>
      <c r="H1228" s="122">
        <v>6</v>
      </c>
      <c r="I1228" s="122">
        <v>1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27</v>
      </c>
      <c r="Y1228" s="31">
        <v>0.72972972972972971</v>
      </c>
      <c r="Z1228" s="100">
        <v>13</v>
      </c>
      <c r="AA1228" s="31">
        <v>0.35135135135135137</v>
      </c>
      <c r="AB1228" s="100">
        <v>0</v>
      </c>
      <c r="AC1228" s="31">
        <v>0</v>
      </c>
      <c r="AD1228" s="27">
        <v>22.311351351351352</v>
      </c>
      <c r="AE1228" s="27">
        <v>25.591999999999999</v>
      </c>
      <c r="AF1228" s="27">
        <v>29.728000000000005</v>
      </c>
      <c r="AG1228" s="57"/>
      <c r="AH1228" s="97">
        <v>31</v>
      </c>
      <c r="AI1228" s="264">
        <v>0</v>
      </c>
      <c r="AJ1228" s="122">
        <v>2</v>
      </c>
      <c r="AK1228" s="122">
        <v>4</v>
      </c>
      <c r="AL1228" s="122">
        <v>11</v>
      </c>
      <c r="AM1228" s="122">
        <v>11</v>
      </c>
      <c r="AN1228" s="122">
        <v>3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25</v>
      </c>
      <c r="BD1228" s="31">
        <v>0.80645161290322576</v>
      </c>
      <c r="BE1228" s="100">
        <v>16</v>
      </c>
      <c r="BF1228" s="31">
        <v>0.5161290322580645</v>
      </c>
      <c r="BG1228" s="100">
        <v>0</v>
      </c>
      <c r="BH1228" s="31">
        <v>0</v>
      </c>
      <c r="BI1228" s="27">
        <v>24.017741935483865</v>
      </c>
      <c r="BJ1228" s="27">
        <v>29.214000000000002</v>
      </c>
      <c r="BK1228" s="27">
        <v>32.058</v>
      </c>
      <c r="BL1228" s="57"/>
      <c r="BM1228" s="97">
        <v>68</v>
      </c>
      <c r="BN1228" s="253">
        <v>0</v>
      </c>
      <c r="BO1228" s="191">
        <v>3</v>
      </c>
      <c r="BP1228" s="191">
        <v>13</v>
      </c>
      <c r="BQ1228" s="191">
        <v>31</v>
      </c>
      <c r="BR1228" s="191">
        <v>17</v>
      </c>
      <c r="BS1228" s="191">
        <v>4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52</v>
      </c>
      <c r="CI1228" s="31">
        <v>0.76470588235294112</v>
      </c>
      <c r="CJ1228" s="100">
        <v>29</v>
      </c>
      <c r="CK1228" s="31">
        <v>0.4264705882352941</v>
      </c>
      <c r="CL1228" s="100">
        <v>0</v>
      </c>
      <c r="CM1228" s="31">
        <v>0</v>
      </c>
      <c r="CN1228" s="27">
        <v>23.089264705882346</v>
      </c>
      <c r="CO1228" s="27">
        <v>28.345500000000001</v>
      </c>
      <c r="CP1228" s="27">
        <v>31.343499999999999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63</v>
      </c>
      <c r="D1229" s="264">
        <v>1</v>
      </c>
      <c r="E1229" s="122">
        <v>0</v>
      </c>
      <c r="F1229" s="122">
        <v>15</v>
      </c>
      <c r="G1229" s="122">
        <v>24</v>
      </c>
      <c r="H1229" s="122">
        <v>17</v>
      </c>
      <c r="I1229" s="122">
        <v>6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47</v>
      </c>
      <c r="Y1229" s="31">
        <v>0.74603174603174605</v>
      </c>
      <c r="Z1229" s="100">
        <v>25</v>
      </c>
      <c r="AA1229" s="31">
        <v>0.3968253968253968</v>
      </c>
      <c r="AB1229" s="100">
        <v>0</v>
      </c>
      <c r="AC1229" s="31">
        <v>0</v>
      </c>
      <c r="AD1229" s="27">
        <v>23.17031746031746</v>
      </c>
      <c r="AE1229" s="27">
        <v>29.09</v>
      </c>
      <c r="AF1229" s="27">
        <v>32.673999999999992</v>
      </c>
      <c r="AG1229" s="57"/>
      <c r="AH1229" s="97">
        <v>40</v>
      </c>
      <c r="AI1229" s="264">
        <v>1</v>
      </c>
      <c r="AJ1229" s="122">
        <v>4</v>
      </c>
      <c r="AK1229" s="122">
        <v>5</v>
      </c>
      <c r="AL1229" s="122">
        <v>19</v>
      </c>
      <c r="AM1229" s="122">
        <v>9</v>
      </c>
      <c r="AN1229" s="122">
        <v>2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30</v>
      </c>
      <c r="BD1229" s="31">
        <v>0.75</v>
      </c>
      <c r="BE1229" s="100">
        <v>14</v>
      </c>
      <c r="BF1229" s="31">
        <v>0.35</v>
      </c>
      <c r="BG1229" s="100">
        <v>0</v>
      </c>
      <c r="BH1229" s="31">
        <v>0</v>
      </c>
      <c r="BI1229" s="27">
        <v>21.854249999999997</v>
      </c>
      <c r="BJ1229" s="27">
        <v>28.215500000000002</v>
      </c>
      <c r="BK1229" s="27">
        <v>30.067999999999998</v>
      </c>
      <c r="BL1229" s="57"/>
      <c r="BM1229" s="97">
        <v>103</v>
      </c>
      <c r="BN1229" s="253">
        <v>2</v>
      </c>
      <c r="BO1229" s="191">
        <v>4</v>
      </c>
      <c r="BP1229" s="191">
        <v>20</v>
      </c>
      <c r="BQ1229" s="191">
        <v>43</v>
      </c>
      <c r="BR1229" s="191">
        <v>26</v>
      </c>
      <c r="BS1229" s="191">
        <v>8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77</v>
      </c>
      <c r="CI1229" s="31">
        <v>0.74757281553398058</v>
      </c>
      <c r="CJ1229" s="100">
        <v>39</v>
      </c>
      <c r="CK1229" s="31">
        <v>0.37864077669902912</v>
      </c>
      <c r="CL1229" s="100">
        <v>0</v>
      </c>
      <c r="CM1229" s="31">
        <v>0</v>
      </c>
      <c r="CN1229" s="27">
        <v>22.659223300970876</v>
      </c>
      <c r="CO1229" s="27">
        <v>28.521999999999998</v>
      </c>
      <c r="CP1229" s="27">
        <v>31.655999999999995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56</v>
      </c>
      <c r="D1230" s="264">
        <v>3</v>
      </c>
      <c r="E1230" s="122">
        <v>3</v>
      </c>
      <c r="F1230" s="122">
        <v>11</v>
      </c>
      <c r="G1230" s="122">
        <v>25</v>
      </c>
      <c r="H1230" s="122">
        <v>9</v>
      </c>
      <c r="I1230" s="122">
        <v>5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38</v>
      </c>
      <c r="Y1230" s="31">
        <v>0.6785714285714286</v>
      </c>
      <c r="Z1230" s="100">
        <v>20</v>
      </c>
      <c r="AA1230" s="31">
        <v>0.35714285714285715</v>
      </c>
      <c r="AB1230" s="100">
        <v>0</v>
      </c>
      <c r="AC1230" s="31">
        <v>0</v>
      </c>
      <c r="AD1230" s="27">
        <v>21.858928571428574</v>
      </c>
      <c r="AE1230" s="27">
        <v>27.020499999999995</v>
      </c>
      <c r="AF1230" s="27">
        <v>31.989000000000001</v>
      </c>
      <c r="AG1230" s="57"/>
      <c r="AH1230" s="97">
        <v>47</v>
      </c>
      <c r="AI1230" s="264">
        <v>2</v>
      </c>
      <c r="AJ1230" s="122">
        <v>14</v>
      </c>
      <c r="AK1230" s="122">
        <v>3</v>
      </c>
      <c r="AL1230" s="122">
        <v>13</v>
      </c>
      <c r="AM1230" s="122">
        <v>12</v>
      </c>
      <c r="AN1230" s="122">
        <v>1</v>
      </c>
      <c r="AO1230" s="122">
        <v>2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28</v>
      </c>
      <c r="BD1230" s="31">
        <v>0.5957446808510638</v>
      </c>
      <c r="BE1230" s="100">
        <v>19</v>
      </c>
      <c r="BF1230" s="31">
        <v>0.40425531914893614</v>
      </c>
      <c r="BG1230" s="100">
        <v>2</v>
      </c>
      <c r="BH1230" s="31">
        <v>4.2553191489361701E-2</v>
      </c>
      <c r="BI1230" s="27">
        <v>20.918723404255324</v>
      </c>
      <c r="BJ1230" s="27">
        <v>28.851999999999997</v>
      </c>
      <c r="BK1230" s="27">
        <v>33.447999999999972</v>
      </c>
      <c r="BL1230" s="57"/>
      <c r="BM1230" s="97">
        <v>103</v>
      </c>
      <c r="BN1230" s="253">
        <v>5</v>
      </c>
      <c r="BO1230" s="191">
        <v>17</v>
      </c>
      <c r="BP1230" s="191">
        <v>14</v>
      </c>
      <c r="BQ1230" s="191">
        <v>38</v>
      </c>
      <c r="BR1230" s="191">
        <v>21</v>
      </c>
      <c r="BS1230" s="191">
        <v>6</v>
      </c>
      <c r="BT1230" s="191">
        <v>2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66</v>
      </c>
      <c r="CI1230" s="31">
        <v>0.64077669902912626</v>
      </c>
      <c r="CJ1230" s="100">
        <v>39</v>
      </c>
      <c r="CK1230" s="31">
        <v>0.37864077669902912</v>
      </c>
      <c r="CL1230" s="100">
        <v>2</v>
      </c>
      <c r="CM1230" s="31">
        <v>1.9417475728155338E-2</v>
      </c>
      <c r="CN1230" s="27">
        <v>21.429902912621365</v>
      </c>
      <c r="CO1230" s="27">
        <v>27.863999999999997</v>
      </c>
      <c r="CP1230" s="27">
        <v>31.874000000000002</v>
      </c>
      <c r="CQ1230" s="57"/>
    </row>
    <row r="1231" spans="1:95" x14ac:dyDescent="0.25">
      <c r="A1231" s="241">
        <v>6</v>
      </c>
      <c r="B1231" s="312">
        <v>0.5</v>
      </c>
      <c r="C1231" s="97">
        <v>46</v>
      </c>
      <c r="D1231" s="264">
        <v>0</v>
      </c>
      <c r="E1231" s="122">
        <v>2</v>
      </c>
      <c r="F1231" s="122">
        <v>9</v>
      </c>
      <c r="G1231" s="122">
        <v>13</v>
      </c>
      <c r="H1231" s="122">
        <v>16</v>
      </c>
      <c r="I1231" s="122">
        <v>6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35</v>
      </c>
      <c r="Y1231" s="31">
        <v>0.76086956521739135</v>
      </c>
      <c r="Z1231" s="100">
        <v>23</v>
      </c>
      <c r="AA1231" s="31">
        <v>0.5</v>
      </c>
      <c r="AB1231" s="100">
        <v>0</v>
      </c>
      <c r="AC1231" s="31">
        <v>0</v>
      </c>
      <c r="AD1231" s="27">
        <v>23.869782608695647</v>
      </c>
      <c r="AE1231" s="27">
        <v>29.798499999999997</v>
      </c>
      <c r="AF1231" s="27">
        <v>31.256999999999998</v>
      </c>
      <c r="AG1231" s="57"/>
      <c r="AH1231" s="97">
        <v>61</v>
      </c>
      <c r="AI1231" s="264">
        <v>1</v>
      </c>
      <c r="AJ1231" s="122">
        <v>6</v>
      </c>
      <c r="AK1231" s="122">
        <v>6</v>
      </c>
      <c r="AL1231" s="122">
        <v>24</v>
      </c>
      <c r="AM1231" s="122">
        <v>15</v>
      </c>
      <c r="AN1231" s="122">
        <v>8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48</v>
      </c>
      <c r="BD1231" s="31">
        <v>0.78688524590163933</v>
      </c>
      <c r="BE1231" s="100">
        <v>28</v>
      </c>
      <c r="BF1231" s="31">
        <v>0.45901639344262296</v>
      </c>
      <c r="BG1231" s="100">
        <v>1</v>
      </c>
      <c r="BH1231" s="31">
        <v>1.6393442622950821E-2</v>
      </c>
      <c r="BI1231" s="27">
        <v>23.496885245901638</v>
      </c>
      <c r="BJ1231" s="27">
        <v>29.978999999999996</v>
      </c>
      <c r="BK1231" s="27">
        <v>33.475999999999999</v>
      </c>
      <c r="BL1231" s="57"/>
      <c r="BM1231" s="97">
        <v>107</v>
      </c>
      <c r="BN1231" s="253">
        <v>1</v>
      </c>
      <c r="BO1231" s="191">
        <v>8</v>
      </c>
      <c r="BP1231" s="191">
        <v>15</v>
      </c>
      <c r="BQ1231" s="191">
        <v>37</v>
      </c>
      <c r="BR1231" s="191">
        <v>31</v>
      </c>
      <c r="BS1231" s="191">
        <v>14</v>
      </c>
      <c r="BT1231" s="191">
        <v>1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83</v>
      </c>
      <c r="CI1231" s="31">
        <v>0.77570093457943923</v>
      </c>
      <c r="CJ1231" s="100">
        <v>51</v>
      </c>
      <c r="CK1231" s="31">
        <v>0.47663551401869159</v>
      </c>
      <c r="CL1231" s="100">
        <v>1</v>
      </c>
      <c r="CM1231" s="31">
        <v>9.3457943925233638E-3</v>
      </c>
      <c r="CN1231" s="27">
        <v>23.657196261682241</v>
      </c>
      <c r="CO1231" s="27">
        <v>29.737999999999996</v>
      </c>
      <c r="CP1231" s="27">
        <v>32.663999999999994</v>
      </c>
      <c r="CQ1231" s="57"/>
    </row>
    <row r="1232" spans="1:95" x14ac:dyDescent="0.25">
      <c r="A1232" s="241">
        <v>6</v>
      </c>
      <c r="B1232" s="312">
        <v>0.54166700000000001</v>
      </c>
      <c r="C1232" s="97">
        <v>62</v>
      </c>
      <c r="D1232" s="264">
        <v>0</v>
      </c>
      <c r="E1232" s="122">
        <v>3</v>
      </c>
      <c r="F1232" s="122">
        <v>21</v>
      </c>
      <c r="G1232" s="122">
        <v>18</v>
      </c>
      <c r="H1232" s="122">
        <v>18</v>
      </c>
      <c r="I1232" s="122">
        <v>1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38</v>
      </c>
      <c r="Y1232" s="31">
        <v>0.61290322580645162</v>
      </c>
      <c r="Z1232" s="100">
        <v>22</v>
      </c>
      <c r="AA1232" s="31">
        <v>0.35483870967741937</v>
      </c>
      <c r="AB1232" s="100">
        <v>1</v>
      </c>
      <c r="AC1232" s="31">
        <v>1.6129032258064516E-2</v>
      </c>
      <c r="AD1232" s="27">
        <v>21.906451612903233</v>
      </c>
      <c r="AE1232" s="27">
        <v>26.631</v>
      </c>
      <c r="AF1232" s="27">
        <v>29.340999999999994</v>
      </c>
      <c r="AG1232" s="57"/>
      <c r="AH1232" s="97">
        <v>61</v>
      </c>
      <c r="AI1232" s="264">
        <v>0</v>
      </c>
      <c r="AJ1232" s="122">
        <v>8</v>
      </c>
      <c r="AK1232" s="122">
        <v>6</v>
      </c>
      <c r="AL1232" s="122">
        <v>23</v>
      </c>
      <c r="AM1232" s="122">
        <v>16</v>
      </c>
      <c r="AN1232" s="122">
        <v>7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47</v>
      </c>
      <c r="BD1232" s="31">
        <v>0.77049180327868849</v>
      </c>
      <c r="BE1232" s="100">
        <v>26</v>
      </c>
      <c r="BF1232" s="31">
        <v>0.42622950819672129</v>
      </c>
      <c r="BG1232" s="100">
        <v>1</v>
      </c>
      <c r="BH1232" s="31">
        <v>1.6393442622950821E-2</v>
      </c>
      <c r="BI1232" s="27">
        <v>23.208196721311477</v>
      </c>
      <c r="BJ1232" s="27">
        <v>28.657999999999998</v>
      </c>
      <c r="BK1232" s="27">
        <v>33.192999999999998</v>
      </c>
      <c r="BL1232" s="57"/>
      <c r="BM1232" s="97">
        <v>123</v>
      </c>
      <c r="BN1232" s="253">
        <v>0</v>
      </c>
      <c r="BO1232" s="191">
        <v>11</v>
      </c>
      <c r="BP1232" s="191">
        <v>27</v>
      </c>
      <c r="BQ1232" s="191">
        <v>41</v>
      </c>
      <c r="BR1232" s="191">
        <v>34</v>
      </c>
      <c r="BS1232" s="191">
        <v>8</v>
      </c>
      <c r="BT1232" s="191">
        <v>2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85</v>
      </c>
      <c r="CI1232" s="31">
        <v>0.69105691056910568</v>
      </c>
      <c r="CJ1232" s="100">
        <v>48</v>
      </c>
      <c r="CK1232" s="31">
        <v>0.3902439024390244</v>
      </c>
      <c r="CL1232" s="100">
        <v>2</v>
      </c>
      <c r="CM1232" s="31">
        <v>1.6260162601626018E-2</v>
      </c>
      <c r="CN1232" s="27">
        <v>22.552032520325209</v>
      </c>
      <c r="CO1232" s="27">
        <v>27.765999999999998</v>
      </c>
      <c r="CP1232" s="27">
        <v>32.368000000000002</v>
      </c>
      <c r="CQ1232" s="57"/>
    </row>
    <row r="1233" spans="1:95" x14ac:dyDescent="0.25">
      <c r="A1233" s="241">
        <v>6</v>
      </c>
      <c r="B1233" s="312">
        <v>0.58333299999999999</v>
      </c>
      <c r="C1233" s="97">
        <v>48</v>
      </c>
      <c r="D1233" s="264">
        <v>1</v>
      </c>
      <c r="E1233" s="122">
        <v>5</v>
      </c>
      <c r="F1233" s="122">
        <v>11</v>
      </c>
      <c r="G1233" s="122">
        <v>24</v>
      </c>
      <c r="H1233" s="122">
        <v>7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31</v>
      </c>
      <c r="Y1233" s="31">
        <v>0.64583333333333337</v>
      </c>
      <c r="Z1233" s="100">
        <v>12</v>
      </c>
      <c r="AA1233" s="31">
        <v>0.25</v>
      </c>
      <c r="AB1233" s="100">
        <v>0</v>
      </c>
      <c r="AC1233" s="31">
        <v>0</v>
      </c>
      <c r="AD1233" s="27">
        <v>20.880624999999998</v>
      </c>
      <c r="AE1233" s="27">
        <v>25.103000000000002</v>
      </c>
      <c r="AF1233" s="27">
        <v>29.067499999999999</v>
      </c>
      <c r="AG1233" s="57"/>
      <c r="AH1233" s="97">
        <v>66</v>
      </c>
      <c r="AI1233" s="264">
        <v>0</v>
      </c>
      <c r="AJ1233" s="122">
        <v>12</v>
      </c>
      <c r="AK1233" s="122">
        <v>11</v>
      </c>
      <c r="AL1233" s="122">
        <v>22</v>
      </c>
      <c r="AM1233" s="122">
        <v>20</v>
      </c>
      <c r="AN1233" s="122">
        <v>1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43</v>
      </c>
      <c r="BD1233" s="31">
        <v>0.65151515151515149</v>
      </c>
      <c r="BE1233" s="100">
        <v>28</v>
      </c>
      <c r="BF1233" s="31">
        <v>0.42424242424242425</v>
      </c>
      <c r="BG1233" s="100">
        <v>0</v>
      </c>
      <c r="BH1233" s="31">
        <v>0</v>
      </c>
      <c r="BI1233" s="27">
        <v>21.528333333333336</v>
      </c>
      <c r="BJ1233" s="27">
        <v>27.599</v>
      </c>
      <c r="BK1233" s="27">
        <v>29.391999999999999</v>
      </c>
      <c r="BL1233" s="57"/>
      <c r="BM1233" s="97">
        <v>114</v>
      </c>
      <c r="BN1233" s="253">
        <v>1</v>
      </c>
      <c r="BO1233" s="191">
        <v>17</v>
      </c>
      <c r="BP1233" s="191">
        <v>22</v>
      </c>
      <c r="BQ1233" s="191">
        <v>46</v>
      </c>
      <c r="BR1233" s="191">
        <v>27</v>
      </c>
      <c r="BS1233" s="191">
        <v>1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74</v>
      </c>
      <c r="CI1233" s="31">
        <v>0.64912280701754388</v>
      </c>
      <c r="CJ1233" s="100">
        <v>40</v>
      </c>
      <c r="CK1233" s="31">
        <v>0.35087719298245612</v>
      </c>
      <c r="CL1233" s="100">
        <v>0</v>
      </c>
      <c r="CM1233" s="31">
        <v>0</v>
      </c>
      <c r="CN1233" s="27">
        <v>21.255614035087728</v>
      </c>
      <c r="CO1233" s="27">
        <v>27.4025</v>
      </c>
      <c r="CP1233" s="27">
        <v>29.22</v>
      </c>
      <c r="CQ1233" s="57"/>
    </row>
    <row r="1234" spans="1:95" x14ac:dyDescent="0.25">
      <c r="A1234" s="241">
        <v>6</v>
      </c>
      <c r="B1234" s="312">
        <v>0.625</v>
      </c>
      <c r="C1234" s="97">
        <v>40</v>
      </c>
      <c r="D1234" s="264">
        <v>0</v>
      </c>
      <c r="E1234" s="122">
        <v>2</v>
      </c>
      <c r="F1234" s="122">
        <v>6</v>
      </c>
      <c r="G1234" s="122">
        <v>19</v>
      </c>
      <c r="H1234" s="122">
        <v>11</v>
      </c>
      <c r="I1234" s="122">
        <v>1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32</v>
      </c>
      <c r="Y1234" s="31">
        <v>0.8</v>
      </c>
      <c r="Z1234" s="100">
        <v>20</v>
      </c>
      <c r="AA1234" s="31">
        <v>0.5</v>
      </c>
      <c r="AB1234" s="100">
        <v>1</v>
      </c>
      <c r="AC1234" s="31">
        <v>2.5000000000000001E-2</v>
      </c>
      <c r="AD1234" s="27">
        <v>23.382249999999996</v>
      </c>
      <c r="AE1234" s="27">
        <v>26.775499999999997</v>
      </c>
      <c r="AF1234" s="27">
        <v>30.926499999999987</v>
      </c>
      <c r="AG1234" s="57"/>
      <c r="AH1234" s="97">
        <v>45</v>
      </c>
      <c r="AI1234" s="264">
        <v>1</v>
      </c>
      <c r="AJ1234" s="122">
        <v>4</v>
      </c>
      <c r="AK1234" s="122">
        <v>9</v>
      </c>
      <c r="AL1234" s="122">
        <v>18</v>
      </c>
      <c r="AM1234" s="122">
        <v>9</v>
      </c>
      <c r="AN1234" s="122">
        <v>4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31</v>
      </c>
      <c r="BD1234" s="31">
        <v>0.68888888888888888</v>
      </c>
      <c r="BE1234" s="100">
        <v>20</v>
      </c>
      <c r="BF1234" s="31">
        <v>0.44444444444444442</v>
      </c>
      <c r="BG1234" s="100">
        <v>0</v>
      </c>
      <c r="BH1234" s="31">
        <v>0</v>
      </c>
      <c r="BI1234" s="27">
        <v>22.512888888888888</v>
      </c>
      <c r="BJ1234" s="27">
        <v>28.36</v>
      </c>
      <c r="BK1234" s="27">
        <v>31.443999999999996</v>
      </c>
      <c r="BL1234" s="57"/>
      <c r="BM1234" s="97">
        <v>85</v>
      </c>
      <c r="BN1234" s="253">
        <v>1</v>
      </c>
      <c r="BO1234" s="191">
        <v>6</v>
      </c>
      <c r="BP1234" s="191">
        <v>15</v>
      </c>
      <c r="BQ1234" s="191">
        <v>37</v>
      </c>
      <c r="BR1234" s="191">
        <v>20</v>
      </c>
      <c r="BS1234" s="191">
        <v>5</v>
      </c>
      <c r="BT1234" s="191">
        <v>1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63</v>
      </c>
      <c r="CI1234" s="31">
        <v>0.74117647058823533</v>
      </c>
      <c r="CJ1234" s="100">
        <v>40</v>
      </c>
      <c r="CK1234" s="31">
        <v>0.47058823529411764</v>
      </c>
      <c r="CL1234" s="100">
        <v>1</v>
      </c>
      <c r="CM1234" s="31">
        <v>1.1764705882352941E-2</v>
      </c>
      <c r="CN1234" s="27">
        <v>22.922000000000008</v>
      </c>
      <c r="CO1234" s="27">
        <v>26.866999999999994</v>
      </c>
      <c r="CP1234" s="27">
        <v>30.898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43</v>
      </c>
      <c r="D1235" s="264">
        <v>1</v>
      </c>
      <c r="E1235" s="122">
        <v>2</v>
      </c>
      <c r="F1235" s="122">
        <v>19</v>
      </c>
      <c r="G1235" s="122">
        <v>11</v>
      </c>
      <c r="H1235" s="122">
        <v>7</v>
      </c>
      <c r="I1235" s="122">
        <v>3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21</v>
      </c>
      <c r="Y1235" s="31">
        <v>0.48837209302325579</v>
      </c>
      <c r="Z1235" s="100">
        <v>10</v>
      </c>
      <c r="AA1235" s="31">
        <v>0.23255813953488372</v>
      </c>
      <c r="AB1235" s="100">
        <v>0</v>
      </c>
      <c r="AC1235" s="31">
        <v>0</v>
      </c>
      <c r="AD1235" s="27">
        <v>20.877906976744189</v>
      </c>
      <c r="AE1235" s="27">
        <v>28.634</v>
      </c>
      <c r="AF1235" s="27">
        <v>31.565999999999999</v>
      </c>
      <c r="AG1235" s="57"/>
      <c r="AH1235" s="97">
        <v>55</v>
      </c>
      <c r="AI1235" s="264">
        <v>0</v>
      </c>
      <c r="AJ1235" s="122">
        <v>5</v>
      </c>
      <c r="AK1235" s="122">
        <v>10</v>
      </c>
      <c r="AL1235" s="122">
        <v>19</v>
      </c>
      <c r="AM1235" s="122">
        <v>13</v>
      </c>
      <c r="AN1235" s="122">
        <v>7</v>
      </c>
      <c r="AO1235" s="122">
        <v>0</v>
      </c>
      <c r="AP1235" s="122">
        <v>0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40</v>
      </c>
      <c r="BD1235" s="31">
        <v>0.72727272727272729</v>
      </c>
      <c r="BE1235" s="100">
        <v>28</v>
      </c>
      <c r="BF1235" s="31">
        <v>0.50909090909090904</v>
      </c>
      <c r="BG1235" s="100">
        <v>1</v>
      </c>
      <c r="BH1235" s="31">
        <v>1.8181818181818181E-2</v>
      </c>
      <c r="BI1235" s="27">
        <v>23.658363636363639</v>
      </c>
      <c r="BJ1235" s="27">
        <v>29.96</v>
      </c>
      <c r="BK1235" s="27">
        <v>32.41599999999999</v>
      </c>
      <c r="BL1235" s="57"/>
      <c r="BM1235" s="97">
        <v>98</v>
      </c>
      <c r="BN1235" s="253">
        <v>1</v>
      </c>
      <c r="BO1235" s="191">
        <v>7</v>
      </c>
      <c r="BP1235" s="191">
        <v>29</v>
      </c>
      <c r="BQ1235" s="191">
        <v>30</v>
      </c>
      <c r="BR1235" s="191">
        <v>20</v>
      </c>
      <c r="BS1235" s="191">
        <v>10</v>
      </c>
      <c r="BT1235" s="191">
        <v>0</v>
      </c>
      <c r="BU1235" s="191">
        <v>0</v>
      </c>
      <c r="BV1235" s="191">
        <v>1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61</v>
      </c>
      <c r="CI1235" s="31">
        <v>0.62244897959183676</v>
      </c>
      <c r="CJ1235" s="100">
        <v>38</v>
      </c>
      <c r="CK1235" s="31">
        <v>0.38775510204081631</v>
      </c>
      <c r="CL1235" s="100">
        <v>1</v>
      </c>
      <c r="CM1235" s="31">
        <v>1.020408163265306E-2</v>
      </c>
      <c r="CN1235" s="27">
        <v>22.438367346938787</v>
      </c>
      <c r="CO1235" s="27">
        <v>29.171499999999998</v>
      </c>
      <c r="CP1235" s="27">
        <v>31.774999999999999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46</v>
      </c>
      <c r="D1236" s="264">
        <v>0</v>
      </c>
      <c r="E1236" s="122">
        <v>3</v>
      </c>
      <c r="F1236" s="122">
        <v>13</v>
      </c>
      <c r="G1236" s="122">
        <v>15</v>
      </c>
      <c r="H1236" s="122">
        <v>7</v>
      </c>
      <c r="I1236" s="122">
        <v>7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30</v>
      </c>
      <c r="Y1236" s="31">
        <v>0.65217391304347827</v>
      </c>
      <c r="Z1236" s="100">
        <v>20</v>
      </c>
      <c r="AA1236" s="31">
        <v>0.43478260869565216</v>
      </c>
      <c r="AB1236" s="100">
        <v>1</v>
      </c>
      <c r="AC1236" s="31">
        <v>2.1739130434782608E-2</v>
      </c>
      <c r="AD1236" s="27">
        <v>23.081304347826084</v>
      </c>
      <c r="AE1236" s="27">
        <v>30.596</v>
      </c>
      <c r="AF1236" s="27">
        <v>33.564500000000002</v>
      </c>
      <c r="AG1236" s="57"/>
      <c r="AH1236" s="97">
        <v>52</v>
      </c>
      <c r="AI1236" s="264">
        <v>3</v>
      </c>
      <c r="AJ1236" s="122">
        <v>3</v>
      </c>
      <c r="AK1236" s="122">
        <v>7</v>
      </c>
      <c r="AL1236" s="122">
        <v>15</v>
      </c>
      <c r="AM1236" s="122">
        <v>16</v>
      </c>
      <c r="AN1236" s="122">
        <v>5</v>
      </c>
      <c r="AO1236" s="122">
        <v>2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39</v>
      </c>
      <c r="BD1236" s="31">
        <v>0.75</v>
      </c>
      <c r="BE1236" s="100">
        <v>28</v>
      </c>
      <c r="BF1236" s="31">
        <v>0.53846153846153844</v>
      </c>
      <c r="BG1236" s="100">
        <v>3</v>
      </c>
      <c r="BH1236" s="31">
        <v>5.7692307692307696E-2</v>
      </c>
      <c r="BI1236" s="27">
        <v>23.571730769230779</v>
      </c>
      <c r="BJ1236" s="27">
        <v>30.0505</v>
      </c>
      <c r="BK1236" s="27">
        <v>36.450499999999991</v>
      </c>
      <c r="BL1236" s="57"/>
      <c r="BM1236" s="97">
        <v>98</v>
      </c>
      <c r="BN1236" s="253">
        <v>3</v>
      </c>
      <c r="BO1236" s="191">
        <v>6</v>
      </c>
      <c r="BP1236" s="191">
        <v>20</v>
      </c>
      <c r="BQ1236" s="191">
        <v>30</v>
      </c>
      <c r="BR1236" s="191">
        <v>23</v>
      </c>
      <c r="BS1236" s="191">
        <v>12</v>
      </c>
      <c r="BT1236" s="191">
        <v>3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69</v>
      </c>
      <c r="CI1236" s="31">
        <v>0.70408163265306123</v>
      </c>
      <c r="CJ1236" s="100">
        <v>48</v>
      </c>
      <c r="CK1236" s="31">
        <v>0.48979591836734693</v>
      </c>
      <c r="CL1236" s="100">
        <v>4</v>
      </c>
      <c r="CM1236" s="31">
        <v>4.0816326530612242E-2</v>
      </c>
      <c r="CN1236" s="27">
        <v>23.341530612244895</v>
      </c>
      <c r="CO1236" s="27">
        <v>30.532</v>
      </c>
      <c r="CP1236" s="27">
        <v>33.908999999999992</v>
      </c>
      <c r="CQ1236" s="57"/>
    </row>
    <row r="1237" spans="1:95" x14ac:dyDescent="0.25">
      <c r="A1237" s="241">
        <v>6</v>
      </c>
      <c r="B1237" s="312">
        <v>0.75</v>
      </c>
      <c r="C1237" s="97">
        <v>53</v>
      </c>
      <c r="D1237" s="264">
        <v>0</v>
      </c>
      <c r="E1237" s="122">
        <v>4</v>
      </c>
      <c r="F1237" s="122">
        <v>4</v>
      </c>
      <c r="G1237" s="122">
        <v>22</v>
      </c>
      <c r="H1237" s="122">
        <v>15</v>
      </c>
      <c r="I1237" s="122">
        <v>6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45</v>
      </c>
      <c r="Y1237" s="31">
        <v>0.84905660377358494</v>
      </c>
      <c r="Z1237" s="100">
        <v>28</v>
      </c>
      <c r="AA1237" s="31">
        <v>0.52830188679245282</v>
      </c>
      <c r="AB1237" s="100">
        <v>2</v>
      </c>
      <c r="AC1237" s="31">
        <v>3.7735849056603772E-2</v>
      </c>
      <c r="AD1237" s="27">
        <v>24.424905660377355</v>
      </c>
      <c r="AE1237" s="27">
        <v>30.013999999999999</v>
      </c>
      <c r="AF1237" s="27">
        <v>33.045999999999992</v>
      </c>
      <c r="AG1237" s="57"/>
      <c r="AH1237" s="97">
        <v>27</v>
      </c>
      <c r="AI1237" s="264">
        <v>0</v>
      </c>
      <c r="AJ1237" s="122">
        <v>0</v>
      </c>
      <c r="AK1237" s="122">
        <v>5</v>
      </c>
      <c r="AL1237" s="122">
        <v>7</v>
      </c>
      <c r="AM1237" s="122">
        <v>9</v>
      </c>
      <c r="AN1237" s="122">
        <v>6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22</v>
      </c>
      <c r="BD1237" s="31">
        <v>0.81481481481481477</v>
      </c>
      <c r="BE1237" s="100">
        <v>17</v>
      </c>
      <c r="BF1237" s="31">
        <v>0.62962962962962965</v>
      </c>
      <c r="BG1237" s="100">
        <v>0</v>
      </c>
      <c r="BH1237" s="31">
        <v>0</v>
      </c>
      <c r="BI1237" s="27">
        <v>25.574444444444445</v>
      </c>
      <c r="BJ1237" s="27">
        <v>31.318000000000001</v>
      </c>
      <c r="BK1237" s="27">
        <v>33.979999999999997</v>
      </c>
      <c r="BL1237" s="57"/>
      <c r="BM1237" s="97">
        <v>80</v>
      </c>
      <c r="BN1237" s="253">
        <v>0</v>
      </c>
      <c r="BO1237" s="191">
        <v>4</v>
      </c>
      <c r="BP1237" s="191">
        <v>9</v>
      </c>
      <c r="BQ1237" s="191">
        <v>29</v>
      </c>
      <c r="BR1237" s="191">
        <v>24</v>
      </c>
      <c r="BS1237" s="191">
        <v>12</v>
      </c>
      <c r="BT1237" s="191">
        <v>2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67</v>
      </c>
      <c r="CI1237" s="31">
        <v>0.83750000000000002</v>
      </c>
      <c r="CJ1237" s="100">
        <v>45</v>
      </c>
      <c r="CK1237" s="31">
        <v>0.5625</v>
      </c>
      <c r="CL1237" s="100">
        <v>2</v>
      </c>
      <c r="CM1237" s="31">
        <v>2.5000000000000001E-2</v>
      </c>
      <c r="CN1237" s="27">
        <v>24.812874999999998</v>
      </c>
      <c r="CO1237" s="27">
        <v>30.195999999999998</v>
      </c>
      <c r="CP1237" s="27">
        <v>33.690500000000007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32</v>
      </c>
      <c r="D1238" s="264">
        <v>0</v>
      </c>
      <c r="E1238" s="122">
        <v>0</v>
      </c>
      <c r="F1238" s="122">
        <v>7</v>
      </c>
      <c r="G1238" s="122">
        <v>16</v>
      </c>
      <c r="H1238" s="122">
        <v>5</v>
      </c>
      <c r="I1238" s="122">
        <v>3</v>
      </c>
      <c r="J1238" s="122">
        <v>1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25</v>
      </c>
      <c r="Y1238" s="31">
        <v>0.78125</v>
      </c>
      <c r="Z1238" s="100">
        <v>9</v>
      </c>
      <c r="AA1238" s="31">
        <v>0.28125</v>
      </c>
      <c r="AB1238" s="100">
        <v>1</v>
      </c>
      <c r="AC1238" s="31">
        <v>3.125E-2</v>
      </c>
      <c r="AD1238" s="27">
        <v>23.444687499999993</v>
      </c>
      <c r="AE1238" s="27">
        <v>29.636500000000002</v>
      </c>
      <c r="AF1238" s="27">
        <v>34.452999999999989</v>
      </c>
      <c r="AG1238" s="57"/>
      <c r="AH1238" s="97">
        <v>44</v>
      </c>
      <c r="AI1238" s="264">
        <v>1</v>
      </c>
      <c r="AJ1238" s="122">
        <v>1</v>
      </c>
      <c r="AK1238" s="122">
        <v>8</v>
      </c>
      <c r="AL1238" s="122">
        <v>7</v>
      </c>
      <c r="AM1238" s="122">
        <v>18</v>
      </c>
      <c r="AN1238" s="122">
        <v>7</v>
      </c>
      <c r="AO1238" s="122">
        <v>2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34</v>
      </c>
      <c r="BD1238" s="31">
        <v>0.77272727272727271</v>
      </c>
      <c r="BE1238" s="100">
        <v>28</v>
      </c>
      <c r="BF1238" s="31">
        <v>0.63636363636363635</v>
      </c>
      <c r="BG1238" s="100">
        <v>2</v>
      </c>
      <c r="BH1238" s="31">
        <v>4.5454545454545456E-2</v>
      </c>
      <c r="BI1238" s="27">
        <v>25.159772727272728</v>
      </c>
      <c r="BJ1238" s="27">
        <v>30.512500000000003</v>
      </c>
      <c r="BK1238" s="27">
        <v>36.422499999999999</v>
      </c>
      <c r="BL1238" s="57"/>
      <c r="BM1238" s="97">
        <v>76</v>
      </c>
      <c r="BN1238" s="253">
        <v>1</v>
      </c>
      <c r="BO1238" s="191">
        <v>1</v>
      </c>
      <c r="BP1238" s="191">
        <v>15</v>
      </c>
      <c r="BQ1238" s="191">
        <v>23</v>
      </c>
      <c r="BR1238" s="191">
        <v>23</v>
      </c>
      <c r="BS1238" s="191">
        <v>10</v>
      </c>
      <c r="BT1238" s="191">
        <v>3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59</v>
      </c>
      <c r="CI1238" s="31">
        <v>0.77631578947368418</v>
      </c>
      <c r="CJ1238" s="100">
        <v>37</v>
      </c>
      <c r="CK1238" s="31">
        <v>0.48684210526315791</v>
      </c>
      <c r="CL1238" s="100">
        <v>3</v>
      </c>
      <c r="CM1238" s="31">
        <v>3.9473684210526314E-2</v>
      </c>
      <c r="CN1238" s="27">
        <v>24.437631578947371</v>
      </c>
      <c r="CO1238" s="27">
        <v>30.221500000000002</v>
      </c>
      <c r="CP1238" s="27">
        <v>35.108499999999985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20</v>
      </c>
      <c r="D1239" s="264">
        <v>0</v>
      </c>
      <c r="E1239" s="122">
        <v>2</v>
      </c>
      <c r="F1239" s="122">
        <v>5</v>
      </c>
      <c r="G1239" s="122">
        <v>2</v>
      </c>
      <c r="H1239" s="122">
        <v>8</v>
      </c>
      <c r="I1239" s="122">
        <v>3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13</v>
      </c>
      <c r="Y1239" s="31">
        <v>0.65</v>
      </c>
      <c r="Z1239" s="100">
        <v>11</v>
      </c>
      <c r="AA1239" s="31">
        <v>0.55000000000000004</v>
      </c>
      <c r="AB1239" s="100">
        <v>0</v>
      </c>
      <c r="AC1239" s="31">
        <v>0</v>
      </c>
      <c r="AD1239" s="27">
        <v>23.4175</v>
      </c>
      <c r="AE1239" s="27">
        <v>29.999999999999996</v>
      </c>
      <c r="AF1239" s="27">
        <v>31.4375</v>
      </c>
      <c r="AG1239" s="57"/>
      <c r="AH1239" s="97">
        <v>24</v>
      </c>
      <c r="AI1239" s="264">
        <v>0</v>
      </c>
      <c r="AJ1239" s="122">
        <v>1</v>
      </c>
      <c r="AK1239" s="122">
        <v>5</v>
      </c>
      <c r="AL1239" s="122">
        <v>7</v>
      </c>
      <c r="AM1239" s="122">
        <v>7</v>
      </c>
      <c r="AN1239" s="122">
        <v>3</v>
      </c>
      <c r="AO1239" s="122">
        <v>1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18</v>
      </c>
      <c r="BD1239" s="31">
        <v>0.75</v>
      </c>
      <c r="BE1239" s="100">
        <v>13</v>
      </c>
      <c r="BF1239" s="31">
        <v>0.54166666666666663</v>
      </c>
      <c r="BG1239" s="100">
        <v>1</v>
      </c>
      <c r="BH1239" s="31">
        <v>4.1666666666666664E-2</v>
      </c>
      <c r="BI1239" s="27">
        <v>24.171250000000004</v>
      </c>
      <c r="BJ1239" s="27">
        <v>31.217500000000001</v>
      </c>
      <c r="BK1239" s="27">
        <v>34.734999999999999</v>
      </c>
      <c r="BL1239" s="57"/>
      <c r="BM1239" s="97">
        <v>44</v>
      </c>
      <c r="BN1239" s="253">
        <v>0</v>
      </c>
      <c r="BO1239" s="191">
        <v>3</v>
      </c>
      <c r="BP1239" s="191">
        <v>10</v>
      </c>
      <c r="BQ1239" s="191">
        <v>9</v>
      </c>
      <c r="BR1239" s="191">
        <v>15</v>
      </c>
      <c r="BS1239" s="191">
        <v>6</v>
      </c>
      <c r="BT1239" s="191">
        <v>1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31</v>
      </c>
      <c r="CI1239" s="31">
        <v>0.70454545454545459</v>
      </c>
      <c r="CJ1239" s="100">
        <v>24</v>
      </c>
      <c r="CK1239" s="31">
        <v>0.54545454545454541</v>
      </c>
      <c r="CL1239" s="100">
        <v>1</v>
      </c>
      <c r="CM1239" s="31">
        <v>2.2727272727272728E-2</v>
      </c>
      <c r="CN1239" s="27">
        <v>23.82863636363636</v>
      </c>
      <c r="CO1239" s="27">
        <v>30.25</v>
      </c>
      <c r="CP1239" s="27">
        <v>32.1325</v>
      </c>
      <c r="CQ1239" s="57"/>
    </row>
    <row r="1240" spans="1:95" x14ac:dyDescent="0.25">
      <c r="A1240" s="241">
        <v>6</v>
      </c>
      <c r="B1240" s="312">
        <v>0.875</v>
      </c>
      <c r="C1240" s="97">
        <v>21</v>
      </c>
      <c r="D1240" s="264">
        <v>1</v>
      </c>
      <c r="E1240" s="122">
        <v>0</v>
      </c>
      <c r="F1240" s="122">
        <v>4</v>
      </c>
      <c r="G1240" s="122">
        <v>6</v>
      </c>
      <c r="H1240" s="122">
        <v>8</v>
      </c>
      <c r="I1240" s="122">
        <v>2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16</v>
      </c>
      <c r="Y1240" s="31">
        <v>0.76190476190476186</v>
      </c>
      <c r="Z1240" s="100">
        <v>13</v>
      </c>
      <c r="AA1240" s="31">
        <v>0.61904761904761907</v>
      </c>
      <c r="AB1240" s="100">
        <v>0</v>
      </c>
      <c r="AC1240" s="31">
        <v>0</v>
      </c>
      <c r="AD1240" s="27">
        <v>23.779523809523809</v>
      </c>
      <c r="AE1240" s="27">
        <v>29.315999999999999</v>
      </c>
      <c r="AF1240" s="27">
        <v>34.021999999999998</v>
      </c>
      <c r="AG1240" s="57"/>
      <c r="AH1240" s="97">
        <v>19</v>
      </c>
      <c r="AI1240" s="264">
        <v>0</v>
      </c>
      <c r="AJ1240" s="122">
        <v>0</v>
      </c>
      <c r="AK1240" s="122">
        <v>3</v>
      </c>
      <c r="AL1240" s="122">
        <v>6</v>
      </c>
      <c r="AM1240" s="122">
        <v>6</v>
      </c>
      <c r="AN1240" s="122">
        <v>3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16</v>
      </c>
      <c r="BD1240" s="31">
        <v>0.84210526315789469</v>
      </c>
      <c r="BE1240" s="100">
        <v>12</v>
      </c>
      <c r="BF1240" s="31">
        <v>0.63157894736842102</v>
      </c>
      <c r="BG1240" s="100">
        <v>1</v>
      </c>
      <c r="BH1240" s="31">
        <v>5.2631578947368418E-2</v>
      </c>
      <c r="BI1240" s="27">
        <v>25.916315789473686</v>
      </c>
      <c r="BJ1240" s="27">
        <v>33.82</v>
      </c>
      <c r="BK1240" s="27">
        <v>36.549999999999997</v>
      </c>
      <c r="BL1240" s="57"/>
      <c r="BM1240" s="97">
        <v>40</v>
      </c>
      <c r="BN1240" s="253">
        <v>1</v>
      </c>
      <c r="BO1240" s="191">
        <v>0</v>
      </c>
      <c r="BP1240" s="191">
        <v>7</v>
      </c>
      <c r="BQ1240" s="191">
        <v>12</v>
      </c>
      <c r="BR1240" s="191">
        <v>14</v>
      </c>
      <c r="BS1240" s="191">
        <v>5</v>
      </c>
      <c r="BT1240" s="191">
        <v>1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32</v>
      </c>
      <c r="CI1240" s="31">
        <v>0.8</v>
      </c>
      <c r="CJ1240" s="100">
        <v>25</v>
      </c>
      <c r="CK1240" s="31">
        <v>0.625</v>
      </c>
      <c r="CL1240" s="100">
        <v>1</v>
      </c>
      <c r="CM1240" s="31">
        <v>2.5000000000000001E-2</v>
      </c>
      <c r="CN1240" s="27">
        <v>24.794500000000003</v>
      </c>
      <c r="CO1240" s="27">
        <v>30.789000000000001</v>
      </c>
      <c r="CP1240" s="27">
        <v>34.717499999999994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14</v>
      </c>
      <c r="D1241" s="264">
        <v>0</v>
      </c>
      <c r="E1241" s="122">
        <v>0</v>
      </c>
      <c r="F1241" s="122">
        <v>1</v>
      </c>
      <c r="G1241" s="122">
        <v>3</v>
      </c>
      <c r="H1241" s="122">
        <v>1</v>
      </c>
      <c r="I1241" s="122">
        <v>6</v>
      </c>
      <c r="J1241" s="122">
        <v>2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13</v>
      </c>
      <c r="Y1241" s="31">
        <v>0.9285714285714286</v>
      </c>
      <c r="Z1241" s="100">
        <v>10</v>
      </c>
      <c r="AA1241" s="31">
        <v>0.7142857142857143</v>
      </c>
      <c r="AB1241" s="100">
        <v>3</v>
      </c>
      <c r="AC1241" s="31">
        <v>0.21428571428571427</v>
      </c>
      <c r="AD1241" s="27">
        <v>30.163571428571426</v>
      </c>
      <c r="AE1241" s="27">
        <v>38.284999999999997</v>
      </c>
      <c r="AF1241" s="27" t="s">
        <v>106</v>
      </c>
      <c r="AG1241" s="57"/>
      <c r="AH1241" s="97">
        <v>18</v>
      </c>
      <c r="AI1241" s="264">
        <v>0</v>
      </c>
      <c r="AJ1241" s="122">
        <v>0</v>
      </c>
      <c r="AK1241" s="122">
        <v>3</v>
      </c>
      <c r="AL1241" s="122">
        <v>2</v>
      </c>
      <c r="AM1241" s="122">
        <v>5</v>
      </c>
      <c r="AN1241" s="122">
        <v>7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15</v>
      </c>
      <c r="BD1241" s="31">
        <v>0.83333333333333337</v>
      </c>
      <c r="BE1241" s="100">
        <v>13</v>
      </c>
      <c r="BF1241" s="31">
        <v>0.72222222222222221</v>
      </c>
      <c r="BG1241" s="100">
        <v>1</v>
      </c>
      <c r="BH1241" s="31">
        <v>5.5555555555555552E-2</v>
      </c>
      <c r="BI1241" s="27">
        <v>27.703888888888894</v>
      </c>
      <c r="BJ1241" s="27">
        <v>33.413499999999999</v>
      </c>
      <c r="BK1241" s="27" t="s">
        <v>106</v>
      </c>
      <c r="BL1241" s="57"/>
      <c r="BM1241" s="97">
        <v>32</v>
      </c>
      <c r="BN1241" s="253">
        <v>0</v>
      </c>
      <c r="BO1241" s="191">
        <v>0</v>
      </c>
      <c r="BP1241" s="191">
        <v>4</v>
      </c>
      <c r="BQ1241" s="191">
        <v>5</v>
      </c>
      <c r="BR1241" s="191">
        <v>6</v>
      </c>
      <c r="BS1241" s="191">
        <v>13</v>
      </c>
      <c r="BT1241" s="191">
        <v>3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28</v>
      </c>
      <c r="CI1241" s="31">
        <v>0.875</v>
      </c>
      <c r="CJ1241" s="100">
        <v>23</v>
      </c>
      <c r="CK1241" s="31">
        <v>0.71875</v>
      </c>
      <c r="CL1241" s="100">
        <v>4</v>
      </c>
      <c r="CM1241" s="31">
        <v>0.125</v>
      </c>
      <c r="CN1241" s="27">
        <v>28.779999999999998</v>
      </c>
      <c r="CO1241" s="27">
        <v>34.330000000000005</v>
      </c>
      <c r="CP1241" s="27">
        <v>39.810999999999993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12</v>
      </c>
      <c r="D1242" s="324">
        <v>0</v>
      </c>
      <c r="E1242" s="325">
        <v>0</v>
      </c>
      <c r="F1242" s="325">
        <v>2</v>
      </c>
      <c r="G1242" s="325">
        <v>6</v>
      </c>
      <c r="H1242" s="325">
        <v>2</v>
      </c>
      <c r="I1242" s="325">
        <v>1</v>
      </c>
      <c r="J1242" s="325">
        <v>1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10</v>
      </c>
      <c r="Y1242" s="338">
        <v>0.83333333333333337</v>
      </c>
      <c r="Z1242" s="339">
        <v>4</v>
      </c>
      <c r="AA1242" s="338">
        <v>0.33333333333333331</v>
      </c>
      <c r="AB1242" s="339">
        <v>1</v>
      </c>
      <c r="AC1242" s="338">
        <v>8.3333333333333329E-2</v>
      </c>
      <c r="AD1242" s="124">
        <v>23.77</v>
      </c>
      <c r="AE1242" s="124">
        <v>31.797499999999992</v>
      </c>
      <c r="AF1242" s="124" t="s">
        <v>106</v>
      </c>
      <c r="AG1242" s="57"/>
      <c r="AH1242" s="98">
        <v>17</v>
      </c>
      <c r="AI1242" s="324">
        <v>1</v>
      </c>
      <c r="AJ1242" s="325">
        <v>1</v>
      </c>
      <c r="AK1242" s="325">
        <v>5</v>
      </c>
      <c r="AL1242" s="325">
        <v>3</v>
      </c>
      <c r="AM1242" s="325">
        <v>4</v>
      </c>
      <c r="AN1242" s="325">
        <v>2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10</v>
      </c>
      <c r="BD1242" s="338">
        <v>0.58823529411764708</v>
      </c>
      <c r="BE1242" s="339">
        <v>7</v>
      </c>
      <c r="BF1242" s="338">
        <v>0.41176470588235292</v>
      </c>
      <c r="BG1242" s="339">
        <v>1</v>
      </c>
      <c r="BH1242" s="338">
        <v>5.8823529411764705E-2</v>
      </c>
      <c r="BI1242" s="124">
        <v>22.381176470588237</v>
      </c>
      <c r="BJ1242" s="124">
        <v>30.312999999999999</v>
      </c>
      <c r="BK1242" s="124" t="s">
        <v>106</v>
      </c>
      <c r="BL1242" s="57"/>
      <c r="BM1242" s="98">
        <v>29</v>
      </c>
      <c r="BN1242" s="337">
        <v>1</v>
      </c>
      <c r="BO1242" s="195">
        <v>1</v>
      </c>
      <c r="BP1242" s="195">
        <v>7</v>
      </c>
      <c r="BQ1242" s="195">
        <v>9</v>
      </c>
      <c r="BR1242" s="195">
        <v>6</v>
      </c>
      <c r="BS1242" s="195">
        <v>3</v>
      </c>
      <c r="BT1242" s="195">
        <v>2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20</v>
      </c>
      <c r="CI1242" s="338">
        <v>0.68965517241379315</v>
      </c>
      <c r="CJ1242" s="339">
        <v>11</v>
      </c>
      <c r="CK1242" s="338">
        <v>0.37931034482758619</v>
      </c>
      <c r="CL1242" s="339">
        <v>2</v>
      </c>
      <c r="CM1242" s="338">
        <v>6.8965517241379309E-2</v>
      </c>
      <c r="CN1242" s="124">
        <v>22.955862068965516</v>
      </c>
      <c r="CO1242" s="124">
        <v>30.515000000000001</v>
      </c>
      <c r="CP1242" s="124">
        <v>35.725000000000001</v>
      </c>
      <c r="CQ1242" s="57"/>
    </row>
    <row r="1243" spans="1:95" x14ac:dyDescent="0.25">
      <c r="A1243" s="241"/>
      <c r="B1243" s="422" t="s">
        <v>35</v>
      </c>
      <c r="C1243" s="423">
        <v>544</v>
      </c>
      <c r="D1243" s="424">
        <v>6</v>
      </c>
      <c r="E1243" s="424">
        <v>27</v>
      </c>
      <c r="F1243" s="424">
        <v>127</v>
      </c>
      <c r="G1243" s="424">
        <v>215</v>
      </c>
      <c r="H1243" s="424">
        <v>125</v>
      </c>
      <c r="I1243" s="424">
        <v>38</v>
      </c>
      <c r="J1243" s="424">
        <v>6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383</v>
      </c>
      <c r="Y1243" s="442">
        <v>0.70404411764705888</v>
      </c>
      <c r="Z1243" s="426">
        <v>211</v>
      </c>
      <c r="AA1243" s="442">
        <v>0.38786764705882354</v>
      </c>
      <c r="AB1243" s="426">
        <v>6</v>
      </c>
      <c r="AC1243" s="442">
        <v>1.1029411764705883E-2</v>
      </c>
      <c r="AD1243" s="443">
        <v>22.628455882352945</v>
      </c>
      <c r="AE1243" s="443">
        <v>28.047499999999999</v>
      </c>
      <c r="AF1243" s="443">
        <v>31.262499999999999</v>
      </c>
      <c r="AG1243" s="16"/>
      <c r="AH1243" s="426">
        <v>522</v>
      </c>
      <c r="AI1243" s="424">
        <v>9</v>
      </c>
      <c r="AJ1243" s="424">
        <v>62</v>
      </c>
      <c r="AK1243" s="424">
        <v>77</v>
      </c>
      <c r="AL1243" s="424">
        <v>181</v>
      </c>
      <c r="AM1243" s="424">
        <v>138</v>
      </c>
      <c r="AN1243" s="424">
        <v>46</v>
      </c>
      <c r="AO1243" s="424">
        <v>7</v>
      </c>
      <c r="AP1243" s="424">
        <v>1</v>
      </c>
      <c r="AQ1243" s="424">
        <v>1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374</v>
      </c>
      <c r="BD1243" s="442">
        <v>0.71647509578544066</v>
      </c>
      <c r="BE1243" s="426">
        <v>238</v>
      </c>
      <c r="BF1243" s="442">
        <v>0.45593869731800768</v>
      </c>
      <c r="BG1243" s="426">
        <v>9</v>
      </c>
      <c r="BH1243" s="442">
        <v>1.7241379310344827E-2</v>
      </c>
      <c r="BI1243" s="443">
        <v>22.821877394636008</v>
      </c>
      <c r="BJ1243" s="443">
        <v>28.735499999999998</v>
      </c>
      <c r="BK1243" s="443">
        <v>31.890999999999998</v>
      </c>
      <c r="BL1243" s="16"/>
      <c r="BM1243" s="426">
        <v>1066</v>
      </c>
      <c r="BN1243" s="424">
        <v>15</v>
      </c>
      <c r="BO1243" s="424">
        <v>89</v>
      </c>
      <c r="BP1243" s="424">
        <v>204</v>
      </c>
      <c r="BQ1243" s="424">
        <v>396</v>
      </c>
      <c r="BR1243" s="424">
        <v>263</v>
      </c>
      <c r="BS1243" s="424">
        <v>84</v>
      </c>
      <c r="BT1243" s="424">
        <v>13</v>
      </c>
      <c r="BU1243" s="424">
        <v>1</v>
      </c>
      <c r="BV1243" s="424">
        <v>1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757</v>
      </c>
      <c r="CI1243" s="396">
        <v>0.71013133208255164</v>
      </c>
      <c r="CJ1243" s="370">
        <v>449</v>
      </c>
      <c r="CK1243" s="396">
        <v>0.42120075046904315</v>
      </c>
      <c r="CL1243" s="370">
        <v>15</v>
      </c>
      <c r="CM1243" s="396">
        <v>1.4071294559099437E-2</v>
      </c>
      <c r="CN1243" s="397">
        <v>22.723170731707324</v>
      </c>
      <c r="CO1243" s="397">
        <v>28.49</v>
      </c>
      <c r="CP1243" s="397">
        <v>31.6965</v>
      </c>
      <c r="CQ1243" s="57"/>
    </row>
    <row r="1244" spans="1:95" x14ac:dyDescent="0.25">
      <c r="A1244" s="241"/>
      <c r="B1244" s="427" t="s">
        <v>36</v>
      </c>
      <c r="C1244" s="428">
        <v>625</v>
      </c>
      <c r="D1244" s="429">
        <v>7</v>
      </c>
      <c r="E1244" s="429">
        <v>29</v>
      </c>
      <c r="F1244" s="429">
        <v>143</v>
      </c>
      <c r="G1244" s="429">
        <v>241</v>
      </c>
      <c r="H1244" s="429">
        <v>148</v>
      </c>
      <c r="I1244" s="429">
        <v>46</v>
      </c>
      <c r="J1244" s="429">
        <v>10</v>
      </c>
      <c r="K1244" s="429">
        <v>1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445</v>
      </c>
      <c r="Y1244" s="444">
        <v>0.71199999999999997</v>
      </c>
      <c r="Z1244" s="431">
        <v>250</v>
      </c>
      <c r="AA1244" s="444">
        <v>0.4</v>
      </c>
      <c r="AB1244" s="431">
        <v>11</v>
      </c>
      <c r="AC1244" s="444">
        <v>1.7600000000000001E-2</v>
      </c>
      <c r="AD1244" s="445">
        <v>22.836911999999998</v>
      </c>
      <c r="AE1244" s="445">
        <v>28.492000000000001</v>
      </c>
      <c r="AF1244" s="445">
        <v>31.696999999999999</v>
      </c>
      <c r="AG1244" s="16"/>
      <c r="AH1244" s="431">
        <v>613</v>
      </c>
      <c r="AI1244" s="429">
        <v>11</v>
      </c>
      <c r="AJ1244" s="429">
        <v>64</v>
      </c>
      <c r="AK1244" s="429">
        <v>94</v>
      </c>
      <c r="AL1244" s="429">
        <v>201</v>
      </c>
      <c r="AM1244" s="429">
        <v>171</v>
      </c>
      <c r="AN1244" s="429">
        <v>59</v>
      </c>
      <c r="AO1244" s="429">
        <v>11</v>
      </c>
      <c r="AP1244" s="429">
        <v>1</v>
      </c>
      <c r="AQ1244" s="429">
        <v>1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444</v>
      </c>
      <c r="BD1244" s="444">
        <v>0.72430668841761825</v>
      </c>
      <c r="BE1244" s="431">
        <v>293</v>
      </c>
      <c r="BF1244" s="444">
        <v>0.47797716150081565</v>
      </c>
      <c r="BG1244" s="431">
        <v>13</v>
      </c>
      <c r="BH1244" s="444">
        <v>2.1207177814029365E-2</v>
      </c>
      <c r="BI1244" s="445">
        <v>23.125106035889065</v>
      </c>
      <c r="BJ1244" s="445">
        <v>29.074999999999996</v>
      </c>
      <c r="BK1244" s="445">
        <v>32.588999999999999</v>
      </c>
      <c r="BL1244" s="16"/>
      <c r="BM1244" s="431">
        <v>1238</v>
      </c>
      <c r="BN1244" s="429">
        <v>18</v>
      </c>
      <c r="BO1244" s="429">
        <v>93</v>
      </c>
      <c r="BP1244" s="429">
        <v>237</v>
      </c>
      <c r="BQ1244" s="429">
        <v>442</v>
      </c>
      <c r="BR1244" s="429">
        <v>319</v>
      </c>
      <c r="BS1244" s="429">
        <v>105</v>
      </c>
      <c r="BT1244" s="429">
        <v>21</v>
      </c>
      <c r="BU1244" s="429">
        <v>2</v>
      </c>
      <c r="BV1244" s="429">
        <v>1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889</v>
      </c>
      <c r="CI1244" s="398">
        <v>0.71809369951534729</v>
      </c>
      <c r="CJ1244" s="377">
        <v>543</v>
      </c>
      <c r="CK1244" s="398">
        <v>0.43861066235864299</v>
      </c>
      <c r="CL1244" s="377">
        <v>24</v>
      </c>
      <c r="CM1244" s="398">
        <v>1.9386106623586429E-2</v>
      </c>
      <c r="CN1244" s="399">
        <v>22.979612277867542</v>
      </c>
      <c r="CO1244" s="399">
        <v>28.66</v>
      </c>
      <c r="CP1244" s="399">
        <v>31.922000000000001</v>
      </c>
      <c r="CQ1244" s="57"/>
    </row>
    <row r="1245" spans="1:95" x14ac:dyDescent="0.25">
      <c r="A1245" s="241"/>
      <c r="B1245" s="432" t="s">
        <v>37</v>
      </c>
      <c r="C1245" s="433">
        <v>651</v>
      </c>
      <c r="D1245" s="434">
        <v>7</v>
      </c>
      <c r="E1245" s="434">
        <v>29</v>
      </c>
      <c r="F1245" s="434">
        <v>146</v>
      </c>
      <c r="G1245" s="434">
        <v>250</v>
      </c>
      <c r="H1245" s="434">
        <v>151</v>
      </c>
      <c r="I1245" s="434">
        <v>53</v>
      </c>
      <c r="J1245" s="434">
        <v>13</v>
      </c>
      <c r="K1245" s="434">
        <v>2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468</v>
      </c>
      <c r="Y1245" s="446">
        <v>0.71889400921658986</v>
      </c>
      <c r="Z1245" s="436">
        <v>264</v>
      </c>
      <c r="AA1245" s="446">
        <v>0.40552995391705071</v>
      </c>
      <c r="AB1245" s="436">
        <v>15</v>
      </c>
      <c r="AC1245" s="446">
        <v>2.3041474654377881E-2</v>
      </c>
      <c r="AD1245" s="447">
        <v>22.997433489827849</v>
      </c>
      <c r="AE1245" s="447">
        <v>28.6</v>
      </c>
      <c r="AF1245" s="447">
        <v>32.380000000000003</v>
      </c>
      <c r="AG1245" s="16"/>
      <c r="AH1245" s="436">
        <v>648</v>
      </c>
      <c r="AI1245" s="434">
        <v>12</v>
      </c>
      <c r="AJ1245" s="434">
        <v>65</v>
      </c>
      <c r="AK1245" s="434">
        <v>102</v>
      </c>
      <c r="AL1245" s="434">
        <v>206</v>
      </c>
      <c r="AM1245" s="434">
        <v>180</v>
      </c>
      <c r="AN1245" s="434">
        <v>68</v>
      </c>
      <c r="AO1245" s="434">
        <v>13</v>
      </c>
      <c r="AP1245" s="434">
        <v>1</v>
      </c>
      <c r="AQ1245" s="434">
        <v>1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469</v>
      </c>
      <c r="BD1245" s="446">
        <v>0.72376543209876543</v>
      </c>
      <c r="BE1245" s="436">
        <v>313</v>
      </c>
      <c r="BF1245" s="446">
        <v>0.48302469135802467</v>
      </c>
      <c r="BG1245" s="436">
        <v>15</v>
      </c>
      <c r="BH1245" s="446">
        <v>2.3148148148148147E-2</v>
      </c>
      <c r="BI1245" s="447">
        <v>23.255721077654513</v>
      </c>
      <c r="BJ1245" s="447">
        <v>29.341999999999999</v>
      </c>
      <c r="BK1245" s="447">
        <v>32.731999999999999</v>
      </c>
      <c r="BL1245" s="16"/>
      <c r="BM1245" s="436">
        <v>1299</v>
      </c>
      <c r="BN1245" s="434">
        <v>19</v>
      </c>
      <c r="BO1245" s="434">
        <v>94</v>
      </c>
      <c r="BP1245" s="434">
        <v>248</v>
      </c>
      <c r="BQ1245" s="434">
        <v>456</v>
      </c>
      <c r="BR1245" s="434">
        <v>331</v>
      </c>
      <c r="BS1245" s="434">
        <v>121</v>
      </c>
      <c r="BT1245" s="434">
        <v>26</v>
      </c>
      <c r="BU1245" s="434">
        <v>3</v>
      </c>
      <c r="BV1245" s="434">
        <v>1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937</v>
      </c>
      <c r="CI1245" s="400">
        <v>0.72132409545804466</v>
      </c>
      <c r="CJ1245" s="382">
        <v>577</v>
      </c>
      <c r="CK1245" s="400">
        <v>0.44418783679753654</v>
      </c>
      <c r="CL1245" s="382">
        <v>30</v>
      </c>
      <c r="CM1245" s="400">
        <v>2.3094688221709007E-2</v>
      </c>
      <c r="CN1245" s="401">
        <v>23.125763779527578</v>
      </c>
      <c r="CO1245" s="401">
        <v>28.916999999999998</v>
      </c>
      <c r="CP1245" s="401">
        <v>32.456000000000003</v>
      </c>
      <c r="CQ1245" s="57"/>
    </row>
    <row r="1246" spans="1:95" x14ac:dyDescent="0.25">
      <c r="A1246" s="241"/>
      <c r="B1246" s="437" t="s">
        <v>38</v>
      </c>
      <c r="C1246" s="438">
        <v>668</v>
      </c>
      <c r="D1246" s="439">
        <v>7</v>
      </c>
      <c r="E1246" s="439">
        <v>29</v>
      </c>
      <c r="F1246" s="439">
        <v>148</v>
      </c>
      <c r="G1246" s="439">
        <v>253</v>
      </c>
      <c r="H1246" s="439">
        <v>157</v>
      </c>
      <c r="I1246" s="439">
        <v>54</v>
      </c>
      <c r="J1246" s="439">
        <v>17</v>
      </c>
      <c r="K1246" s="439">
        <v>2</v>
      </c>
      <c r="L1246" s="439">
        <v>1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483</v>
      </c>
      <c r="Y1246" s="448">
        <v>0.72305389221556882</v>
      </c>
      <c r="Z1246" s="441">
        <v>276</v>
      </c>
      <c r="AA1246" s="448">
        <v>0.41317365269461076</v>
      </c>
      <c r="AB1246" s="441">
        <v>20</v>
      </c>
      <c r="AC1246" s="448">
        <v>2.9940119760479042E-2</v>
      </c>
      <c r="AD1246" s="449">
        <v>23.153832335329326</v>
      </c>
      <c r="AE1246" s="449">
        <v>28.773</v>
      </c>
      <c r="AF1246" s="449">
        <v>32.596999999999994</v>
      </c>
      <c r="AG1246" s="16"/>
      <c r="AH1246" s="441">
        <v>671</v>
      </c>
      <c r="AI1246" s="439">
        <v>12</v>
      </c>
      <c r="AJ1246" s="439">
        <v>66</v>
      </c>
      <c r="AK1246" s="439">
        <v>104</v>
      </c>
      <c r="AL1246" s="439">
        <v>211</v>
      </c>
      <c r="AM1246" s="439">
        <v>188</v>
      </c>
      <c r="AN1246" s="439">
        <v>71</v>
      </c>
      <c r="AO1246" s="439">
        <v>15</v>
      </c>
      <c r="AP1246" s="439">
        <v>3</v>
      </c>
      <c r="AQ1246" s="439">
        <v>1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489</v>
      </c>
      <c r="BD1246" s="448">
        <v>0.72876304023845007</v>
      </c>
      <c r="BE1246" s="441">
        <v>329</v>
      </c>
      <c r="BF1246" s="448">
        <v>0.49031296572280181</v>
      </c>
      <c r="BG1246" s="441">
        <v>19</v>
      </c>
      <c r="BH1246" s="448">
        <v>2.8315946348733235E-2</v>
      </c>
      <c r="BI1246" s="449">
        <v>23.382801788375563</v>
      </c>
      <c r="BJ1246" s="449">
        <v>29.462</v>
      </c>
      <c r="BK1246" s="449">
        <v>33.107999999999997</v>
      </c>
      <c r="BL1246" s="16"/>
      <c r="BM1246" s="441">
        <v>1339</v>
      </c>
      <c r="BN1246" s="439">
        <v>19</v>
      </c>
      <c r="BO1246" s="439">
        <v>95</v>
      </c>
      <c r="BP1246" s="439">
        <v>252</v>
      </c>
      <c r="BQ1246" s="439">
        <v>464</v>
      </c>
      <c r="BR1246" s="439">
        <v>345</v>
      </c>
      <c r="BS1246" s="439">
        <v>125</v>
      </c>
      <c r="BT1246" s="439">
        <v>32</v>
      </c>
      <c r="BU1246" s="439">
        <v>5</v>
      </c>
      <c r="BV1246" s="439">
        <v>2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972</v>
      </c>
      <c r="CI1246" s="402">
        <v>0.72591486183719189</v>
      </c>
      <c r="CJ1246" s="387">
        <v>605</v>
      </c>
      <c r="CK1246" s="402">
        <v>0.45182972367438384</v>
      </c>
      <c r="CL1246" s="387">
        <v>39</v>
      </c>
      <c r="CM1246" s="402">
        <v>2.9126213592233011E-2</v>
      </c>
      <c r="CN1246" s="403">
        <v>23.26857356235999</v>
      </c>
      <c r="CO1246" s="403">
        <v>29.11</v>
      </c>
      <c r="CP1246" s="403">
        <v>32.869999999999997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6</v>
      </c>
      <c r="D1249" s="321">
        <v>0</v>
      </c>
      <c r="E1249" s="89">
        <v>0</v>
      </c>
      <c r="F1249" s="89">
        <v>0</v>
      </c>
      <c r="G1249" s="89">
        <v>1</v>
      </c>
      <c r="H1249" s="89">
        <v>3</v>
      </c>
      <c r="I1249" s="89">
        <v>2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6</v>
      </c>
      <c r="Y1249" s="30">
        <v>1</v>
      </c>
      <c r="Z1249" s="99">
        <v>6</v>
      </c>
      <c r="AA1249" s="30">
        <v>1</v>
      </c>
      <c r="AB1249" s="99">
        <v>0</v>
      </c>
      <c r="AC1249" s="30">
        <v>0</v>
      </c>
      <c r="AD1249" s="25">
        <v>28.256666666666671</v>
      </c>
      <c r="AE1249" s="25">
        <v>31.8095</v>
      </c>
      <c r="AF1249" s="25" t="s">
        <v>106</v>
      </c>
      <c r="AG1249" s="57"/>
      <c r="AH1249" s="96">
        <v>10</v>
      </c>
      <c r="AI1249" s="321">
        <v>0</v>
      </c>
      <c r="AJ1249" s="89">
        <v>0</v>
      </c>
      <c r="AK1249" s="89">
        <v>1</v>
      </c>
      <c r="AL1249" s="89">
        <v>3</v>
      </c>
      <c r="AM1249" s="89">
        <v>3</v>
      </c>
      <c r="AN1249" s="89">
        <v>2</v>
      </c>
      <c r="AO1249" s="89">
        <v>1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9</v>
      </c>
      <c r="BD1249" s="30">
        <v>0.9</v>
      </c>
      <c r="BE1249" s="99">
        <v>8</v>
      </c>
      <c r="BF1249" s="30">
        <v>0.8</v>
      </c>
      <c r="BG1249" s="99">
        <v>1</v>
      </c>
      <c r="BH1249" s="30">
        <v>0.1</v>
      </c>
      <c r="BI1249" s="25">
        <v>27.036000000000001</v>
      </c>
      <c r="BJ1249" s="25">
        <v>34.098999999999997</v>
      </c>
      <c r="BK1249" s="25" t="s">
        <v>106</v>
      </c>
      <c r="BL1249" s="57"/>
      <c r="BM1249" s="96">
        <v>16</v>
      </c>
      <c r="BN1249" s="336">
        <v>0</v>
      </c>
      <c r="BO1249" s="188">
        <v>0</v>
      </c>
      <c r="BP1249" s="188">
        <v>1</v>
      </c>
      <c r="BQ1249" s="188">
        <v>4</v>
      </c>
      <c r="BR1249" s="188">
        <v>6</v>
      </c>
      <c r="BS1249" s="188">
        <v>4</v>
      </c>
      <c r="BT1249" s="188">
        <v>1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15</v>
      </c>
      <c r="CI1249" s="30">
        <v>0.9375</v>
      </c>
      <c r="CJ1249" s="99">
        <v>14</v>
      </c>
      <c r="CK1249" s="30">
        <v>0.875</v>
      </c>
      <c r="CL1249" s="99">
        <v>1</v>
      </c>
      <c r="CM1249" s="30">
        <v>6.25E-2</v>
      </c>
      <c r="CN1249" s="25">
        <v>27.493749999999995</v>
      </c>
      <c r="CO1249" s="25">
        <v>32.324999999999996</v>
      </c>
      <c r="CP1249" s="25" t="s">
        <v>106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4</v>
      </c>
      <c r="D1250" s="264">
        <v>0</v>
      </c>
      <c r="E1250" s="122">
        <v>0</v>
      </c>
      <c r="F1250" s="122">
        <v>0</v>
      </c>
      <c r="G1250" s="122">
        <v>0</v>
      </c>
      <c r="H1250" s="122">
        <v>4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4</v>
      </c>
      <c r="Y1250" s="31">
        <v>1</v>
      </c>
      <c r="Z1250" s="100">
        <v>4</v>
      </c>
      <c r="AA1250" s="31">
        <v>1</v>
      </c>
      <c r="AB1250" s="100">
        <v>0</v>
      </c>
      <c r="AC1250" s="31">
        <v>0</v>
      </c>
      <c r="AD1250" s="27">
        <v>28.784999999999997</v>
      </c>
      <c r="AE1250" s="27" t="s">
        <v>106</v>
      </c>
      <c r="AF1250" s="27" t="s">
        <v>106</v>
      </c>
      <c r="AG1250" s="57"/>
      <c r="AH1250" s="97">
        <v>8</v>
      </c>
      <c r="AI1250" s="264">
        <v>0</v>
      </c>
      <c r="AJ1250" s="122">
        <v>1</v>
      </c>
      <c r="AK1250" s="122">
        <v>3</v>
      </c>
      <c r="AL1250" s="122">
        <v>2</v>
      </c>
      <c r="AM1250" s="122">
        <v>1</v>
      </c>
      <c r="AN1250" s="122">
        <v>1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</v>
      </c>
      <c r="BD1250" s="31">
        <v>0.5</v>
      </c>
      <c r="BE1250" s="100">
        <v>2</v>
      </c>
      <c r="BF1250" s="31">
        <v>0.25</v>
      </c>
      <c r="BG1250" s="100">
        <v>0</v>
      </c>
      <c r="BH1250" s="31">
        <v>0</v>
      </c>
      <c r="BI1250" s="27">
        <v>20.784999999999997</v>
      </c>
      <c r="BJ1250" s="27">
        <v>29.538999999999994</v>
      </c>
      <c r="BK1250" s="27" t="s">
        <v>106</v>
      </c>
      <c r="BL1250" s="57"/>
      <c r="BM1250" s="97">
        <v>12</v>
      </c>
      <c r="BN1250" s="253">
        <v>0</v>
      </c>
      <c r="BO1250" s="191">
        <v>1</v>
      </c>
      <c r="BP1250" s="191">
        <v>3</v>
      </c>
      <c r="BQ1250" s="191">
        <v>2</v>
      </c>
      <c r="BR1250" s="191">
        <v>5</v>
      </c>
      <c r="BS1250" s="191">
        <v>1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8</v>
      </c>
      <c r="CI1250" s="31">
        <v>0.66666666666666663</v>
      </c>
      <c r="CJ1250" s="100">
        <v>6</v>
      </c>
      <c r="CK1250" s="31">
        <v>0.5</v>
      </c>
      <c r="CL1250" s="100">
        <v>0</v>
      </c>
      <c r="CM1250" s="31">
        <v>0</v>
      </c>
      <c r="CN1250" s="27">
        <v>23.451666666666664</v>
      </c>
      <c r="CO1250" s="27">
        <v>28.940999999999999</v>
      </c>
      <c r="CP1250" s="27" t="s">
        <v>106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</v>
      </c>
      <c r="D1251" s="264">
        <v>0</v>
      </c>
      <c r="E1251" s="122">
        <v>0</v>
      </c>
      <c r="F1251" s="122">
        <v>0</v>
      </c>
      <c r="G1251" s="122">
        <v>0</v>
      </c>
      <c r="H1251" s="122">
        <v>1</v>
      </c>
      <c r="I1251" s="122">
        <v>0</v>
      </c>
      <c r="J1251" s="122">
        <v>0</v>
      </c>
      <c r="K1251" s="122">
        <v>1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</v>
      </c>
      <c r="Y1251" s="31">
        <v>1</v>
      </c>
      <c r="Z1251" s="100">
        <v>2</v>
      </c>
      <c r="AA1251" s="31">
        <v>1</v>
      </c>
      <c r="AB1251" s="100">
        <v>1</v>
      </c>
      <c r="AC1251" s="31">
        <v>0.5</v>
      </c>
      <c r="AD1251" s="27">
        <v>33.875</v>
      </c>
      <c r="AE1251" s="27" t="s">
        <v>106</v>
      </c>
      <c r="AF1251" s="27" t="s">
        <v>106</v>
      </c>
      <c r="AG1251" s="57"/>
      <c r="AH1251" s="97">
        <v>1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1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</v>
      </c>
      <c r="BD1251" s="31">
        <v>1</v>
      </c>
      <c r="BE1251" s="100">
        <v>1</v>
      </c>
      <c r="BF1251" s="31">
        <v>1</v>
      </c>
      <c r="BG1251" s="100">
        <v>1</v>
      </c>
      <c r="BH1251" s="31">
        <v>1</v>
      </c>
      <c r="BI1251" s="27">
        <v>38.11</v>
      </c>
      <c r="BJ1251" s="27" t="s">
        <v>106</v>
      </c>
      <c r="BK1251" s="27" t="s">
        <v>106</v>
      </c>
      <c r="BL1251" s="57"/>
      <c r="BM1251" s="97">
        <v>3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1</v>
      </c>
      <c r="BS1251" s="191">
        <v>0</v>
      </c>
      <c r="BT1251" s="191">
        <v>1</v>
      </c>
      <c r="BU1251" s="191">
        <v>1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3</v>
      </c>
      <c r="CI1251" s="31">
        <v>1</v>
      </c>
      <c r="CJ1251" s="100">
        <v>3</v>
      </c>
      <c r="CK1251" s="31">
        <v>1</v>
      </c>
      <c r="CL1251" s="100">
        <v>2</v>
      </c>
      <c r="CM1251" s="31">
        <v>0.66666666666666663</v>
      </c>
      <c r="CN1251" s="27">
        <v>35.286666666666669</v>
      </c>
      <c r="CO1251" s="27" t="s">
        <v>106</v>
      </c>
      <c r="CP1251" s="27" t="s">
        <v>106</v>
      </c>
      <c r="CQ1251" s="57"/>
    </row>
    <row r="1252" spans="1:95" x14ac:dyDescent="0.25">
      <c r="A1252" s="241">
        <v>7</v>
      </c>
      <c r="B1252" s="312">
        <v>0.125</v>
      </c>
      <c r="C1252" s="97">
        <v>4</v>
      </c>
      <c r="D1252" s="264">
        <v>0</v>
      </c>
      <c r="E1252" s="122">
        <v>0</v>
      </c>
      <c r="F1252" s="122">
        <v>0</v>
      </c>
      <c r="G1252" s="122">
        <v>0</v>
      </c>
      <c r="H1252" s="122">
        <v>3</v>
      </c>
      <c r="I1252" s="122">
        <v>1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4</v>
      </c>
      <c r="Y1252" s="31">
        <v>1</v>
      </c>
      <c r="Z1252" s="100">
        <v>4</v>
      </c>
      <c r="AA1252" s="31">
        <v>1</v>
      </c>
      <c r="AB1252" s="100">
        <v>0</v>
      </c>
      <c r="AC1252" s="31">
        <v>0</v>
      </c>
      <c r="AD1252" s="27">
        <v>28.642499999999998</v>
      </c>
      <c r="AE1252" s="27" t="s">
        <v>106</v>
      </c>
      <c r="AF1252" s="27" t="s">
        <v>106</v>
      </c>
      <c r="AG1252" s="57"/>
      <c r="AH1252" s="97">
        <v>5</v>
      </c>
      <c r="AI1252" s="264">
        <v>0</v>
      </c>
      <c r="AJ1252" s="122">
        <v>0</v>
      </c>
      <c r="AK1252" s="122">
        <v>1</v>
      </c>
      <c r="AL1252" s="122">
        <v>1</v>
      </c>
      <c r="AM1252" s="122">
        <v>0</v>
      </c>
      <c r="AN1252" s="122">
        <v>3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0.8</v>
      </c>
      <c r="BE1252" s="100">
        <v>4</v>
      </c>
      <c r="BF1252" s="31">
        <v>0.8</v>
      </c>
      <c r="BG1252" s="100">
        <v>0</v>
      </c>
      <c r="BH1252" s="31">
        <v>0</v>
      </c>
      <c r="BI1252" s="27">
        <v>26.76</v>
      </c>
      <c r="BJ1252" s="27" t="s">
        <v>106</v>
      </c>
      <c r="BK1252" s="27" t="s">
        <v>106</v>
      </c>
      <c r="BL1252" s="57"/>
      <c r="BM1252" s="97">
        <v>9</v>
      </c>
      <c r="BN1252" s="253">
        <v>0</v>
      </c>
      <c r="BO1252" s="191">
        <v>0</v>
      </c>
      <c r="BP1252" s="191">
        <v>1</v>
      </c>
      <c r="BQ1252" s="191">
        <v>1</v>
      </c>
      <c r="BR1252" s="191">
        <v>3</v>
      </c>
      <c r="BS1252" s="191">
        <v>4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8</v>
      </c>
      <c r="CI1252" s="31">
        <v>0.88888888888888884</v>
      </c>
      <c r="CJ1252" s="100">
        <v>8</v>
      </c>
      <c r="CK1252" s="31">
        <v>0.88888888888888884</v>
      </c>
      <c r="CL1252" s="100">
        <v>0</v>
      </c>
      <c r="CM1252" s="31">
        <v>0</v>
      </c>
      <c r="CN1252" s="27">
        <v>27.596666666666668</v>
      </c>
      <c r="CO1252" s="27">
        <v>31.495000000000001</v>
      </c>
      <c r="CP1252" s="27" t="s">
        <v>106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0</v>
      </c>
      <c r="F1253" s="122">
        <v>2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17.574999999999999</v>
      </c>
      <c r="AE1253" s="27" t="s">
        <v>106</v>
      </c>
      <c r="AF1253" s="27" t="s">
        <v>106</v>
      </c>
      <c r="AG1253" s="57"/>
      <c r="AH1253" s="97">
        <v>4</v>
      </c>
      <c r="AI1253" s="264">
        <v>0</v>
      </c>
      <c r="AJ1253" s="122">
        <v>2</v>
      </c>
      <c r="AK1253" s="122">
        <v>0</v>
      </c>
      <c r="AL1253" s="122">
        <v>0</v>
      </c>
      <c r="AM1253" s="122">
        <v>1</v>
      </c>
      <c r="AN1253" s="122">
        <v>1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</v>
      </c>
      <c r="BD1253" s="31">
        <v>0.5</v>
      </c>
      <c r="BE1253" s="100">
        <v>2</v>
      </c>
      <c r="BF1253" s="31">
        <v>0.5</v>
      </c>
      <c r="BG1253" s="100">
        <v>0</v>
      </c>
      <c r="BH1253" s="31">
        <v>0</v>
      </c>
      <c r="BI1253" s="27">
        <v>21.447500000000002</v>
      </c>
      <c r="BJ1253" s="27" t="s">
        <v>106</v>
      </c>
      <c r="BK1253" s="27" t="s">
        <v>106</v>
      </c>
      <c r="BL1253" s="57"/>
      <c r="BM1253" s="97">
        <v>6</v>
      </c>
      <c r="BN1253" s="253">
        <v>0</v>
      </c>
      <c r="BO1253" s="191">
        <v>2</v>
      </c>
      <c r="BP1253" s="191">
        <v>2</v>
      </c>
      <c r="BQ1253" s="191">
        <v>0</v>
      </c>
      <c r="BR1253" s="191">
        <v>1</v>
      </c>
      <c r="BS1253" s="191">
        <v>1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0.33333333333333331</v>
      </c>
      <c r="CJ1253" s="100">
        <v>2</v>
      </c>
      <c r="CK1253" s="31">
        <v>0.33333333333333331</v>
      </c>
      <c r="CL1253" s="100">
        <v>0</v>
      </c>
      <c r="CM1253" s="31">
        <v>0</v>
      </c>
      <c r="CN1253" s="27">
        <v>20.156666666666666</v>
      </c>
      <c r="CO1253" s="27">
        <v>30.340500000000002</v>
      </c>
      <c r="CP1253" s="27" t="s">
        <v>106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</v>
      </c>
      <c r="D1254" s="264">
        <v>0</v>
      </c>
      <c r="E1254" s="122">
        <v>0</v>
      </c>
      <c r="F1254" s="122">
        <v>1</v>
      </c>
      <c r="G1254" s="122">
        <v>0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</v>
      </c>
      <c r="Y1254" s="31">
        <v>0.5</v>
      </c>
      <c r="Z1254" s="100">
        <v>1</v>
      </c>
      <c r="AA1254" s="31">
        <v>0.5</v>
      </c>
      <c r="AB1254" s="100">
        <v>0</v>
      </c>
      <c r="AC1254" s="31">
        <v>0</v>
      </c>
      <c r="AD1254" s="27">
        <v>23.005000000000003</v>
      </c>
      <c r="AE1254" s="27" t="s">
        <v>106</v>
      </c>
      <c r="AF1254" s="27" t="s">
        <v>106</v>
      </c>
      <c r="AG1254" s="57"/>
      <c r="AH1254" s="97">
        <v>1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</v>
      </c>
      <c r="BD1254" s="31">
        <v>1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23.93</v>
      </c>
      <c r="BJ1254" s="27" t="s">
        <v>106</v>
      </c>
      <c r="BK1254" s="27" t="s">
        <v>106</v>
      </c>
      <c r="BL1254" s="57"/>
      <c r="BM1254" s="97">
        <v>3</v>
      </c>
      <c r="BN1254" s="253">
        <v>0</v>
      </c>
      <c r="BO1254" s="191">
        <v>0</v>
      </c>
      <c r="BP1254" s="191">
        <v>1</v>
      </c>
      <c r="BQ1254" s="191">
        <v>1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</v>
      </c>
      <c r="CI1254" s="31">
        <v>0.66666666666666663</v>
      </c>
      <c r="CJ1254" s="100">
        <v>1</v>
      </c>
      <c r="CK1254" s="31">
        <v>0.33333333333333331</v>
      </c>
      <c r="CL1254" s="100">
        <v>0</v>
      </c>
      <c r="CM1254" s="31">
        <v>0</v>
      </c>
      <c r="CN1254" s="27">
        <v>23.313333333333333</v>
      </c>
      <c r="CO1254" s="27" t="s">
        <v>106</v>
      </c>
      <c r="CP1254" s="27" t="s">
        <v>106</v>
      </c>
      <c r="CQ1254" s="57"/>
    </row>
    <row r="1255" spans="1:95" x14ac:dyDescent="0.25">
      <c r="A1255" s="241">
        <v>7</v>
      </c>
      <c r="B1255" s="312">
        <v>0.25</v>
      </c>
      <c r="C1255" s="97">
        <v>3</v>
      </c>
      <c r="D1255" s="264">
        <v>0</v>
      </c>
      <c r="E1255" s="122">
        <v>0</v>
      </c>
      <c r="F1255" s="122">
        <v>1</v>
      </c>
      <c r="G1255" s="122">
        <v>1</v>
      </c>
      <c r="H1255" s="122">
        <v>1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</v>
      </c>
      <c r="Y1255" s="31">
        <v>0.66666666666666663</v>
      </c>
      <c r="Z1255" s="100">
        <v>1</v>
      </c>
      <c r="AA1255" s="31">
        <v>0.33333333333333331</v>
      </c>
      <c r="AB1255" s="100">
        <v>0</v>
      </c>
      <c r="AC1255" s="31">
        <v>0</v>
      </c>
      <c r="AD1255" s="27">
        <v>23.593333333333334</v>
      </c>
      <c r="AE1255" s="27" t="s">
        <v>106</v>
      </c>
      <c r="AF1255" s="27" t="s">
        <v>106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106</v>
      </c>
      <c r="BE1255" s="100">
        <v>0</v>
      </c>
      <c r="BF1255" s="31" t="s">
        <v>106</v>
      </c>
      <c r="BG1255" s="100">
        <v>0</v>
      </c>
      <c r="BH1255" s="31" t="s">
        <v>106</v>
      </c>
      <c r="BI1255" s="27" t="s">
        <v>106</v>
      </c>
      <c r="BJ1255" s="27" t="s">
        <v>106</v>
      </c>
      <c r="BK1255" s="27" t="s">
        <v>106</v>
      </c>
      <c r="BL1255" s="57"/>
      <c r="BM1255" s="97">
        <v>3</v>
      </c>
      <c r="BN1255" s="253">
        <v>0</v>
      </c>
      <c r="BO1255" s="191">
        <v>0</v>
      </c>
      <c r="BP1255" s="191">
        <v>1</v>
      </c>
      <c r="BQ1255" s="191">
        <v>1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0.66666666666666663</v>
      </c>
      <c r="CJ1255" s="100">
        <v>1</v>
      </c>
      <c r="CK1255" s="31">
        <v>0.33333333333333331</v>
      </c>
      <c r="CL1255" s="100">
        <v>0</v>
      </c>
      <c r="CM1255" s="31">
        <v>0</v>
      </c>
      <c r="CN1255" s="27">
        <v>23.593333333333334</v>
      </c>
      <c r="CO1255" s="27" t="s">
        <v>106</v>
      </c>
      <c r="CP1255" s="27" t="s">
        <v>106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</v>
      </c>
      <c r="D1256" s="264">
        <v>0</v>
      </c>
      <c r="E1256" s="122">
        <v>1</v>
      </c>
      <c r="F1256" s="122">
        <v>1</v>
      </c>
      <c r="G1256" s="122">
        <v>3</v>
      </c>
      <c r="H1256" s="122">
        <v>1</v>
      </c>
      <c r="I1256" s="122">
        <v>1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</v>
      </c>
      <c r="Y1256" s="31">
        <v>0.7142857142857143</v>
      </c>
      <c r="Z1256" s="100">
        <v>2</v>
      </c>
      <c r="AA1256" s="31">
        <v>0.2857142857142857</v>
      </c>
      <c r="AB1256" s="100">
        <v>0</v>
      </c>
      <c r="AC1256" s="31">
        <v>0</v>
      </c>
      <c r="AD1256" s="27">
        <v>21.689999999999998</v>
      </c>
      <c r="AE1256" s="27">
        <v>30.948</v>
      </c>
      <c r="AF1256" s="27" t="s">
        <v>106</v>
      </c>
      <c r="AG1256" s="57"/>
      <c r="AH1256" s="97">
        <v>6</v>
      </c>
      <c r="AI1256" s="264">
        <v>0</v>
      </c>
      <c r="AJ1256" s="122">
        <v>1</v>
      </c>
      <c r="AK1256" s="122">
        <v>2</v>
      </c>
      <c r="AL1256" s="122">
        <v>1</v>
      </c>
      <c r="AM1256" s="122">
        <v>1</v>
      </c>
      <c r="AN1256" s="122">
        <v>1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</v>
      </c>
      <c r="BD1256" s="31">
        <v>0.5</v>
      </c>
      <c r="BE1256" s="100">
        <v>2</v>
      </c>
      <c r="BF1256" s="31">
        <v>0.33333333333333331</v>
      </c>
      <c r="BG1256" s="100">
        <v>0</v>
      </c>
      <c r="BH1256" s="31">
        <v>0</v>
      </c>
      <c r="BI1256" s="27">
        <v>22.978333333333335</v>
      </c>
      <c r="BJ1256" s="27">
        <v>33.816500000000005</v>
      </c>
      <c r="BK1256" s="27" t="s">
        <v>106</v>
      </c>
      <c r="BL1256" s="57"/>
      <c r="BM1256" s="97">
        <v>13</v>
      </c>
      <c r="BN1256" s="253">
        <v>0</v>
      </c>
      <c r="BO1256" s="191">
        <v>2</v>
      </c>
      <c r="BP1256" s="191">
        <v>3</v>
      </c>
      <c r="BQ1256" s="191">
        <v>4</v>
      </c>
      <c r="BR1256" s="191">
        <v>2</v>
      </c>
      <c r="BS1256" s="191">
        <v>2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8</v>
      </c>
      <c r="CI1256" s="31">
        <v>0.61538461538461542</v>
      </c>
      <c r="CJ1256" s="100">
        <v>4</v>
      </c>
      <c r="CK1256" s="31">
        <v>0.30769230769230771</v>
      </c>
      <c r="CL1256" s="100">
        <v>0</v>
      </c>
      <c r="CM1256" s="31">
        <v>0</v>
      </c>
      <c r="CN1256" s="27">
        <v>22.284615384615389</v>
      </c>
      <c r="CO1256" s="27">
        <v>31.313000000000002</v>
      </c>
      <c r="CP1256" s="27" t="s">
        <v>106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20</v>
      </c>
      <c r="D1257" s="264">
        <v>0</v>
      </c>
      <c r="E1257" s="122">
        <v>0</v>
      </c>
      <c r="F1257" s="122">
        <v>2</v>
      </c>
      <c r="G1257" s="122">
        <v>5</v>
      </c>
      <c r="H1257" s="122">
        <v>12</v>
      </c>
      <c r="I1257" s="122">
        <v>1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18</v>
      </c>
      <c r="Y1257" s="31">
        <v>0.9</v>
      </c>
      <c r="Z1257" s="100">
        <v>13</v>
      </c>
      <c r="AA1257" s="31">
        <v>0.65</v>
      </c>
      <c r="AB1257" s="100">
        <v>0</v>
      </c>
      <c r="AC1257" s="31">
        <v>0</v>
      </c>
      <c r="AD1257" s="27">
        <v>25.475000000000001</v>
      </c>
      <c r="AE1257" s="27">
        <v>28.881999999999998</v>
      </c>
      <c r="AF1257" s="27">
        <v>30.83</v>
      </c>
      <c r="AG1257" s="57"/>
      <c r="AH1257" s="97">
        <v>15</v>
      </c>
      <c r="AI1257" s="264">
        <v>0</v>
      </c>
      <c r="AJ1257" s="122">
        <v>0</v>
      </c>
      <c r="AK1257" s="122">
        <v>1</v>
      </c>
      <c r="AL1257" s="122">
        <v>8</v>
      </c>
      <c r="AM1257" s="122">
        <v>4</v>
      </c>
      <c r="AN1257" s="122">
        <v>2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14</v>
      </c>
      <c r="BD1257" s="31">
        <v>0.93333333333333335</v>
      </c>
      <c r="BE1257" s="100">
        <v>8</v>
      </c>
      <c r="BF1257" s="31">
        <v>0.53333333333333333</v>
      </c>
      <c r="BG1257" s="100">
        <v>0</v>
      </c>
      <c r="BH1257" s="31">
        <v>0</v>
      </c>
      <c r="BI1257" s="27">
        <v>24.521999999999998</v>
      </c>
      <c r="BJ1257" s="27">
        <v>29.245999999999999</v>
      </c>
      <c r="BK1257" s="27" t="s">
        <v>106</v>
      </c>
      <c r="BL1257" s="57"/>
      <c r="BM1257" s="97">
        <v>35</v>
      </c>
      <c r="BN1257" s="253">
        <v>0</v>
      </c>
      <c r="BO1257" s="191">
        <v>0</v>
      </c>
      <c r="BP1257" s="191">
        <v>3</v>
      </c>
      <c r="BQ1257" s="191">
        <v>13</v>
      </c>
      <c r="BR1257" s="191">
        <v>16</v>
      </c>
      <c r="BS1257" s="191">
        <v>3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32</v>
      </c>
      <c r="CI1257" s="31">
        <v>0.91428571428571426</v>
      </c>
      <c r="CJ1257" s="100">
        <v>21</v>
      </c>
      <c r="CK1257" s="31">
        <v>0.6</v>
      </c>
      <c r="CL1257" s="100">
        <v>0</v>
      </c>
      <c r="CM1257" s="31">
        <v>0</v>
      </c>
      <c r="CN1257" s="27">
        <v>25.066571428571425</v>
      </c>
      <c r="CO1257" s="27">
        <v>28.852</v>
      </c>
      <c r="CP1257" s="27">
        <v>30.987999999999996</v>
      </c>
      <c r="CQ1257" s="57"/>
    </row>
    <row r="1258" spans="1:95" x14ac:dyDescent="0.25">
      <c r="A1258" s="241">
        <v>7</v>
      </c>
      <c r="B1258" s="312">
        <v>0.375</v>
      </c>
      <c r="C1258" s="97">
        <v>36</v>
      </c>
      <c r="D1258" s="264">
        <v>0</v>
      </c>
      <c r="E1258" s="122">
        <v>0</v>
      </c>
      <c r="F1258" s="122">
        <v>8</v>
      </c>
      <c r="G1258" s="122">
        <v>12</v>
      </c>
      <c r="H1258" s="122">
        <v>9</v>
      </c>
      <c r="I1258" s="122">
        <v>7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28</v>
      </c>
      <c r="Y1258" s="31">
        <v>0.77777777777777779</v>
      </c>
      <c r="Z1258" s="100">
        <v>21</v>
      </c>
      <c r="AA1258" s="31">
        <v>0.58333333333333337</v>
      </c>
      <c r="AB1258" s="100">
        <v>0</v>
      </c>
      <c r="AC1258" s="31">
        <v>0</v>
      </c>
      <c r="AD1258" s="27">
        <v>24.914722222222228</v>
      </c>
      <c r="AE1258" s="27">
        <v>31.444499999999998</v>
      </c>
      <c r="AF1258" s="27">
        <v>34.126000000000005</v>
      </c>
      <c r="AG1258" s="57"/>
      <c r="AH1258" s="97">
        <v>23</v>
      </c>
      <c r="AI1258" s="264">
        <v>0</v>
      </c>
      <c r="AJ1258" s="122">
        <v>1</v>
      </c>
      <c r="AK1258" s="122">
        <v>2</v>
      </c>
      <c r="AL1258" s="122">
        <v>9</v>
      </c>
      <c r="AM1258" s="122">
        <v>8</v>
      </c>
      <c r="AN1258" s="122">
        <v>3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20</v>
      </c>
      <c r="BD1258" s="31">
        <v>0.86956521739130432</v>
      </c>
      <c r="BE1258" s="100">
        <v>12</v>
      </c>
      <c r="BF1258" s="31">
        <v>0.52173913043478259</v>
      </c>
      <c r="BG1258" s="100">
        <v>0</v>
      </c>
      <c r="BH1258" s="31">
        <v>0</v>
      </c>
      <c r="BI1258" s="27">
        <v>24.44869565217391</v>
      </c>
      <c r="BJ1258" s="27">
        <v>29.608000000000001</v>
      </c>
      <c r="BK1258" s="27">
        <v>31.495999999999999</v>
      </c>
      <c r="BL1258" s="57"/>
      <c r="BM1258" s="97">
        <v>59</v>
      </c>
      <c r="BN1258" s="253">
        <v>0</v>
      </c>
      <c r="BO1258" s="191">
        <v>1</v>
      </c>
      <c r="BP1258" s="191">
        <v>10</v>
      </c>
      <c r="BQ1258" s="191">
        <v>21</v>
      </c>
      <c r="BR1258" s="191">
        <v>17</v>
      </c>
      <c r="BS1258" s="191">
        <v>10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48</v>
      </c>
      <c r="CI1258" s="31">
        <v>0.81355932203389836</v>
      </c>
      <c r="CJ1258" s="100">
        <v>33</v>
      </c>
      <c r="CK1258" s="31">
        <v>0.55932203389830504</v>
      </c>
      <c r="CL1258" s="100">
        <v>0</v>
      </c>
      <c r="CM1258" s="31">
        <v>0</v>
      </c>
      <c r="CN1258" s="27">
        <v>24.733050847457623</v>
      </c>
      <c r="CO1258" s="27">
        <v>30.65</v>
      </c>
      <c r="CP1258" s="27">
        <v>33.78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52</v>
      </c>
      <c r="D1259" s="264">
        <v>0</v>
      </c>
      <c r="E1259" s="122">
        <v>2</v>
      </c>
      <c r="F1259" s="122">
        <v>9</v>
      </c>
      <c r="G1259" s="122">
        <v>28</v>
      </c>
      <c r="H1259" s="122">
        <v>9</v>
      </c>
      <c r="I1259" s="122">
        <v>4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41</v>
      </c>
      <c r="Y1259" s="31">
        <v>0.78846153846153844</v>
      </c>
      <c r="Z1259" s="100">
        <v>18</v>
      </c>
      <c r="AA1259" s="31">
        <v>0.34615384615384615</v>
      </c>
      <c r="AB1259" s="100">
        <v>0</v>
      </c>
      <c r="AC1259" s="31">
        <v>0</v>
      </c>
      <c r="AD1259" s="27">
        <v>22.538461538461544</v>
      </c>
      <c r="AE1259" s="27">
        <v>26.452999999999999</v>
      </c>
      <c r="AF1259" s="27">
        <v>30.810999999999996</v>
      </c>
      <c r="AG1259" s="57"/>
      <c r="AH1259" s="97">
        <v>33</v>
      </c>
      <c r="AI1259" s="264">
        <v>2</v>
      </c>
      <c r="AJ1259" s="122">
        <v>1</v>
      </c>
      <c r="AK1259" s="122">
        <v>6</v>
      </c>
      <c r="AL1259" s="122">
        <v>12</v>
      </c>
      <c r="AM1259" s="122">
        <v>7</v>
      </c>
      <c r="AN1259" s="122">
        <v>3</v>
      </c>
      <c r="AO1259" s="122">
        <v>1</v>
      </c>
      <c r="AP1259" s="122">
        <v>0</v>
      </c>
      <c r="AQ1259" s="122">
        <v>1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24</v>
      </c>
      <c r="BD1259" s="31">
        <v>0.72727272727272729</v>
      </c>
      <c r="BE1259" s="100">
        <v>12</v>
      </c>
      <c r="BF1259" s="31">
        <v>0.36363636363636365</v>
      </c>
      <c r="BG1259" s="100">
        <v>2</v>
      </c>
      <c r="BH1259" s="31">
        <v>6.0606060606060608E-2</v>
      </c>
      <c r="BI1259" s="27">
        <v>23.171515151515148</v>
      </c>
      <c r="BJ1259" s="27">
        <v>29.960999999999999</v>
      </c>
      <c r="BK1259" s="27">
        <v>38.456999999999972</v>
      </c>
      <c r="BL1259" s="57"/>
      <c r="BM1259" s="97">
        <v>85</v>
      </c>
      <c r="BN1259" s="253">
        <v>2</v>
      </c>
      <c r="BO1259" s="191">
        <v>3</v>
      </c>
      <c r="BP1259" s="191">
        <v>15</v>
      </c>
      <c r="BQ1259" s="191">
        <v>40</v>
      </c>
      <c r="BR1259" s="191">
        <v>16</v>
      </c>
      <c r="BS1259" s="191">
        <v>7</v>
      </c>
      <c r="BT1259" s="191">
        <v>1</v>
      </c>
      <c r="BU1259" s="191">
        <v>0</v>
      </c>
      <c r="BV1259" s="191">
        <v>1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65</v>
      </c>
      <c r="CI1259" s="31">
        <v>0.76470588235294112</v>
      </c>
      <c r="CJ1259" s="100">
        <v>30</v>
      </c>
      <c r="CK1259" s="31">
        <v>0.35294117647058826</v>
      </c>
      <c r="CL1259" s="100">
        <v>2</v>
      </c>
      <c r="CM1259" s="31">
        <v>2.3529411764705882E-2</v>
      </c>
      <c r="CN1259" s="27">
        <v>22.784235294117646</v>
      </c>
      <c r="CO1259" s="27">
        <v>28.125999999999994</v>
      </c>
      <c r="CP1259" s="27">
        <v>30.972000000000001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54</v>
      </c>
      <c r="D1260" s="264">
        <v>0</v>
      </c>
      <c r="E1260" s="122">
        <v>5</v>
      </c>
      <c r="F1260" s="122">
        <v>9</v>
      </c>
      <c r="G1260" s="122">
        <v>18</v>
      </c>
      <c r="H1260" s="122">
        <v>18</v>
      </c>
      <c r="I1260" s="122">
        <v>3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40</v>
      </c>
      <c r="Y1260" s="31">
        <v>0.7407407407407407</v>
      </c>
      <c r="Z1260" s="100">
        <v>24</v>
      </c>
      <c r="AA1260" s="31">
        <v>0.44444444444444442</v>
      </c>
      <c r="AB1260" s="100">
        <v>1</v>
      </c>
      <c r="AC1260" s="31">
        <v>1.8518518518518517E-2</v>
      </c>
      <c r="AD1260" s="27">
        <v>23.23592592592593</v>
      </c>
      <c r="AE1260" s="27">
        <v>28.292499999999997</v>
      </c>
      <c r="AF1260" s="27">
        <v>32.32</v>
      </c>
      <c r="AG1260" s="57"/>
      <c r="AH1260" s="97">
        <v>31</v>
      </c>
      <c r="AI1260" s="264">
        <v>0</v>
      </c>
      <c r="AJ1260" s="122">
        <v>4</v>
      </c>
      <c r="AK1260" s="122">
        <v>3</v>
      </c>
      <c r="AL1260" s="122">
        <v>11</v>
      </c>
      <c r="AM1260" s="122">
        <v>8</v>
      </c>
      <c r="AN1260" s="122">
        <v>5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24</v>
      </c>
      <c r="BD1260" s="31">
        <v>0.77419354838709675</v>
      </c>
      <c r="BE1260" s="100">
        <v>15</v>
      </c>
      <c r="BF1260" s="31">
        <v>0.4838709677419355</v>
      </c>
      <c r="BG1260" s="100">
        <v>0</v>
      </c>
      <c r="BH1260" s="31">
        <v>0</v>
      </c>
      <c r="BI1260" s="27">
        <v>23.56032258064516</v>
      </c>
      <c r="BJ1260" s="27">
        <v>30.437999999999999</v>
      </c>
      <c r="BK1260" s="27">
        <v>32.450000000000003</v>
      </c>
      <c r="BL1260" s="57"/>
      <c r="BM1260" s="97">
        <v>85</v>
      </c>
      <c r="BN1260" s="253">
        <v>0</v>
      </c>
      <c r="BO1260" s="191">
        <v>9</v>
      </c>
      <c r="BP1260" s="191">
        <v>12</v>
      </c>
      <c r="BQ1260" s="191">
        <v>29</v>
      </c>
      <c r="BR1260" s="191">
        <v>26</v>
      </c>
      <c r="BS1260" s="191">
        <v>8</v>
      </c>
      <c r="BT1260" s="191">
        <v>1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64</v>
      </c>
      <c r="CI1260" s="31">
        <v>0.75294117647058822</v>
      </c>
      <c r="CJ1260" s="100">
        <v>39</v>
      </c>
      <c r="CK1260" s="31">
        <v>0.45882352941176469</v>
      </c>
      <c r="CL1260" s="100">
        <v>1</v>
      </c>
      <c r="CM1260" s="31">
        <v>1.1764705882352941E-2</v>
      </c>
      <c r="CN1260" s="27">
        <v>23.354235294117643</v>
      </c>
      <c r="CO1260" s="27">
        <v>28.79</v>
      </c>
      <c r="CP1260" s="27">
        <v>32.231999999999999</v>
      </c>
      <c r="CQ1260" s="57"/>
    </row>
    <row r="1261" spans="1:95" x14ac:dyDescent="0.25">
      <c r="A1261" s="241">
        <v>7</v>
      </c>
      <c r="B1261" s="312">
        <v>0.5</v>
      </c>
      <c r="C1261" s="97">
        <v>31</v>
      </c>
      <c r="D1261" s="264">
        <v>1</v>
      </c>
      <c r="E1261" s="122">
        <v>2</v>
      </c>
      <c r="F1261" s="122">
        <v>6</v>
      </c>
      <c r="G1261" s="122">
        <v>10</v>
      </c>
      <c r="H1261" s="122">
        <v>7</v>
      </c>
      <c r="I1261" s="122">
        <v>4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22</v>
      </c>
      <c r="Y1261" s="31">
        <v>0.70967741935483875</v>
      </c>
      <c r="Z1261" s="100">
        <v>16</v>
      </c>
      <c r="AA1261" s="31">
        <v>0.5161290322580645</v>
      </c>
      <c r="AB1261" s="100">
        <v>1</v>
      </c>
      <c r="AC1261" s="31">
        <v>3.2258064516129031E-2</v>
      </c>
      <c r="AD1261" s="27">
        <v>23.543548387096774</v>
      </c>
      <c r="AE1261" s="27">
        <v>30.837999999999997</v>
      </c>
      <c r="AF1261" s="27">
        <v>35.447999999999993</v>
      </c>
      <c r="AG1261" s="57"/>
      <c r="AH1261" s="97">
        <v>42</v>
      </c>
      <c r="AI1261" s="264">
        <v>0</v>
      </c>
      <c r="AJ1261" s="122">
        <v>5</v>
      </c>
      <c r="AK1261" s="122">
        <v>10</v>
      </c>
      <c r="AL1261" s="122">
        <v>16</v>
      </c>
      <c r="AM1261" s="122">
        <v>8</v>
      </c>
      <c r="AN1261" s="122">
        <v>3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27</v>
      </c>
      <c r="BD1261" s="31">
        <v>0.6428571428571429</v>
      </c>
      <c r="BE1261" s="100">
        <v>12</v>
      </c>
      <c r="BF1261" s="31">
        <v>0.2857142857142857</v>
      </c>
      <c r="BG1261" s="100">
        <v>0</v>
      </c>
      <c r="BH1261" s="31">
        <v>0</v>
      </c>
      <c r="BI1261" s="27">
        <v>21.579761904761899</v>
      </c>
      <c r="BJ1261" s="27">
        <v>28.447999999999997</v>
      </c>
      <c r="BK1261" s="27">
        <v>32.706500000000005</v>
      </c>
      <c r="BL1261" s="57"/>
      <c r="BM1261" s="97">
        <v>73</v>
      </c>
      <c r="BN1261" s="253">
        <v>1</v>
      </c>
      <c r="BO1261" s="191">
        <v>7</v>
      </c>
      <c r="BP1261" s="191">
        <v>16</v>
      </c>
      <c r="BQ1261" s="191">
        <v>26</v>
      </c>
      <c r="BR1261" s="191">
        <v>15</v>
      </c>
      <c r="BS1261" s="191">
        <v>7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49</v>
      </c>
      <c r="CI1261" s="31">
        <v>0.67123287671232879</v>
      </c>
      <c r="CJ1261" s="100">
        <v>28</v>
      </c>
      <c r="CK1261" s="31">
        <v>0.38356164383561642</v>
      </c>
      <c r="CL1261" s="100">
        <v>1</v>
      </c>
      <c r="CM1261" s="31">
        <v>1.3698630136986301E-2</v>
      </c>
      <c r="CN1261" s="27">
        <v>22.413698630136992</v>
      </c>
      <c r="CO1261" s="27">
        <v>29.419999999999998</v>
      </c>
      <c r="CP1261" s="27">
        <v>33.058999999999997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49</v>
      </c>
      <c r="D1262" s="264">
        <v>0</v>
      </c>
      <c r="E1262" s="122">
        <v>4</v>
      </c>
      <c r="F1262" s="122">
        <v>10</v>
      </c>
      <c r="G1262" s="122">
        <v>15</v>
      </c>
      <c r="H1262" s="122">
        <v>14</v>
      </c>
      <c r="I1262" s="122">
        <v>6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35</v>
      </c>
      <c r="Y1262" s="31">
        <v>0.7142857142857143</v>
      </c>
      <c r="Z1262" s="100">
        <v>23</v>
      </c>
      <c r="AA1262" s="31">
        <v>0.46938775510204084</v>
      </c>
      <c r="AB1262" s="100">
        <v>0</v>
      </c>
      <c r="AC1262" s="31">
        <v>0</v>
      </c>
      <c r="AD1262" s="27">
        <v>23.466734693877548</v>
      </c>
      <c r="AE1262" s="27">
        <v>29.204999999999998</v>
      </c>
      <c r="AF1262" s="27">
        <v>32.370000000000005</v>
      </c>
      <c r="AG1262" s="57"/>
      <c r="AH1262" s="97">
        <v>42</v>
      </c>
      <c r="AI1262" s="264">
        <v>1</v>
      </c>
      <c r="AJ1262" s="122">
        <v>4</v>
      </c>
      <c r="AK1262" s="122">
        <v>8</v>
      </c>
      <c r="AL1262" s="122">
        <v>10</v>
      </c>
      <c r="AM1262" s="122">
        <v>16</v>
      </c>
      <c r="AN1262" s="122">
        <v>3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29</v>
      </c>
      <c r="BD1262" s="31">
        <v>0.69047619047619047</v>
      </c>
      <c r="BE1262" s="100">
        <v>22</v>
      </c>
      <c r="BF1262" s="31">
        <v>0.52380952380952384</v>
      </c>
      <c r="BG1262" s="100">
        <v>0</v>
      </c>
      <c r="BH1262" s="31">
        <v>0</v>
      </c>
      <c r="BI1262" s="27">
        <v>22.874523809523811</v>
      </c>
      <c r="BJ1262" s="27">
        <v>28.411999999999995</v>
      </c>
      <c r="BK1262" s="27">
        <v>34.091500000000003</v>
      </c>
      <c r="BL1262" s="57"/>
      <c r="BM1262" s="97">
        <v>91</v>
      </c>
      <c r="BN1262" s="253">
        <v>1</v>
      </c>
      <c r="BO1262" s="191">
        <v>8</v>
      </c>
      <c r="BP1262" s="191">
        <v>18</v>
      </c>
      <c r="BQ1262" s="191">
        <v>25</v>
      </c>
      <c r="BR1262" s="191">
        <v>30</v>
      </c>
      <c r="BS1262" s="191">
        <v>9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64</v>
      </c>
      <c r="CI1262" s="31">
        <v>0.70329670329670335</v>
      </c>
      <c r="CJ1262" s="100">
        <v>45</v>
      </c>
      <c r="CK1262" s="31">
        <v>0.49450549450549453</v>
      </c>
      <c r="CL1262" s="100">
        <v>0</v>
      </c>
      <c r="CM1262" s="31">
        <v>0</v>
      </c>
      <c r="CN1262" s="27">
        <v>23.193406593406593</v>
      </c>
      <c r="CO1262" s="27">
        <v>29.082000000000001</v>
      </c>
      <c r="CP1262" s="27">
        <v>32.36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47</v>
      </c>
      <c r="D1263" s="264">
        <v>3</v>
      </c>
      <c r="E1263" s="122">
        <v>5</v>
      </c>
      <c r="F1263" s="122">
        <v>12</v>
      </c>
      <c r="G1263" s="122">
        <v>17</v>
      </c>
      <c r="H1263" s="122">
        <v>8</v>
      </c>
      <c r="I1263" s="122">
        <v>2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27</v>
      </c>
      <c r="Y1263" s="31">
        <v>0.57446808510638303</v>
      </c>
      <c r="Z1263" s="100">
        <v>14</v>
      </c>
      <c r="AA1263" s="31">
        <v>0.2978723404255319</v>
      </c>
      <c r="AB1263" s="100">
        <v>0</v>
      </c>
      <c r="AC1263" s="31">
        <v>0</v>
      </c>
      <c r="AD1263" s="27">
        <v>20.656808510638296</v>
      </c>
      <c r="AE1263" s="27">
        <v>25.666</v>
      </c>
      <c r="AF1263" s="27">
        <v>29.707999999999995</v>
      </c>
      <c r="AG1263" s="57"/>
      <c r="AH1263" s="97">
        <v>51</v>
      </c>
      <c r="AI1263" s="264">
        <v>0</v>
      </c>
      <c r="AJ1263" s="122">
        <v>8</v>
      </c>
      <c r="AK1263" s="122">
        <v>7</v>
      </c>
      <c r="AL1263" s="122">
        <v>14</v>
      </c>
      <c r="AM1263" s="122">
        <v>17</v>
      </c>
      <c r="AN1263" s="122">
        <v>5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36</v>
      </c>
      <c r="BD1263" s="31">
        <v>0.70588235294117652</v>
      </c>
      <c r="BE1263" s="100">
        <v>23</v>
      </c>
      <c r="BF1263" s="31">
        <v>0.45098039215686275</v>
      </c>
      <c r="BG1263" s="100">
        <v>0</v>
      </c>
      <c r="BH1263" s="31">
        <v>0</v>
      </c>
      <c r="BI1263" s="27">
        <v>22.772156862745096</v>
      </c>
      <c r="BJ1263" s="27">
        <v>28.608000000000001</v>
      </c>
      <c r="BK1263" s="27">
        <v>31.292000000000002</v>
      </c>
      <c r="BL1263" s="57"/>
      <c r="BM1263" s="97">
        <v>98</v>
      </c>
      <c r="BN1263" s="253">
        <v>3</v>
      </c>
      <c r="BO1263" s="191">
        <v>13</v>
      </c>
      <c r="BP1263" s="191">
        <v>19</v>
      </c>
      <c r="BQ1263" s="191">
        <v>31</v>
      </c>
      <c r="BR1263" s="191">
        <v>25</v>
      </c>
      <c r="BS1263" s="191">
        <v>7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63</v>
      </c>
      <c r="CI1263" s="31">
        <v>0.6428571428571429</v>
      </c>
      <c r="CJ1263" s="100">
        <v>37</v>
      </c>
      <c r="CK1263" s="31">
        <v>0.37755102040816324</v>
      </c>
      <c r="CL1263" s="100">
        <v>0</v>
      </c>
      <c r="CM1263" s="31">
        <v>0</v>
      </c>
      <c r="CN1263" s="27">
        <v>21.757653061224488</v>
      </c>
      <c r="CO1263" s="27">
        <v>27.261500000000002</v>
      </c>
      <c r="CP1263" s="27">
        <v>30.918999999999997</v>
      </c>
      <c r="CQ1263" s="57"/>
    </row>
    <row r="1264" spans="1:95" x14ac:dyDescent="0.25">
      <c r="A1264" s="241">
        <v>7</v>
      </c>
      <c r="B1264" s="312">
        <v>0.625</v>
      </c>
      <c r="C1264" s="97">
        <v>39</v>
      </c>
      <c r="D1264" s="264">
        <v>0</v>
      </c>
      <c r="E1264" s="122">
        <v>2</v>
      </c>
      <c r="F1264" s="122">
        <v>8</v>
      </c>
      <c r="G1264" s="122">
        <v>16</v>
      </c>
      <c r="H1264" s="122">
        <v>9</v>
      </c>
      <c r="I1264" s="122">
        <v>3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29</v>
      </c>
      <c r="Y1264" s="31">
        <v>0.74358974358974361</v>
      </c>
      <c r="Z1264" s="100">
        <v>17</v>
      </c>
      <c r="AA1264" s="31">
        <v>0.4358974358974359</v>
      </c>
      <c r="AB1264" s="100">
        <v>1</v>
      </c>
      <c r="AC1264" s="31">
        <v>2.564102564102564E-2</v>
      </c>
      <c r="AD1264" s="27">
        <v>23.342307692307703</v>
      </c>
      <c r="AE1264" s="27">
        <v>28.24</v>
      </c>
      <c r="AF1264" s="27">
        <v>32.44</v>
      </c>
      <c r="AG1264" s="57"/>
      <c r="AH1264" s="97">
        <v>43</v>
      </c>
      <c r="AI1264" s="264">
        <v>1</v>
      </c>
      <c r="AJ1264" s="122">
        <v>3</v>
      </c>
      <c r="AK1264" s="122">
        <v>5</v>
      </c>
      <c r="AL1264" s="122">
        <v>20</v>
      </c>
      <c r="AM1264" s="122">
        <v>12</v>
      </c>
      <c r="AN1264" s="122">
        <v>2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34</v>
      </c>
      <c r="BD1264" s="31">
        <v>0.79069767441860461</v>
      </c>
      <c r="BE1264" s="100">
        <v>19</v>
      </c>
      <c r="BF1264" s="31">
        <v>0.44186046511627908</v>
      </c>
      <c r="BG1264" s="100">
        <v>0</v>
      </c>
      <c r="BH1264" s="31">
        <v>0</v>
      </c>
      <c r="BI1264" s="27">
        <v>22.796511627906973</v>
      </c>
      <c r="BJ1264" s="27">
        <v>27.256</v>
      </c>
      <c r="BK1264" s="27">
        <v>29.945999999999998</v>
      </c>
      <c r="BL1264" s="57"/>
      <c r="BM1264" s="97">
        <v>82</v>
      </c>
      <c r="BN1264" s="253">
        <v>1</v>
      </c>
      <c r="BO1264" s="191">
        <v>5</v>
      </c>
      <c r="BP1264" s="191">
        <v>13</v>
      </c>
      <c r="BQ1264" s="191">
        <v>36</v>
      </c>
      <c r="BR1264" s="191">
        <v>21</v>
      </c>
      <c r="BS1264" s="191">
        <v>5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63</v>
      </c>
      <c r="CI1264" s="31">
        <v>0.76829268292682928</v>
      </c>
      <c r="CJ1264" s="100">
        <v>36</v>
      </c>
      <c r="CK1264" s="31">
        <v>0.43902439024390244</v>
      </c>
      <c r="CL1264" s="100">
        <v>1</v>
      </c>
      <c r="CM1264" s="31">
        <v>1.2195121951219513E-2</v>
      </c>
      <c r="CN1264" s="27">
        <v>23.056097560975608</v>
      </c>
      <c r="CO1264" s="27">
        <v>27.269499999999997</v>
      </c>
      <c r="CP1264" s="27">
        <v>30.812499999999996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39</v>
      </c>
      <c r="D1265" s="264">
        <v>0</v>
      </c>
      <c r="E1265" s="122">
        <v>1</v>
      </c>
      <c r="F1265" s="122">
        <v>13</v>
      </c>
      <c r="G1265" s="122">
        <v>11</v>
      </c>
      <c r="H1265" s="122">
        <v>9</v>
      </c>
      <c r="I1265" s="122">
        <v>5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25</v>
      </c>
      <c r="Y1265" s="31">
        <v>0.64102564102564108</v>
      </c>
      <c r="Z1265" s="100">
        <v>15</v>
      </c>
      <c r="AA1265" s="31">
        <v>0.38461538461538464</v>
      </c>
      <c r="AB1265" s="100">
        <v>0</v>
      </c>
      <c r="AC1265" s="31">
        <v>0</v>
      </c>
      <c r="AD1265" s="27">
        <v>22.912820512820506</v>
      </c>
      <c r="AE1265" s="27">
        <v>29.9</v>
      </c>
      <c r="AF1265" s="27">
        <v>31.61</v>
      </c>
      <c r="AG1265" s="57"/>
      <c r="AH1265" s="97">
        <v>39</v>
      </c>
      <c r="AI1265" s="264">
        <v>1</v>
      </c>
      <c r="AJ1265" s="122">
        <v>6</v>
      </c>
      <c r="AK1265" s="122">
        <v>5</v>
      </c>
      <c r="AL1265" s="122">
        <v>10</v>
      </c>
      <c r="AM1265" s="122">
        <v>10</v>
      </c>
      <c r="AN1265" s="122">
        <v>5</v>
      </c>
      <c r="AO1265" s="122">
        <v>1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27</v>
      </c>
      <c r="BD1265" s="31">
        <v>0.69230769230769229</v>
      </c>
      <c r="BE1265" s="100">
        <v>18</v>
      </c>
      <c r="BF1265" s="31">
        <v>0.46153846153846156</v>
      </c>
      <c r="BG1265" s="100">
        <v>2</v>
      </c>
      <c r="BH1265" s="31">
        <v>5.128205128205128E-2</v>
      </c>
      <c r="BI1265" s="27">
        <v>23.424871794871791</v>
      </c>
      <c r="BJ1265" s="27">
        <v>31.52</v>
      </c>
      <c r="BK1265" s="27">
        <v>35.08</v>
      </c>
      <c r="BL1265" s="57"/>
      <c r="BM1265" s="97">
        <v>78</v>
      </c>
      <c r="BN1265" s="253">
        <v>1</v>
      </c>
      <c r="BO1265" s="191">
        <v>7</v>
      </c>
      <c r="BP1265" s="191">
        <v>18</v>
      </c>
      <c r="BQ1265" s="191">
        <v>21</v>
      </c>
      <c r="BR1265" s="191">
        <v>19</v>
      </c>
      <c r="BS1265" s="191">
        <v>10</v>
      </c>
      <c r="BT1265" s="191">
        <v>1</v>
      </c>
      <c r="BU1265" s="191">
        <v>1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52</v>
      </c>
      <c r="CI1265" s="31">
        <v>0.66666666666666663</v>
      </c>
      <c r="CJ1265" s="100">
        <v>33</v>
      </c>
      <c r="CK1265" s="31">
        <v>0.42307692307692307</v>
      </c>
      <c r="CL1265" s="100">
        <v>2</v>
      </c>
      <c r="CM1265" s="31">
        <v>2.564102564102564E-2</v>
      </c>
      <c r="CN1265" s="27">
        <v>23.16884615384615</v>
      </c>
      <c r="CO1265" s="27">
        <v>30.3935</v>
      </c>
      <c r="CP1265" s="27">
        <v>34.529999999999994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42</v>
      </c>
      <c r="D1266" s="264">
        <v>3</v>
      </c>
      <c r="E1266" s="122">
        <v>2</v>
      </c>
      <c r="F1266" s="122">
        <v>12</v>
      </c>
      <c r="G1266" s="122">
        <v>16</v>
      </c>
      <c r="H1266" s="122">
        <v>6</v>
      </c>
      <c r="I1266" s="122">
        <v>1</v>
      </c>
      <c r="J1266" s="122">
        <v>2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25</v>
      </c>
      <c r="Y1266" s="31">
        <v>0.59523809523809523</v>
      </c>
      <c r="Z1266" s="100">
        <v>11</v>
      </c>
      <c r="AA1266" s="31">
        <v>0.26190476190476192</v>
      </c>
      <c r="AB1266" s="100">
        <v>2</v>
      </c>
      <c r="AC1266" s="31">
        <v>4.7619047619047616E-2</v>
      </c>
      <c r="AD1266" s="27">
        <v>21.354523809523812</v>
      </c>
      <c r="AE1266" s="27">
        <v>28.170999999999999</v>
      </c>
      <c r="AF1266" s="27">
        <v>34.566500000000005</v>
      </c>
      <c r="AG1266" s="57"/>
      <c r="AH1266" s="97">
        <v>40</v>
      </c>
      <c r="AI1266" s="264">
        <v>1</v>
      </c>
      <c r="AJ1266" s="122">
        <v>6</v>
      </c>
      <c r="AK1266" s="122">
        <v>4</v>
      </c>
      <c r="AL1266" s="122">
        <v>12</v>
      </c>
      <c r="AM1266" s="122">
        <v>15</v>
      </c>
      <c r="AN1266" s="122">
        <v>1</v>
      </c>
      <c r="AO1266" s="122">
        <v>0</v>
      </c>
      <c r="AP1266" s="122">
        <v>1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29</v>
      </c>
      <c r="BD1266" s="31">
        <v>0.72499999999999998</v>
      </c>
      <c r="BE1266" s="100">
        <v>22</v>
      </c>
      <c r="BF1266" s="31">
        <v>0.55000000000000004</v>
      </c>
      <c r="BG1266" s="100">
        <v>1</v>
      </c>
      <c r="BH1266" s="31">
        <v>2.5000000000000001E-2</v>
      </c>
      <c r="BI1266" s="27">
        <v>22.717750000000002</v>
      </c>
      <c r="BJ1266" s="27">
        <v>28.216999999999999</v>
      </c>
      <c r="BK1266" s="27">
        <v>33.038499999999978</v>
      </c>
      <c r="BL1266" s="57"/>
      <c r="BM1266" s="97">
        <v>82</v>
      </c>
      <c r="BN1266" s="253">
        <v>4</v>
      </c>
      <c r="BO1266" s="191">
        <v>8</v>
      </c>
      <c r="BP1266" s="191">
        <v>16</v>
      </c>
      <c r="BQ1266" s="191">
        <v>28</v>
      </c>
      <c r="BR1266" s="191">
        <v>21</v>
      </c>
      <c r="BS1266" s="191">
        <v>2</v>
      </c>
      <c r="BT1266" s="191">
        <v>2</v>
      </c>
      <c r="BU1266" s="191">
        <v>1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54</v>
      </c>
      <c r="CI1266" s="31">
        <v>0.65853658536585369</v>
      </c>
      <c r="CJ1266" s="100">
        <v>33</v>
      </c>
      <c r="CK1266" s="31">
        <v>0.40243902439024393</v>
      </c>
      <c r="CL1266" s="100">
        <v>3</v>
      </c>
      <c r="CM1266" s="31">
        <v>3.6585365853658534E-2</v>
      </c>
      <c r="CN1266" s="27">
        <v>22.019512195121944</v>
      </c>
      <c r="CO1266" s="27">
        <v>28.16</v>
      </c>
      <c r="CP1266" s="27">
        <v>32.908999999999985</v>
      </c>
      <c r="CQ1266" s="57"/>
    </row>
    <row r="1267" spans="1:95" x14ac:dyDescent="0.25">
      <c r="A1267" s="241">
        <v>7</v>
      </c>
      <c r="B1267" s="312">
        <v>0.75</v>
      </c>
      <c r="C1267" s="97">
        <v>40</v>
      </c>
      <c r="D1267" s="264">
        <v>0</v>
      </c>
      <c r="E1267" s="122">
        <v>1</v>
      </c>
      <c r="F1267" s="122">
        <v>8</v>
      </c>
      <c r="G1267" s="122">
        <v>15</v>
      </c>
      <c r="H1267" s="122">
        <v>14</v>
      </c>
      <c r="I1267" s="122">
        <v>2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31</v>
      </c>
      <c r="Y1267" s="31">
        <v>0.77500000000000002</v>
      </c>
      <c r="Z1267" s="100">
        <v>21</v>
      </c>
      <c r="AA1267" s="31">
        <v>0.52500000000000002</v>
      </c>
      <c r="AB1267" s="100">
        <v>0</v>
      </c>
      <c r="AC1267" s="31">
        <v>0</v>
      </c>
      <c r="AD1267" s="27">
        <v>23.868250000000003</v>
      </c>
      <c r="AE1267" s="27">
        <v>28.823500000000003</v>
      </c>
      <c r="AF1267" s="27">
        <v>30.081499999999998</v>
      </c>
      <c r="AG1267" s="57"/>
      <c r="AH1267" s="97">
        <v>31</v>
      </c>
      <c r="AI1267" s="264">
        <v>0</v>
      </c>
      <c r="AJ1267" s="122">
        <v>1</v>
      </c>
      <c r="AK1267" s="122">
        <v>4</v>
      </c>
      <c r="AL1267" s="122">
        <v>9</v>
      </c>
      <c r="AM1267" s="122">
        <v>9</v>
      </c>
      <c r="AN1267" s="122">
        <v>6</v>
      </c>
      <c r="AO1267" s="122">
        <v>0</v>
      </c>
      <c r="AP1267" s="122">
        <v>2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26</v>
      </c>
      <c r="BD1267" s="31">
        <v>0.83870967741935487</v>
      </c>
      <c r="BE1267" s="100">
        <v>19</v>
      </c>
      <c r="BF1267" s="31">
        <v>0.61290322580645162</v>
      </c>
      <c r="BG1267" s="100">
        <v>2</v>
      </c>
      <c r="BH1267" s="31">
        <v>6.4516129032258063E-2</v>
      </c>
      <c r="BI1267" s="27">
        <v>26.481935483870966</v>
      </c>
      <c r="BJ1267" s="27">
        <v>33.311999999999998</v>
      </c>
      <c r="BK1267" s="27">
        <v>44.008000000000003</v>
      </c>
      <c r="BL1267" s="57"/>
      <c r="BM1267" s="97">
        <v>71</v>
      </c>
      <c r="BN1267" s="253">
        <v>0</v>
      </c>
      <c r="BO1267" s="191">
        <v>2</v>
      </c>
      <c r="BP1267" s="191">
        <v>12</v>
      </c>
      <c r="BQ1267" s="191">
        <v>24</v>
      </c>
      <c r="BR1267" s="191">
        <v>23</v>
      </c>
      <c r="BS1267" s="191">
        <v>8</v>
      </c>
      <c r="BT1267" s="191">
        <v>0</v>
      </c>
      <c r="BU1267" s="191">
        <v>2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57</v>
      </c>
      <c r="CI1267" s="31">
        <v>0.80281690140845074</v>
      </c>
      <c r="CJ1267" s="100">
        <v>40</v>
      </c>
      <c r="CK1267" s="31">
        <v>0.56338028169014087</v>
      </c>
      <c r="CL1267" s="100">
        <v>2</v>
      </c>
      <c r="CM1267" s="31">
        <v>2.8169014084507043E-2</v>
      </c>
      <c r="CN1267" s="27">
        <v>25.009436619718308</v>
      </c>
      <c r="CO1267" s="27">
        <v>29.954000000000001</v>
      </c>
      <c r="CP1267" s="27">
        <v>34.007999999999988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20</v>
      </c>
      <c r="D1268" s="264">
        <v>0</v>
      </c>
      <c r="E1268" s="122">
        <v>3</v>
      </c>
      <c r="F1268" s="122">
        <v>2</v>
      </c>
      <c r="G1268" s="122">
        <v>9</v>
      </c>
      <c r="H1268" s="122">
        <v>4</v>
      </c>
      <c r="I1268" s="122">
        <v>2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15</v>
      </c>
      <c r="Y1268" s="31">
        <v>0.75</v>
      </c>
      <c r="Z1268" s="100">
        <v>7</v>
      </c>
      <c r="AA1268" s="31">
        <v>0.35</v>
      </c>
      <c r="AB1268" s="100">
        <v>0</v>
      </c>
      <c r="AC1268" s="31">
        <v>0</v>
      </c>
      <c r="AD1268" s="27">
        <v>22.734500000000001</v>
      </c>
      <c r="AE1268" s="27">
        <v>29.461499999999997</v>
      </c>
      <c r="AF1268" s="27">
        <v>31.992000000000004</v>
      </c>
      <c r="AG1268" s="57"/>
      <c r="AH1268" s="97">
        <v>31</v>
      </c>
      <c r="AI1268" s="264">
        <v>2</v>
      </c>
      <c r="AJ1268" s="122">
        <v>8</v>
      </c>
      <c r="AK1268" s="122">
        <v>2</v>
      </c>
      <c r="AL1268" s="122">
        <v>7</v>
      </c>
      <c r="AM1268" s="122">
        <v>8</v>
      </c>
      <c r="AN1268" s="122">
        <v>3</v>
      </c>
      <c r="AO1268" s="122">
        <v>0</v>
      </c>
      <c r="AP1268" s="122">
        <v>0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19</v>
      </c>
      <c r="BD1268" s="31">
        <v>0.61290322580645162</v>
      </c>
      <c r="BE1268" s="100">
        <v>15</v>
      </c>
      <c r="BF1268" s="31">
        <v>0.4838709677419355</v>
      </c>
      <c r="BG1268" s="100">
        <v>1</v>
      </c>
      <c r="BH1268" s="31">
        <v>3.2258064516129031E-2</v>
      </c>
      <c r="BI1268" s="27">
        <v>21.436129032258055</v>
      </c>
      <c r="BJ1268" s="27">
        <v>29.475999999999999</v>
      </c>
      <c r="BK1268" s="27">
        <v>38.603999999999985</v>
      </c>
      <c r="BL1268" s="57"/>
      <c r="BM1268" s="97">
        <v>51</v>
      </c>
      <c r="BN1268" s="253">
        <v>2</v>
      </c>
      <c r="BO1268" s="191">
        <v>11</v>
      </c>
      <c r="BP1268" s="191">
        <v>4</v>
      </c>
      <c r="BQ1268" s="191">
        <v>16</v>
      </c>
      <c r="BR1268" s="191">
        <v>12</v>
      </c>
      <c r="BS1268" s="191">
        <v>5</v>
      </c>
      <c r="BT1268" s="191">
        <v>0</v>
      </c>
      <c r="BU1268" s="191">
        <v>0</v>
      </c>
      <c r="BV1268" s="191">
        <v>1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34</v>
      </c>
      <c r="CI1268" s="31">
        <v>0.66666666666666663</v>
      </c>
      <c r="CJ1268" s="100">
        <v>22</v>
      </c>
      <c r="CK1268" s="31">
        <v>0.43137254901960786</v>
      </c>
      <c r="CL1268" s="100">
        <v>1</v>
      </c>
      <c r="CM1268" s="31">
        <v>1.9607843137254902E-2</v>
      </c>
      <c r="CN1268" s="27">
        <v>21.945294117647055</v>
      </c>
      <c r="CO1268" s="27">
        <v>29.207999999999998</v>
      </c>
      <c r="CP1268" s="27">
        <v>32.542000000000002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15</v>
      </c>
      <c r="D1269" s="264">
        <v>0</v>
      </c>
      <c r="E1269" s="122">
        <v>0</v>
      </c>
      <c r="F1269" s="122">
        <v>2</v>
      </c>
      <c r="G1269" s="122">
        <v>5</v>
      </c>
      <c r="H1269" s="122">
        <v>3</v>
      </c>
      <c r="I1269" s="122">
        <v>3</v>
      </c>
      <c r="J1269" s="122">
        <v>1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13</v>
      </c>
      <c r="Y1269" s="31">
        <v>0.8666666666666667</v>
      </c>
      <c r="Z1269" s="100">
        <v>8</v>
      </c>
      <c r="AA1269" s="31">
        <v>0.53333333333333333</v>
      </c>
      <c r="AB1269" s="100">
        <v>2</v>
      </c>
      <c r="AC1269" s="31">
        <v>0.13333333333333333</v>
      </c>
      <c r="AD1269" s="27">
        <v>27.196666666666658</v>
      </c>
      <c r="AE1269" s="27">
        <v>35.984000000000002</v>
      </c>
      <c r="AF1269" s="27" t="s">
        <v>106</v>
      </c>
      <c r="AG1269" s="57"/>
      <c r="AH1269" s="97">
        <v>19</v>
      </c>
      <c r="AI1269" s="264">
        <v>0</v>
      </c>
      <c r="AJ1269" s="122">
        <v>4</v>
      </c>
      <c r="AK1269" s="122">
        <v>1</v>
      </c>
      <c r="AL1269" s="122">
        <v>7</v>
      </c>
      <c r="AM1269" s="122">
        <v>3</v>
      </c>
      <c r="AN1269" s="122">
        <v>3</v>
      </c>
      <c r="AO1269" s="122">
        <v>0</v>
      </c>
      <c r="AP1269" s="122">
        <v>1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14</v>
      </c>
      <c r="BD1269" s="31">
        <v>0.73684210526315785</v>
      </c>
      <c r="BE1269" s="100">
        <v>7</v>
      </c>
      <c r="BF1269" s="31">
        <v>0.36842105263157893</v>
      </c>
      <c r="BG1269" s="100">
        <v>1</v>
      </c>
      <c r="BH1269" s="31">
        <v>5.2631578947368418E-2</v>
      </c>
      <c r="BI1269" s="27">
        <v>23.162631578947373</v>
      </c>
      <c r="BJ1269" s="27">
        <v>30.38</v>
      </c>
      <c r="BK1269" s="27">
        <v>40.29</v>
      </c>
      <c r="BL1269" s="57"/>
      <c r="BM1269" s="97">
        <v>34</v>
      </c>
      <c r="BN1269" s="253">
        <v>0</v>
      </c>
      <c r="BO1269" s="191">
        <v>4</v>
      </c>
      <c r="BP1269" s="191">
        <v>3</v>
      </c>
      <c r="BQ1269" s="191">
        <v>12</v>
      </c>
      <c r="BR1269" s="191">
        <v>6</v>
      </c>
      <c r="BS1269" s="191">
        <v>6</v>
      </c>
      <c r="BT1269" s="191">
        <v>1</v>
      </c>
      <c r="BU1269" s="191">
        <v>2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27</v>
      </c>
      <c r="CI1269" s="31">
        <v>0.79411764705882348</v>
      </c>
      <c r="CJ1269" s="100">
        <v>15</v>
      </c>
      <c r="CK1269" s="31">
        <v>0.44117647058823528</v>
      </c>
      <c r="CL1269" s="100">
        <v>3</v>
      </c>
      <c r="CM1269" s="31">
        <v>8.8235294117647065E-2</v>
      </c>
      <c r="CN1269" s="27">
        <v>24.942352941176473</v>
      </c>
      <c r="CO1269" s="27">
        <v>34.262499999999996</v>
      </c>
      <c r="CP1269" s="27">
        <v>40.397500000000001</v>
      </c>
      <c r="CQ1269" s="57"/>
    </row>
    <row r="1270" spans="1:95" x14ac:dyDescent="0.25">
      <c r="A1270" s="241">
        <v>7</v>
      </c>
      <c r="B1270" s="312">
        <v>0.875</v>
      </c>
      <c r="C1270" s="97">
        <v>16</v>
      </c>
      <c r="D1270" s="264">
        <v>0</v>
      </c>
      <c r="E1270" s="122">
        <v>0</v>
      </c>
      <c r="F1270" s="122">
        <v>1</v>
      </c>
      <c r="G1270" s="122">
        <v>4</v>
      </c>
      <c r="H1270" s="122">
        <v>8</v>
      </c>
      <c r="I1270" s="122">
        <v>3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15</v>
      </c>
      <c r="Y1270" s="31">
        <v>0.9375</v>
      </c>
      <c r="Z1270" s="100">
        <v>12</v>
      </c>
      <c r="AA1270" s="31">
        <v>0.75</v>
      </c>
      <c r="AB1270" s="100">
        <v>0</v>
      </c>
      <c r="AC1270" s="31">
        <v>0</v>
      </c>
      <c r="AD1270" s="27">
        <v>26.607500000000002</v>
      </c>
      <c r="AE1270" s="27">
        <v>31.833999999999996</v>
      </c>
      <c r="AF1270" s="27" t="s">
        <v>106</v>
      </c>
      <c r="AG1270" s="57"/>
      <c r="AH1270" s="97">
        <v>17</v>
      </c>
      <c r="AI1270" s="264">
        <v>0</v>
      </c>
      <c r="AJ1270" s="122">
        <v>2</v>
      </c>
      <c r="AK1270" s="122">
        <v>4</v>
      </c>
      <c r="AL1270" s="122">
        <v>3</v>
      </c>
      <c r="AM1270" s="122">
        <v>6</v>
      </c>
      <c r="AN1270" s="122">
        <v>2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11</v>
      </c>
      <c r="BD1270" s="31">
        <v>0.6470588235294118</v>
      </c>
      <c r="BE1270" s="100">
        <v>10</v>
      </c>
      <c r="BF1270" s="31">
        <v>0.58823529411764708</v>
      </c>
      <c r="BG1270" s="100">
        <v>0</v>
      </c>
      <c r="BH1270" s="31">
        <v>0</v>
      </c>
      <c r="BI1270" s="27">
        <v>24.231176470588238</v>
      </c>
      <c r="BJ1270" s="27">
        <v>30.941999999999993</v>
      </c>
      <c r="BK1270" s="27" t="s">
        <v>106</v>
      </c>
      <c r="BL1270" s="57"/>
      <c r="BM1270" s="97">
        <v>33</v>
      </c>
      <c r="BN1270" s="253">
        <v>0</v>
      </c>
      <c r="BO1270" s="191">
        <v>2</v>
      </c>
      <c r="BP1270" s="191">
        <v>5</v>
      </c>
      <c r="BQ1270" s="191">
        <v>7</v>
      </c>
      <c r="BR1270" s="191">
        <v>14</v>
      </c>
      <c r="BS1270" s="191">
        <v>5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26</v>
      </c>
      <c r="CI1270" s="31">
        <v>0.78787878787878785</v>
      </c>
      <c r="CJ1270" s="100">
        <v>22</v>
      </c>
      <c r="CK1270" s="31">
        <v>0.66666666666666663</v>
      </c>
      <c r="CL1270" s="100">
        <v>0</v>
      </c>
      <c r="CM1270" s="31">
        <v>0</v>
      </c>
      <c r="CN1270" s="27">
        <v>25.383333333333336</v>
      </c>
      <c r="CO1270" s="27">
        <v>30.593999999999998</v>
      </c>
      <c r="CP1270" s="27">
        <v>34.027999999999999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10</v>
      </c>
      <c r="D1271" s="264">
        <v>0</v>
      </c>
      <c r="E1271" s="122">
        <v>0</v>
      </c>
      <c r="F1271" s="122">
        <v>0</v>
      </c>
      <c r="G1271" s="122">
        <v>2</v>
      </c>
      <c r="H1271" s="122">
        <v>3</v>
      </c>
      <c r="I1271" s="122">
        <v>5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10</v>
      </c>
      <c r="Y1271" s="31">
        <v>1</v>
      </c>
      <c r="Z1271" s="100">
        <v>9</v>
      </c>
      <c r="AA1271" s="31">
        <v>0.9</v>
      </c>
      <c r="AB1271" s="100">
        <v>0</v>
      </c>
      <c r="AC1271" s="31">
        <v>0</v>
      </c>
      <c r="AD1271" s="27">
        <v>28.425999999999998</v>
      </c>
      <c r="AE1271" s="27">
        <v>32.770000000000003</v>
      </c>
      <c r="AF1271" s="27" t="s">
        <v>106</v>
      </c>
      <c r="AG1271" s="57"/>
      <c r="AH1271" s="97">
        <v>5</v>
      </c>
      <c r="AI1271" s="264">
        <v>0</v>
      </c>
      <c r="AJ1271" s="122">
        <v>0</v>
      </c>
      <c r="AK1271" s="122">
        <v>1</v>
      </c>
      <c r="AL1271" s="122">
        <v>1</v>
      </c>
      <c r="AM1271" s="122">
        <v>2</v>
      </c>
      <c r="AN1271" s="122">
        <v>0</v>
      </c>
      <c r="AO1271" s="122">
        <v>1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</v>
      </c>
      <c r="BD1271" s="31">
        <v>0.8</v>
      </c>
      <c r="BE1271" s="100">
        <v>3</v>
      </c>
      <c r="BF1271" s="31">
        <v>0.6</v>
      </c>
      <c r="BG1271" s="100">
        <v>1</v>
      </c>
      <c r="BH1271" s="31">
        <v>0.2</v>
      </c>
      <c r="BI1271" s="27">
        <v>26.167999999999999</v>
      </c>
      <c r="BJ1271" s="27" t="s">
        <v>106</v>
      </c>
      <c r="BK1271" s="27" t="s">
        <v>106</v>
      </c>
      <c r="BL1271" s="57"/>
      <c r="BM1271" s="97">
        <v>15</v>
      </c>
      <c r="BN1271" s="253">
        <v>0</v>
      </c>
      <c r="BO1271" s="191">
        <v>0</v>
      </c>
      <c r="BP1271" s="191">
        <v>1</v>
      </c>
      <c r="BQ1271" s="191">
        <v>3</v>
      </c>
      <c r="BR1271" s="191">
        <v>5</v>
      </c>
      <c r="BS1271" s="191">
        <v>5</v>
      </c>
      <c r="BT1271" s="191">
        <v>1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14</v>
      </c>
      <c r="CI1271" s="31">
        <v>0.93333333333333335</v>
      </c>
      <c r="CJ1271" s="100">
        <v>12</v>
      </c>
      <c r="CK1271" s="31">
        <v>0.8</v>
      </c>
      <c r="CL1271" s="100">
        <v>1</v>
      </c>
      <c r="CM1271" s="31">
        <v>6.6666666666666666E-2</v>
      </c>
      <c r="CN1271" s="27">
        <v>27.673333333333336</v>
      </c>
      <c r="CO1271" s="27">
        <v>32.870000000000005</v>
      </c>
      <c r="CP1271" s="27" t="s">
        <v>106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</v>
      </c>
      <c r="D1272" s="324">
        <v>0</v>
      </c>
      <c r="E1272" s="325">
        <v>0</v>
      </c>
      <c r="F1272" s="325">
        <v>2</v>
      </c>
      <c r="G1272" s="325">
        <v>0</v>
      </c>
      <c r="H1272" s="325">
        <v>0</v>
      </c>
      <c r="I1272" s="325">
        <v>2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</v>
      </c>
      <c r="Y1272" s="338">
        <v>0.5</v>
      </c>
      <c r="Z1272" s="339">
        <v>2</v>
      </c>
      <c r="AA1272" s="338">
        <v>0.5</v>
      </c>
      <c r="AB1272" s="339">
        <v>0</v>
      </c>
      <c r="AC1272" s="338">
        <v>0</v>
      </c>
      <c r="AD1272" s="124">
        <v>25.217499999999998</v>
      </c>
      <c r="AE1272" s="124" t="s">
        <v>106</v>
      </c>
      <c r="AF1272" s="124" t="s">
        <v>106</v>
      </c>
      <c r="AG1272" s="57"/>
      <c r="AH1272" s="98">
        <v>6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3</v>
      </c>
      <c r="AN1272" s="325">
        <v>1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6</v>
      </c>
      <c r="BD1272" s="338">
        <v>1</v>
      </c>
      <c r="BE1272" s="339">
        <v>5</v>
      </c>
      <c r="BF1272" s="338">
        <v>0.83333333333333337</v>
      </c>
      <c r="BG1272" s="339">
        <v>0</v>
      </c>
      <c r="BH1272" s="338">
        <v>0</v>
      </c>
      <c r="BI1272" s="124">
        <v>26.276666666666667</v>
      </c>
      <c r="BJ1272" s="124">
        <v>30.423999999999999</v>
      </c>
      <c r="BK1272" s="124" t="s">
        <v>106</v>
      </c>
      <c r="BL1272" s="57"/>
      <c r="BM1272" s="98">
        <v>10</v>
      </c>
      <c r="BN1272" s="337">
        <v>0</v>
      </c>
      <c r="BO1272" s="195">
        <v>0</v>
      </c>
      <c r="BP1272" s="195">
        <v>2</v>
      </c>
      <c r="BQ1272" s="195">
        <v>2</v>
      </c>
      <c r="BR1272" s="195">
        <v>3</v>
      </c>
      <c r="BS1272" s="195">
        <v>3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8</v>
      </c>
      <c r="CI1272" s="338">
        <v>0.8</v>
      </c>
      <c r="CJ1272" s="339">
        <v>7</v>
      </c>
      <c r="CK1272" s="338">
        <v>0.7</v>
      </c>
      <c r="CL1272" s="339">
        <v>0</v>
      </c>
      <c r="CM1272" s="338">
        <v>0</v>
      </c>
      <c r="CN1272" s="124">
        <v>25.853000000000002</v>
      </c>
      <c r="CO1272" s="124">
        <v>31.762999999999998</v>
      </c>
      <c r="CP1272" s="124" t="s">
        <v>106</v>
      </c>
      <c r="CQ1272" s="57"/>
    </row>
    <row r="1273" spans="1:95" x14ac:dyDescent="0.25">
      <c r="A1273" s="241"/>
      <c r="B1273" s="422" t="s">
        <v>35</v>
      </c>
      <c r="C1273" s="423">
        <v>456</v>
      </c>
      <c r="D1273" s="424">
        <v>7</v>
      </c>
      <c r="E1273" s="424">
        <v>25</v>
      </c>
      <c r="F1273" s="424">
        <v>98</v>
      </c>
      <c r="G1273" s="424">
        <v>166</v>
      </c>
      <c r="H1273" s="424">
        <v>116</v>
      </c>
      <c r="I1273" s="424">
        <v>39</v>
      </c>
      <c r="J1273" s="424">
        <v>5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326</v>
      </c>
      <c r="Y1273" s="442">
        <v>0.71491228070175439</v>
      </c>
      <c r="Z1273" s="426">
        <v>195</v>
      </c>
      <c r="AA1273" s="442">
        <v>0.42763157894736842</v>
      </c>
      <c r="AB1273" s="426">
        <v>5</v>
      </c>
      <c r="AC1273" s="442">
        <v>1.0964912280701754E-2</v>
      </c>
      <c r="AD1273" s="443">
        <v>23.006929824561407</v>
      </c>
      <c r="AE1273" s="443">
        <v>28.543499999999998</v>
      </c>
      <c r="AF1273" s="443">
        <v>31.635499999999997</v>
      </c>
      <c r="AG1273" s="16"/>
      <c r="AH1273" s="426">
        <v>396</v>
      </c>
      <c r="AI1273" s="424">
        <v>6</v>
      </c>
      <c r="AJ1273" s="424">
        <v>40</v>
      </c>
      <c r="AK1273" s="424">
        <v>57</v>
      </c>
      <c r="AL1273" s="424">
        <v>132</v>
      </c>
      <c r="AM1273" s="424">
        <v>115</v>
      </c>
      <c r="AN1273" s="424">
        <v>39</v>
      </c>
      <c r="AO1273" s="424">
        <v>2</v>
      </c>
      <c r="AP1273" s="424">
        <v>4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293</v>
      </c>
      <c r="BD1273" s="442">
        <v>0.73989898989898994</v>
      </c>
      <c r="BE1273" s="426">
        <v>184</v>
      </c>
      <c r="BF1273" s="442">
        <v>0.46464646464646464</v>
      </c>
      <c r="BG1273" s="426">
        <v>7</v>
      </c>
      <c r="BH1273" s="442">
        <v>1.7676767676767676E-2</v>
      </c>
      <c r="BI1273" s="443">
        <v>23.270151515151529</v>
      </c>
      <c r="BJ1273" s="443">
        <v>29</v>
      </c>
      <c r="BK1273" s="443">
        <v>32.36249999999999</v>
      </c>
      <c r="BL1273" s="16"/>
      <c r="BM1273" s="426">
        <v>852</v>
      </c>
      <c r="BN1273" s="424">
        <v>13</v>
      </c>
      <c r="BO1273" s="424">
        <v>65</v>
      </c>
      <c r="BP1273" s="424">
        <v>155</v>
      </c>
      <c r="BQ1273" s="424">
        <v>298</v>
      </c>
      <c r="BR1273" s="424">
        <v>231</v>
      </c>
      <c r="BS1273" s="424">
        <v>78</v>
      </c>
      <c r="BT1273" s="424">
        <v>7</v>
      </c>
      <c r="BU1273" s="424">
        <v>4</v>
      </c>
      <c r="BV1273" s="424">
        <v>1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619</v>
      </c>
      <c r="CI1273" s="396">
        <v>0.72652582159624413</v>
      </c>
      <c r="CJ1273" s="370">
        <v>379</v>
      </c>
      <c r="CK1273" s="396">
        <v>0.44483568075117369</v>
      </c>
      <c r="CL1273" s="370">
        <v>12</v>
      </c>
      <c r="CM1273" s="396">
        <v>1.4084507042253521E-2</v>
      </c>
      <c r="CN1273" s="397">
        <v>23.129272300469463</v>
      </c>
      <c r="CO1273" s="397">
        <v>28.79</v>
      </c>
      <c r="CP1273" s="397">
        <v>32.091499999999989</v>
      </c>
      <c r="CQ1273" s="57"/>
    </row>
    <row r="1274" spans="1:95" x14ac:dyDescent="0.25">
      <c r="A1274" s="241"/>
      <c r="B1274" s="427" t="s">
        <v>36</v>
      </c>
      <c r="C1274" s="428">
        <v>510</v>
      </c>
      <c r="D1274" s="429">
        <v>7</v>
      </c>
      <c r="E1274" s="429">
        <v>28</v>
      </c>
      <c r="F1274" s="429">
        <v>104</v>
      </c>
      <c r="G1274" s="429">
        <v>185</v>
      </c>
      <c r="H1274" s="429">
        <v>132</v>
      </c>
      <c r="I1274" s="429">
        <v>47</v>
      </c>
      <c r="J1274" s="429">
        <v>6</v>
      </c>
      <c r="K1274" s="429">
        <v>1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371</v>
      </c>
      <c r="Y1274" s="444">
        <v>0.72745098039215683</v>
      </c>
      <c r="Z1274" s="431">
        <v>223</v>
      </c>
      <c r="AA1274" s="444">
        <v>0.43725490196078431</v>
      </c>
      <c r="AB1274" s="431">
        <v>7</v>
      </c>
      <c r="AC1274" s="444">
        <v>1.3725490196078431E-2</v>
      </c>
      <c r="AD1274" s="445">
        <v>23.235882352941186</v>
      </c>
      <c r="AE1274" s="445">
        <v>28.87</v>
      </c>
      <c r="AF1274" s="445">
        <v>32.2605</v>
      </c>
      <c r="AG1274" s="16"/>
      <c r="AH1274" s="431">
        <v>463</v>
      </c>
      <c r="AI1274" s="429">
        <v>8</v>
      </c>
      <c r="AJ1274" s="429">
        <v>54</v>
      </c>
      <c r="AK1274" s="429">
        <v>64</v>
      </c>
      <c r="AL1274" s="429">
        <v>149</v>
      </c>
      <c r="AM1274" s="429">
        <v>132</v>
      </c>
      <c r="AN1274" s="429">
        <v>47</v>
      </c>
      <c r="AO1274" s="429">
        <v>2</v>
      </c>
      <c r="AP1274" s="429">
        <v>5</v>
      </c>
      <c r="AQ1274" s="429">
        <v>2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337</v>
      </c>
      <c r="BD1274" s="444">
        <v>0.72786177105831529</v>
      </c>
      <c r="BE1274" s="431">
        <v>216</v>
      </c>
      <c r="BF1274" s="444">
        <v>0.46652267818574517</v>
      </c>
      <c r="BG1274" s="431">
        <v>9</v>
      </c>
      <c r="BH1274" s="444">
        <v>1.9438444924406047E-2</v>
      </c>
      <c r="BI1274" s="445">
        <v>23.178228941684669</v>
      </c>
      <c r="BJ1274" s="445">
        <v>29.053999999999998</v>
      </c>
      <c r="BK1274" s="445">
        <v>32.863999999999997</v>
      </c>
      <c r="BL1274" s="16"/>
      <c r="BM1274" s="431">
        <v>973</v>
      </c>
      <c r="BN1274" s="429">
        <v>15</v>
      </c>
      <c r="BO1274" s="429">
        <v>82</v>
      </c>
      <c r="BP1274" s="429">
        <v>168</v>
      </c>
      <c r="BQ1274" s="429">
        <v>334</v>
      </c>
      <c r="BR1274" s="429">
        <v>264</v>
      </c>
      <c r="BS1274" s="429">
        <v>94</v>
      </c>
      <c r="BT1274" s="429">
        <v>8</v>
      </c>
      <c r="BU1274" s="429">
        <v>6</v>
      </c>
      <c r="BV1274" s="429">
        <v>2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708</v>
      </c>
      <c r="CI1274" s="398">
        <v>0.72764645426515928</v>
      </c>
      <c r="CJ1274" s="377">
        <v>439</v>
      </c>
      <c r="CK1274" s="398">
        <v>0.4511819116135663</v>
      </c>
      <c r="CL1274" s="377">
        <v>16</v>
      </c>
      <c r="CM1274" s="398">
        <v>1.644398766700925E-2</v>
      </c>
      <c r="CN1274" s="399">
        <v>23.208448098663904</v>
      </c>
      <c r="CO1274" s="399">
        <v>28.988</v>
      </c>
      <c r="CP1274" s="399">
        <v>32.349999999999994</v>
      </c>
      <c r="CQ1274" s="57"/>
    </row>
    <row r="1275" spans="1:95" x14ac:dyDescent="0.25">
      <c r="A1275" s="241"/>
      <c r="B1275" s="432" t="s">
        <v>37</v>
      </c>
      <c r="C1275" s="433">
        <v>524</v>
      </c>
      <c r="D1275" s="434">
        <v>7</v>
      </c>
      <c r="E1275" s="434">
        <v>28</v>
      </c>
      <c r="F1275" s="434">
        <v>106</v>
      </c>
      <c r="G1275" s="434">
        <v>187</v>
      </c>
      <c r="H1275" s="434">
        <v>135</v>
      </c>
      <c r="I1275" s="434">
        <v>54</v>
      </c>
      <c r="J1275" s="434">
        <v>6</v>
      </c>
      <c r="K1275" s="434">
        <v>1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383</v>
      </c>
      <c r="Y1275" s="446">
        <v>0.73091603053435117</v>
      </c>
      <c r="Z1275" s="436">
        <v>234</v>
      </c>
      <c r="AA1275" s="446">
        <v>0.44656488549618323</v>
      </c>
      <c r="AB1275" s="436">
        <v>7</v>
      </c>
      <c r="AC1275" s="446">
        <v>1.3358778625954198E-2</v>
      </c>
      <c r="AD1275" s="447">
        <v>23.335692307692316</v>
      </c>
      <c r="AE1275" s="447">
        <v>28.942499999999999</v>
      </c>
      <c r="AF1275" s="447">
        <v>32.319499999999998</v>
      </c>
      <c r="AG1275" s="16"/>
      <c r="AH1275" s="436">
        <v>474</v>
      </c>
      <c r="AI1275" s="434">
        <v>8</v>
      </c>
      <c r="AJ1275" s="434">
        <v>54</v>
      </c>
      <c r="AK1275" s="434">
        <v>65</v>
      </c>
      <c r="AL1275" s="434">
        <v>152</v>
      </c>
      <c r="AM1275" s="434">
        <v>137</v>
      </c>
      <c r="AN1275" s="434">
        <v>48</v>
      </c>
      <c r="AO1275" s="434">
        <v>3</v>
      </c>
      <c r="AP1275" s="434">
        <v>5</v>
      </c>
      <c r="AQ1275" s="434">
        <v>2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347</v>
      </c>
      <c r="BD1275" s="446">
        <v>0.73206751054852326</v>
      </c>
      <c r="BE1275" s="436">
        <v>224</v>
      </c>
      <c r="BF1275" s="446">
        <v>0.47257383966244726</v>
      </c>
      <c r="BG1275" s="436">
        <v>10</v>
      </c>
      <c r="BH1275" s="446">
        <v>2.1097046413502109E-2</v>
      </c>
      <c r="BI1275" s="447">
        <v>23.210170940170947</v>
      </c>
      <c r="BJ1275" s="447">
        <v>29.0565</v>
      </c>
      <c r="BK1275" s="447">
        <v>32.99649999999999</v>
      </c>
      <c r="BL1275" s="16"/>
      <c r="BM1275" s="436">
        <v>998</v>
      </c>
      <c r="BN1275" s="434">
        <v>15</v>
      </c>
      <c r="BO1275" s="434">
        <v>82</v>
      </c>
      <c r="BP1275" s="434">
        <v>171</v>
      </c>
      <c r="BQ1275" s="434">
        <v>339</v>
      </c>
      <c r="BR1275" s="434">
        <v>272</v>
      </c>
      <c r="BS1275" s="434">
        <v>102</v>
      </c>
      <c r="BT1275" s="434">
        <v>9</v>
      </c>
      <c r="BU1275" s="434">
        <v>6</v>
      </c>
      <c r="BV1275" s="434">
        <v>2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730</v>
      </c>
      <c r="CI1275" s="400">
        <v>0.73146292585170336</v>
      </c>
      <c r="CJ1275" s="382">
        <v>458</v>
      </c>
      <c r="CK1275" s="400">
        <v>0.4589178356713427</v>
      </c>
      <c r="CL1275" s="382">
        <v>17</v>
      </c>
      <c r="CM1275" s="400">
        <v>1.7034068136272545E-2</v>
      </c>
      <c r="CN1275" s="401">
        <v>23.276234817813741</v>
      </c>
      <c r="CO1275" s="401">
        <v>29.016500000000001</v>
      </c>
      <c r="CP1275" s="401">
        <v>32.544499999999992</v>
      </c>
      <c r="CQ1275" s="57"/>
    </row>
    <row r="1276" spans="1:95" x14ac:dyDescent="0.25">
      <c r="A1276" s="241"/>
      <c r="B1276" s="437" t="s">
        <v>38</v>
      </c>
      <c r="C1276" s="438">
        <v>544</v>
      </c>
      <c r="D1276" s="439">
        <v>7</v>
      </c>
      <c r="E1276" s="439">
        <v>28</v>
      </c>
      <c r="F1276" s="439">
        <v>109</v>
      </c>
      <c r="G1276" s="439">
        <v>188</v>
      </c>
      <c r="H1276" s="439">
        <v>147</v>
      </c>
      <c r="I1276" s="439">
        <v>57</v>
      </c>
      <c r="J1276" s="439">
        <v>6</v>
      </c>
      <c r="K1276" s="439">
        <v>2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400</v>
      </c>
      <c r="Y1276" s="448">
        <v>0.73529411764705888</v>
      </c>
      <c r="Z1276" s="441">
        <v>251</v>
      </c>
      <c r="AA1276" s="448">
        <v>0.46139705882352944</v>
      </c>
      <c r="AB1276" s="441">
        <v>8</v>
      </c>
      <c r="AC1276" s="448">
        <v>1.4705882352941176E-2</v>
      </c>
      <c r="AD1276" s="449">
        <v>23.499246323529412</v>
      </c>
      <c r="AE1276" s="449">
        <v>29.122500000000002</v>
      </c>
      <c r="AF1276" s="449">
        <v>32.395000000000003</v>
      </c>
      <c r="AG1276" s="16"/>
      <c r="AH1276" s="441">
        <v>503</v>
      </c>
      <c r="AI1276" s="439">
        <v>8</v>
      </c>
      <c r="AJ1276" s="439">
        <v>57</v>
      </c>
      <c r="AK1276" s="439">
        <v>70</v>
      </c>
      <c r="AL1276" s="439">
        <v>159</v>
      </c>
      <c r="AM1276" s="439">
        <v>142</v>
      </c>
      <c r="AN1276" s="439">
        <v>55</v>
      </c>
      <c r="AO1276" s="439">
        <v>5</v>
      </c>
      <c r="AP1276" s="439">
        <v>5</v>
      </c>
      <c r="AQ1276" s="439">
        <v>2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368</v>
      </c>
      <c r="BD1276" s="448">
        <v>0.73161033797216701</v>
      </c>
      <c r="BE1276" s="441">
        <v>241</v>
      </c>
      <c r="BF1276" s="448">
        <v>0.47912524850894633</v>
      </c>
      <c r="BG1276" s="441">
        <v>12</v>
      </c>
      <c r="BH1276" s="448">
        <v>2.3856858846918488E-2</v>
      </c>
      <c r="BI1276" s="449">
        <v>23.336560636182909</v>
      </c>
      <c r="BJ1276" s="449">
        <v>29.527999999999999</v>
      </c>
      <c r="BK1276" s="449">
        <v>33.065999999999995</v>
      </c>
      <c r="BL1276" s="16"/>
      <c r="BM1276" s="441">
        <v>1047</v>
      </c>
      <c r="BN1276" s="439">
        <v>15</v>
      </c>
      <c r="BO1276" s="439">
        <v>85</v>
      </c>
      <c r="BP1276" s="439">
        <v>179</v>
      </c>
      <c r="BQ1276" s="439">
        <v>347</v>
      </c>
      <c r="BR1276" s="439">
        <v>289</v>
      </c>
      <c r="BS1276" s="439">
        <v>112</v>
      </c>
      <c r="BT1276" s="439">
        <v>11</v>
      </c>
      <c r="BU1276" s="439">
        <v>7</v>
      </c>
      <c r="BV1276" s="439">
        <v>2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768</v>
      </c>
      <c r="CI1276" s="402">
        <v>0.73352435530085958</v>
      </c>
      <c r="CJ1276" s="387">
        <v>492</v>
      </c>
      <c r="CK1276" s="402">
        <v>0.46991404011461319</v>
      </c>
      <c r="CL1276" s="387">
        <v>20</v>
      </c>
      <c r="CM1276" s="402">
        <v>1.9102196752626553E-2</v>
      </c>
      <c r="CN1276" s="403">
        <v>23.421088825214891</v>
      </c>
      <c r="CO1276" s="403">
        <v>29.201999999999998</v>
      </c>
      <c r="CP1276" s="403">
        <v>32.767999999999986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</v>
      </c>
      <c r="D1279" s="321">
        <v>0.25</v>
      </c>
      <c r="E1279" s="89">
        <v>0.5</v>
      </c>
      <c r="F1279" s="89">
        <v>1</v>
      </c>
      <c r="G1279" s="89">
        <v>0</v>
      </c>
      <c r="H1279" s="89">
        <v>0.25</v>
      </c>
      <c r="I1279" s="89">
        <v>0.5</v>
      </c>
      <c r="J1279" s="89">
        <v>0.5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1.25</v>
      </c>
      <c r="Y1279" s="30">
        <v>0.41666666666666669</v>
      </c>
      <c r="Z1279" s="322">
        <v>1.25</v>
      </c>
      <c r="AA1279" s="30">
        <v>0.41666666666666669</v>
      </c>
      <c r="AB1279" s="322">
        <v>0.5</v>
      </c>
      <c r="AC1279" s="30">
        <v>0.16666666666666666</v>
      </c>
      <c r="AD1279" s="25">
        <v>23.550833333333333</v>
      </c>
      <c r="AE1279" s="25">
        <v>37.316499999999998</v>
      </c>
      <c r="AF1279" s="25" t="s">
        <v>106</v>
      </c>
      <c r="AG1279" s="57"/>
      <c r="AH1279" s="96">
        <v>5</v>
      </c>
      <c r="AI1279" s="321">
        <v>0</v>
      </c>
      <c r="AJ1279" s="89">
        <v>0</v>
      </c>
      <c r="AK1279" s="89">
        <v>1.5</v>
      </c>
      <c r="AL1279" s="89">
        <v>1</v>
      </c>
      <c r="AM1279" s="89">
        <v>1.25</v>
      </c>
      <c r="AN1279" s="89">
        <v>1.25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3.5</v>
      </c>
      <c r="BD1279" s="30">
        <v>0.7</v>
      </c>
      <c r="BE1279" s="322">
        <v>2.5</v>
      </c>
      <c r="BF1279" s="30">
        <v>0.5</v>
      </c>
      <c r="BG1279" s="322">
        <v>0</v>
      </c>
      <c r="BH1279" s="30">
        <v>0</v>
      </c>
      <c r="BI1279" s="25">
        <v>24.892500000000002</v>
      </c>
      <c r="BJ1279" s="25">
        <v>31.477499999999999</v>
      </c>
      <c r="BK1279" s="25">
        <v>33.733499999999999</v>
      </c>
      <c r="BL1279" s="57"/>
      <c r="BM1279" s="96">
        <v>8</v>
      </c>
      <c r="BN1279" s="321">
        <v>0.25</v>
      </c>
      <c r="BO1279" s="89">
        <v>0.5</v>
      </c>
      <c r="BP1279" s="89">
        <v>2.5</v>
      </c>
      <c r="BQ1279" s="89">
        <v>1</v>
      </c>
      <c r="BR1279" s="89">
        <v>1.5</v>
      </c>
      <c r="BS1279" s="89">
        <v>1.75</v>
      </c>
      <c r="BT1279" s="89">
        <v>0.5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4.75</v>
      </c>
      <c r="CI1279" s="30">
        <v>0.59375</v>
      </c>
      <c r="CJ1279" s="322">
        <v>3.75</v>
      </c>
      <c r="CK1279" s="30">
        <v>0.46875</v>
      </c>
      <c r="CL1279" s="322">
        <v>0.5</v>
      </c>
      <c r="CM1279" s="30">
        <v>6.25E-2</v>
      </c>
      <c r="CN1279" s="25">
        <v>24.389374999999998</v>
      </c>
      <c r="CO1279" s="25">
        <v>33.364500000000007</v>
      </c>
      <c r="CP1279" s="25">
        <v>38.075499999999991</v>
      </c>
      <c r="CQ1279" s="57"/>
    </row>
    <row r="1280" spans="1:95" x14ac:dyDescent="0.25">
      <c r="A1280" s="241"/>
      <c r="B1280" s="312">
        <v>4.1667000000000003E-2</v>
      </c>
      <c r="C1280" s="97">
        <v>1.75</v>
      </c>
      <c r="D1280" s="264">
        <v>0</v>
      </c>
      <c r="E1280" s="122">
        <v>0</v>
      </c>
      <c r="F1280" s="122">
        <v>0.5</v>
      </c>
      <c r="G1280" s="122">
        <v>0.75</v>
      </c>
      <c r="H1280" s="122">
        <v>0.5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1.25</v>
      </c>
      <c r="Y1280" s="31">
        <v>0.7142857142857143</v>
      </c>
      <c r="Z1280" s="323">
        <v>0.5</v>
      </c>
      <c r="AA1280" s="31">
        <v>0.2857142857142857</v>
      </c>
      <c r="AB1280" s="323">
        <v>0</v>
      </c>
      <c r="AC1280" s="31">
        <v>0</v>
      </c>
      <c r="AD1280" s="27">
        <v>22.439999999999998</v>
      </c>
      <c r="AE1280" s="27">
        <v>28.616</v>
      </c>
      <c r="AF1280" s="27" t="s">
        <v>106</v>
      </c>
      <c r="AG1280" s="57"/>
      <c r="AH1280" s="97">
        <v>2</v>
      </c>
      <c r="AI1280" s="264">
        <v>0.25</v>
      </c>
      <c r="AJ1280" s="122">
        <v>0</v>
      </c>
      <c r="AK1280" s="122">
        <v>0.5</v>
      </c>
      <c r="AL1280" s="122">
        <v>0.5</v>
      </c>
      <c r="AM1280" s="122">
        <v>0.75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1.25</v>
      </c>
      <c r="BD1280" s="31">
        <v>0.625</v>
      </c>
      <c r="BE1280" s="323">
        <v>1</v>
      </c>
      <c r="BF1280" s="31">
        <v>0.5</v>
      </c>
      <c r="BG1280" s="323">
        <v>0</v>
      </c>
      <c r="BH1280" s="31">
        <v>0</v>
      </c>
      <c r="BI1280" s="27">
        <v>21.08625</v>
      </c>
      <c r="BJ1280" s="27">
        <v>29.0915</v>
      </c>
      <c r="BK1280" s="27" t="s">
        <v>106</v>
      </c>
      <c r="BL1280" s="57"/>
      <c r="BM1280" s="97">
        <v>3.75</v>
      </c>
      <c r="BN1280" s="264">
        <v>0.25</v>
      </c>
      <c r="BO1280" s="122">
        <v>0</v>
      </c>
      <c r="BP1280" s="122">
        <v>1</v>
      </c>
      <c r="BQ1280" s="122">
        <v>1.25</v>
      </c>
      <c r="BR1280" s="122">
        <v>1.25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2.5</v>
      </c>
      <c r="CI1280" s="31">
        <v>0.66666666666666663</v>
      </c>
      <c r="CJ1280" s="323">
        <v>1.5</v>
      </c>
      <c r="CK1280" s="31">
        <v>0.4</v>
      </c>
      <c r="CL1280" s="323">
        <v>0</v>
      </c>
      <c r="CM1280" s="31">
        <v>0</v>
      </c>
      <c r="CN1280" s="27">
        <v>21.718000000000004</v>
      </c>
      <c r="CO1280" s="27">
        <v>28.963999999999999</v>
      </c>
      <c r="CP1280" s="27" t="s">
        <v>106</v>
      </c>
      <c r="CQ1280" s="57"/>
    </row>
    <row r="1281" spans="1:95" x14ac:dyDescent="0.25">
      <c r="A1281" s="241"/>
      <c r="B1281" s="312">
        <v>8.3333000000000004E-2</v>
      </c>
      <c r="C1281" s="97">
        <v>1.25</v>
      </c>
      <c r="D1281" s="264">
        <v>0</v>
      </c>
      <c r="E1281" s="122">
        <v>0</v>
      </c>
      <c r="F1281" s="122">
        <v>0.25</v>
      </c>
      <c r="G1281" s="122">
        <v>0.75</v>
      </c>
      <c r="H1281" s="122">
        <v>0</v>
      </c>
      <c r="I1281" s="122">
        <v>0.25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</v>
      </c>
      <c r="Y1281" s="31">
        <v>0.8</v>
      </c>
      <c r="Z1281" s="323">
        <v>0.25</v>
      </c>
      <c r="AA1281" s="31">
        <v>0.2</v>
      </c>
      <c r="AB1281" s="323">
        <v>0</v>
      </c>
      <c r="AC1281" s="31">
        <v>0</v>
      </c>
      <c r="AD1281" s="27">
        <v>22.93</v>
      </c>
      <c r="AE1281" s="27" t="s">
        <v>106</v>
      </c>
      <c r="AF1281" s="27" t="s">
        <v>106</v>
      </c>
      <c r="AG1281" s="57"/>
      <c r="AH1281" s="97">
        <v>2.5</v>
      </c>
      <c r="AI1281" s="264">
        <v>0</v>
      </c>
      <c r="AJ1281" s="122">
        <v>0</v>
      </c>
      <c r="AK1281" s="122">
        <v>0</v>
      </c>
      <c r="AL1281" s="122">
        <v>0.5</v>
      </c>
      <c r="AM1281" s="122">
        <v>1</v>
      </c>
      <c r="AN1281" s="122">
        <v>0.75</v>
      </c>
      <c r="AO1281" s="122">
        <v>0.25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2.5</v>
      </c>
      <c r="BD1281" s="31">
        <v>1</v>
      </c>
      <c r="BE1281" s="323">
        <v>2.25</v>
      </c>
      <c r="BF1281" s="31">
        <v>0.9</v>
      </c>
      <c r="BG1281" s="323">
        <v>0.25</v>
      </c>
      <c r="BH1281" s="31">
        <v>0.1</v>
      </c>
      <c r="BI1281" s="27">
        <v>29.722000000000001</v>
      </c>
      <c r="BJ1281" s="27">
        <v>36.0655</v>
      </c>
      <c r="BK1281" s="27" t="s">
        <v>106</v>
      </c>
      <c r="BL1281" s="57"/>
      <c r="BM1281" s="97">
        <v>3.75</v>
      </c>
      <c r="BN1281" s="264">
        <v>0</v>
      </c>
      <c r="BO1281" s="122">
        <v>0</v>
      </c>
      <c r="BP1281" s="122">
        <v>0.25</v>
      </c>
      <c r="BQ1281" s="122">
        <v>1.25</v>
      </c>
      <c r="BR1281" s="122">
        <v>1</v>
      </c>
      <c r="BS1281" s="122">
        <v>1</v>
      </c>
      <c r="BT1281" s="122">
        <v>0.25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3.5</v>
      </c>
      <c r="CI1281" s="31">
        <v>0.93333333333333335</v>
      </c>
      <c r="CJ1281" s="323">
        <v>2.5</v>
      </c>
      <c r="CK1281" s="31">
        <v>0.66666666666666663</v>
      </c>
      <c r="CL1281" s="323">
        <v>0.25</v>
      </c>
      <c r="CM1281" s="31">
        <v>6.6666666666666666E-2</v>
      </c>
      <c r="CN1281" s="27">
        <v>27.458000000000002</v>
      </c>
      <c r="CO1281" s="27">
        <v>33.905999999999999</v>
      </c>
      <c r="CP1281" s="27" t="s">
        <v>106</v>
      </c>
      <c r="CQ1281" s="57"/>
    </row>
    <row r="1282" spans="1:95" x14ac:dyDescent="0.25">
      <c r="A1282" s="241"/>
      <c r="B1282" s="312">
        <v>0.125</v>
      </c>
      <c r="C1282" s="97">
        <v>1.5</v>
      </c>
      <c r="D1282" s="264">
        <v>0</v>
      </c>
      <c r="E1282" s="122">
        <v>0</v>
      </c>
      <c r="F1282" s="122">
        <v>0</v>
      </c>
      <c r="G1282" s="122">
        <v>0.25</v>
      </c>
      <c r="H1282" s="122">
        <v>0.75</v>
      </c>
      <c r="I1282" s="122">
        <v>0.25</v>
      </c>
      <c r="J1282" s="122">
        <v>0.25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1.5</v>
      </c>
      <c r="Y1282" s="31">
        <v>1</v>
      </c>
      <c r="Z1282" s="323">
        <v>1.25</v>
      </c>
      <c r="AA1282" s="31">
        <v>0.83333333333333337</v>
      </c>
      <c r="AB1282" s="323">
        <v>0.25</v>
      </c>
      <c r="AC1282" s="31">
        <v>0.16666666666666666</v>
      </c>
      <c r="AD1282" s="27">
        <v>28.133333333333336</v>
      </c>
      <c r="AE1282" s="27">
        <v>35.455000000000005</v>
      </c>
      <c r="AF1282" s="27" t="s">
        <v>106</v>
      </c>
      <c r="AG1282" s="57"/>
      <c r="AH1282" s="97">
        <v>0.75</v>
      </c>
      <c r="AI1282" s="264">
        <v>0</v>
      </c>
      <c r="AJ1282" s="122">
        <v>0</v>
      </c>
      <c r="AK1282" s="122">
        <v>0</v>
      </c>
      <c r="AL1282" s="122">
        <v>0.25</v>
      </c>
      <c r="AM1282" s="122">
        <v>0.5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0.75</v>
      </c>
      <c r="BD1282" s="31">
        <v>1</v>
      </c>
      <c r="BE1282" s="323">
        <v>0.5</v>
      </c>
      <c r="BF1282" s="31">
        <v>0.66666666666666663</v>
      </c>
      <c r="BG1282" s="323">
        <v>0</v>
      </c>
      <c r="BH1282" s="31">
        <v>0</v>
      </c>
      <c r="BI1282" s="27">
        <v>27.293333333333333</v>
      </c>
      <c r="BJ1282" s="27" t="s">
        <v>106</v>
      </c>
      <c r="BK1282" s="27" t="s">
        <v>106</v>
      </c>
      <c r="BL1282" s="57"/>
      <c r="BM1282" s="97">
        <v>2.25</v>
      </c>
      <c r="BN1282" s="264">
        <v>0</v>
      </c>
      <c r="BO1282" s="122">
        <v>0</v>
      </c>
      <c r="BP1282" s="122">
        <v>0</v>
      </c>
      <c r="BQ1282" s="122">
        <v>0.5</v>
      </c>
      <c r="BR1282" s="122">
        <v>1.25</v>
      </c>
      <c r="BS1282" s="122">
        <v>0.25</v>
      </c>
      <c r="BT1282" s="122">
        <v>0.25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2.25</v>
      </c>
      <c r="CI1282" s="31">
        <v>1</v>
      </c>
      <c r="CJ1282" s="323">
        <v>1.75</v>
      </c>
      <c r="CK1282" s="31">
        <v>0.77777777777777779</v>
      </c>
      <c r="CL1282" s="323">
        <v>0.25</v>
      </c>
      <c r="CM1282" s="31">
        <v>0.1111111111111111</v>
      </c>
      <c r="CN1282" s="27">
        <v>27.853333333333332</v>
      </c>
      <c r="CO1282" s="27">
        <v>32.89</v>
      </c>
      <c r="CP1282" s="27" t="s">
        <v>106</v>
      </c>
      <c r="CQ1282" s="57"/>
    </row>
    <row r="1283" spans="1:95" x14ac:dyDescent="0.25">
      <c r="A1283" s="241"/>
      <c r="B1283" s="312">
        <v>0.16666700000000001</v>
      </c>
      <c r="C1283" s="97">
        <v>2.75</v>
      </c>
      <c r="D1283" s="264">
        <v>0</v>
      </c>
      <c r="E1283" s="122">
        <v>0</v>
      </c>
      <c r="F1283" s="122">
        <v>1.5</v>
      </c>
      <c r="G1283" s="122">
        <v>0.5</v>
      </c>
      <c r="H1283" s="122">
        <v>0</v>
      </c>
      <c r="I1283" s="122">
        <v>0.5</v>
      </c>
      <c r="J1283" s="122">
        <v>0</v>
      </c>
      <c r="K1283" s="122">
        <v>0.25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1.25</v>
      </c>
      <c r="Y1283" s="31">
        <v>0.45454545454545453</v>
      </c>
      <c r="Z1283" s="323">
        <v>0.75</v>
      </c>
      <c r="AA1283" s="31">
        <v>0.27272727272727271</v>
      </c>
      <c r="AB1283" s="323">
        <v>0.25</v>
      </c>
      <c r="AC1283" s="31">
        <v>9.0909090909090912E-2</v>
      </c>
      <c r="AD1283" s="27">
        <v>23.107272727272729</v>
      </c>
      <c r="AE1283" s="27">
        <v>35.545999999999992</v>
      </c>
      <c r="AF1283" s="27" t="s">
        <v>106</v>
      </c>
      <c r="AG1283" s="57"/>
      <c r="AH1283" s="97">
        <v>0.25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0.25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0.25</v>
      </c>
      <c r="BD1283" s="31">
        <v>1</v>
      </c>
      <c r="BE1283" s="323">
        <v>0.25</v>
      </c>
      <c r="BF1283" s="31">
        <v>1</v>
      </c>
      <c r="BG1283" s="323">
        <v>0</v>
      </c>
      <c r="BH1283" s="31">
        <v>0</v>
      </c>
      <c r="BI1283" s="27">
        <v>29.04</v>
      </c>
      <c r="BJ1283" s="27" t="s">
        <v>106</v>
      </c>
      <c r="BK1283" s="27" t="s">
        <v>106</v>
      </c>
      <c r="BL1283" s="57"/>
      <c r="BM1283" s="97">
        <v>3</v>
      </c>
      <c r="BN1283" s="264">
        <v>0</v>
      </c>
      <c r="BO1283" s="122">
        <v>0</v>
      </c>
      <c r="BP1283" s="122">
        <v>1.5</v>
      </c>
      <c r="BQ1283" s="122">
        <v>0.5</v>
      </c>
      <c r="BR1283" s="122">
        <v>0.25</v>
      </c>
      <c r="BS1283" s="122">
        <v>0.5</v>
      </c>
      <c r="BT1283" s="122">
        <v>0</v>
      </c>
      <c r="BU1283" s="122">
        <v>0.25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1.5</v>
      </c>
      <c r="CI1283" s="31">
        <v>0.5</v>
      </c>
      <c r="CJ1283" s="323">
        <v>1</v>
      </c>
      <c r="CK1283" s="31">
        <v>0.33333333333333331</v>
      </c>
      <c r="CL1283" s="323">
        <v>0.25</v>
      </c>
      <c r="CM1283" s="31">
        <v>8.3333333333333329E-2</v>
      </c>
      <c r="CN1283" s="27">
        <v>23.60166666666667</v>
      </c>
      <c r="CO1283" s="27">
        <v>34.468999999999994</v>
      </c>
      <c r="CP1283" s="27" t="s">
        <v>106</v>
      </c>
      <c r="CQ1283" s="57"/>
    </row>
    <row r="1284" spans="1:95" x14ac:dyDescent="0.25">
      <c r="A1284" s="241"/>
      <c r="B1284" s="312">
        <v>0.20833299999999999</v>
      </c>
      <c r="C1284" s="97">
        <v>8.25</v>
      </c>
      <c r="D1284" s="264">
        <v>0</v>
      </c>
      <c r="E1284" s="122">
        <v>0.25</v>
      </c>
      <c r="F1284" s="122">
        <v>0</v>
      </c>
      <c r="G1284" s="122">
        <v>4.5</v>
      </c>
      <c r="H1284" s="122">
        <v>1.75</v>
      </c>
      <c r="I1284" s="122">
        <v>1.75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8</v>
      </c>
      <c r="Y1284" s="31">
        <v>0.96969696969696972</v>
      </c>
      <c r="Z1284" s="323">
        <v>4.75</v>
      </c>
      <c r="AA1284" s="31">
        <v>0.5757575757575758</v>
      </c>
      <c r="AB1284" s="323">
        <v>0</v>
      </c>
      <c r="AC1284" s="31">
        <v>0</v>
      </c>
      <c r="AD1284" s="27">
        <v>25.449999999999996</v>
      </c>
      <c r="AE1284" s="27">
        <v>31.195999999999998</v>
      </c>
      <c r="AF1284" s="27">
        <v>33.968999999999994</v>
      </c>
      <c r="AG1284" s="57"/>
      <c r="AH1284" s="97">
        <v>3</v>
      </c>
      <c r="AI1284" s="264">
        <v>0</v>
      </c>
      <c r="AJ1284" s="122">
        <v>0</v>
      </c>
      <c r="AK1284" s="122">
        <v>0.75</v>
      </c>
      <c r="AL1284" s="122">
        <v>0.25</v>
      </c>
      <c r="AM1284" s="122">
        <v>2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2.25</v>
      </c>
      <c r="BD1284" s="31">
        <v>0.75</v>
      </c>
      <c r="BE1284" s="323">
        <v>2</v>
      </c>
      <c r="BF1284" s="31">
        <v>0.66666666666666663</v>
      </c>
      <c r="BG1284" s="323">
        <v>0</v>
      </c>
      <c r="BH1284" s="31">
        <v>0</v>
      </c>
      <c r="BI1284" s="27">
        <v>25.34</v>
      </c>
      <c r="BJ1284" s="27">
        <v>29.067499999999999</v>
      </c>
      <c r="BK1284" s="27" t="s">
        <v>106</v>
      </c>
      <c r="BL1284" s="57"/>
      <c r="BM1284" s="97">
        <v>11.25</v>
      </c>
      <c r="BN1284" s="264">
        <v>0</v>
      </c>
      <c r="BO1284" s="122">
        <v>0.25</v>
      </c>
      <c r="BP1284" s="122">
        <v>0.75</v>
      </c>
      <c r="BQ1284" s="122">
        <v>4.75</v>
      </c>
      <c r="BR1284" s="122">
        <v>3.75</v>
      </c>
      <c r="BS1284" s="122">
        <v>1.75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10.25</v>
      </c>
      <c r="CI1284" s="31">
        <v>0.91111111111111109</v>
      </c>
      <c r="CJ1284" s="323">
        <v>6.75</v>
      </c>
      <c r="CK1284" s="31">
        <v>0.6</v>
      </c>
      <c r="CL1284" s="323">
        <v>0</v>
      </c>
      <c r="CM1284" s="31">
        <v>0</v>
      </c>
      <c r="CN1284" s="27">
        <v>25.420666666666659</v>
      </c>
      <c r="CO1284" s="27">
        <v>30.035</v>
      </c>
      <c r="CP1284" s="27">
        <v>33.386999999999993</v>
      </c>
      <c r="CQ1284" s="57"/>
    </row>
    <row r="1285" spans="1:95" x14ac:dyDescent="0.25">
      <c r="A1285" s="241"/>
      <c r="B1285" s="312">
        <v>0.25</v>
      </c>
      <c r="C1285" s="97">
        <v>19</v>
      </c>
      <c r="D1285" s="264">
        <v>0</v>
      </c>
      <c r="E1285" s="122">
        <v>1.75</v>
      </c>
      <c r="F1285" s="122">
        <v>5.5</v>
      </c>
      <c r="G1285" s="122">
        <v>6.5</v>
      </c>
      <c r="H1285" s="122">
        <v>3</v>
      </c>
      <c r="I1285" s="122">
        <v>1.75</v>
      </c>
      <c r="J1285" s="122">
        <v>0.5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11.75</v>
      </c>
      <c r="Y1285" s="31">
        <v>0.61842105263157898</v>
      </c>
      <c r="Z1285" s="323">
        <v>6</v>
      </c>
      <c r="AA1285" s="31">
        <v>0.31578947368421051</v>
      </c>
      <c r="AB1285" s="323">
        <v>0.5</v>
      </c>
      <c r="AC1285" s="31">
        <v>2.6315789473684209E-2</v>
      </c>
      <c r="AD1285" s="27">
        <v>22.259999999999998</v>
      </c>
      <c r="AE1285" s="27">
        <v>27.382000000000001</v>
      </c>
      <c r="AF1285" s="27">
        <v>34.5715</v>
      </c>
      <c r="AG1285" s="57"/>
      <c r="AH1285" s="97">
        <v>5</v>
      </c>
      <c r="AI1285" s="264">
        <v>0</v>
      </c>
      <c r="AJ1285" s="122">
        <v>0.5</v>
      </c>
      <c r="AK1285" s="122">
        <v>0.5</v>
      </c>
      <c r="AL1285" s="122">
        <v>1.25</v>
      </c>
      <c r="AM1285" s="122">
        <v>1.75</v>
      </c>
      <c r="AN1285" s="122">
        <v>0.75</v>
      </c>
      <c r="AO1285" s="122">
        <v>0.25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4</v>
      </c>
      <c r="BD1285" s="31">
        <v>0.8</v>
      </c>
      <c r="BE1285" s="323">
        <v>3</v>
      </c>
      <c r="BF1285" s="31">
        <v>0.6</v>
      </c>
      <c r="BG1285" s="323">
        <v>0.25</v>
      </c>
      <c r="BH1285" s="31">
        <v>0.05</v>
      </c>
      <c r="BI1285" s="27">
        <v>24.700500000000002</v>
      </c>
      <c r="BJ1285" s="27">
        <v>32.094499999999996</v>
      </c>
      <c r="BK1285" s="27">
        <v>37.36</v>
      </c>
      <c r="BL1285" s="57"/>
      <c r="BM1285" s="97">
        <v>24</v>
      </c>
      <c r="BN1285" s="264">
        <v>0</v>
      </c>
      <c r="BO1285" s="122">
        <v>2.25</v>
      </c>
      <c r="BP1285" s="122">
        <v>6</v>
      </c>
      <c r="BQ1285" s="122">
        <v>7.75</v>
      </c>
      <c r="BR1285" s="122">
        <v>4.75</v>
      </c>
      <c r="BS1285" s="122">
        <v>2.5</v>
      </c>
      <c r="BT1285" s="122">
        <v>0.75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15.75</v>
      </c>
      <c r="CI1285" s="31">
        <v>0.65625</v>
      </c>
      <c r="CJ1285" s="323">
        <v>9</v>
      </c>
      <c r="CK1285" s="31">
        <v>0.375</v>
      </c>
      <c r="CL1285" s="323">
        <v>0.75</v>
      </c>
      <c r="CM1285" s="31">
        <v>3.125E-2</v>
      </c>
      <c r="CN1285" s="27">
        <v>22.768437500000001</v>
      </c>
      <c r="CO1285" s="27">
        <v>28.903000000000002</v>
      </c>
      <c r="CP1285" s="27">
        <v>34.5715</v>
      </c>
      <c r="CQ1285" s="57"/>
    </row>
    <row r="1286" spans="1:95" x14ac:dyDescent="0.25">
      <c r="A1286" s="241"/>
      <c r="B1286" s="312">
        <v>0.29166700000000001</v>
      </c>
      <c r="C1286" s="97">
        <v>67.75</v>
      </c>
      <c r="D1286" s="264">
        <v>0</v>
      </c>
      <c r="E1286" s="122">
        <v>3.5</v>
      </c>
      <c r="F1286" s="122">
        <v>13.5</v>
      </c>
      <c r="G1286" s="122">
        <v>28</v>
      </c>
      <c r="H1286" s="122">
        <v>18</v>
      </c>
      <c r="I1286" s="122">
        <v>4.25</v>
      </c>
      <c r="J1286" s="122">
        <v>0.25</v>
      </c>
      <c r="K1286" s="122">
        <v>0.25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50.75</v>
      </c>
      <c r="Y1286" s="31">
        <v>0.74907749077490771</v>
      </c>
      <c r="Z1286" s="323">
        <v>29</v>
      </c>
      <c r="AA1286" s="31">
        <v>0.4280442804428044</v>
      </c>
      <c r="AB1286" s="323">
        <v>0.5</v>
      </c>
      <c r="AC1286" s="31">
        <v>7.3800738007380072E-3</v>
      </c>
      <c r="AD1286" s="27">
        <v>23.035451807228934</v>
      </c>
      <c r="AE1286" s="27">
        <v>27.873500000000003</v>
      </c>
      <c r="AF1286" s="27">
        <v>31.528499999999994</v>
      </c>
      <c r="AG1286" s="57"/>
      <c r="AH1286" s="97">
        <v>19.25</v>
      </c>
      <c r="AI1286" s="264">
        <v>0.25</v>
      </c>
      <c r="AJ1286" s="122">
        <v>1.5</v>
      </c>
      <c r="AK1286" s="122">
        <v>1.75</v>
      </c>
      <c r="AL1286" s="122">
        <v>8.25</v>
      </c>
      <c r="AM1286" s="122">
        <v>5.25</v>
      </c>
      <c r="AN1286" s="122">
        <v>1.75</v>
      </c>
      <c r="AO1286" s="122">
        <v>0.5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15.75</v>
      </c>
      <c r="BD1286" s="31">
        <v>0.81818181818181823</v>
      </c>
      <c r="BE1286" s="323">
        <v>9.5</v>
      </c>
      <c r="BF1286" s="31">
        <v>0.4935064935064935</v>
      </c>
      <c r="BG1286" s="323">
        <v>0.5</v>
      </c>
      <c r="BH1286" s="31">
        <v>2.5974025974025976E-2</v>
      </c>
      <c r="BI1286" s="27">
        <v>23.464432989690724</v>
      </c>
      <c r="BJ1286" s="27">
        <v>28.64</v>
      </c>
      <c r="BK1286" s="27">
        <v>33.643000000000001</v>
      </c>
      <c r="BL1286" s="57"/>
      <c r="BM1286" s="97">
        <v>87</v>
      </c>
      <c r="BN1286" s="264">
        <v>0.25</v>
      </c>
      <c r="BO1286" s="122">
        <v>5</v>
      </c>
      <c r="BP1286" s="122">
        <v>15.25</v>
      </c>
      <c r="BQ1286" s="122">
        <v>36.25</v>
      </c>
      <c r="BR1286" s="122">
        <v>23.25</v>
      </c>
      <c r="BS1286" s="122">
        <v>6</v>
      </c>
      <c r="BT1286" s="122">
        <v>0.75</v>
      </c>
      <c r="BU1286" s="122">
        <v>0.25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66.5</v>
      </c>
      <c r="CI1286" s="31">
        <v>0.76436781609195403</v>
      </c>
      <c r="CJ1286" s="323">
        <v>38.5</v>
      </c>
      <c r="CK1286" s="31">
        <v>0.44252873563218392</v>
      </c>
      <c r="CL1286" s="323">
        <v>1</v>
      </c>
      <c r="CM1286" s="31">
        <v>1.1494252873563218E-2</v>
      </c>
      <c r="CN1286" s="27">
        <v>23.132447552447573</v>
      </c>
      <c r="CO1286" s="27">
        <v>28.255000000000003</v>
      </c>
      <c r="CP1286" s="27">
        <v>31.655000000000001</v>
      </c>
      <c r="CQ1286" s="57"/>
    </row>
    <row r="1287" spans="1:95" x14ac:dyDescent="0.25">
      <c r="A1287" s="241"/>
      <c r="B1287" s="312">
        <v>0.33333299999999999</v>
      </c>
      <c r="C1287" s="97">
        <v>145.19999999999999</v>
      </c>
      <c r="D1287" s="264">
        <v>0.6</v>
      </c>
      <c r="E1287" s="122">
        <v>7.4</v>
      </c>
      <c r="F1287" s="122">
        <v>33.200000000000003</v>
      </c>
      <c r="G1287" s="122">
        <v>66.8</v>
      </c>
      <c r="H1287" s="122">
        <v>30</v>
      </c>
      <c r="I1287" s="122">
        <v>6.6</v>
      </c>
      <c r="J1287" s="122">
        <v>0.6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104</v>
      </c>
      <c r="Y1287" s="31">
        <v>0.71625344352617082</v>
      </c>
      <c r="Z1287" s="323">
        <v>49.8</v>
      </c>
      <c r="AA1287" s="31">
        <v>0.34297520661157027</v>
      </c>
      <c r="AB1287" s="323">
        <v>0.6</v>
      </c>
      <c r="AC1287" s="31">
        <v>4.1322314049586778E-3</v>
      </c>
      <c r="AD1287" s="27">
        <v>22.300537190082647</v>
      </c>
      <c r="AE1287" s="27">
        <v>26.756499999999996</v>
      </c>
      <c r="AF1287" s="27">
        <v>29.995499999999996</v>
      </c>
      <c r="AG1287" s="57"/>
      <c r="AH1287" s="97">
        <v>48.6</v>
      </c>
      <c r="AI1287" s="264">
        <v>0.6</v>
      </c>
      <c r="AJ1287" s="122">
        <v>2.4</v>
      </c>
      <c r="AK1287" s="122">
        <v>10.199999999999999</v>
      </c>
      <c r="AL1287" s="122">
        <v>23.8</v>
      </c>
      <c r="AM1287" s="122">
        <v>10.4</v>
      </c>
      <c r="AN1287" s="122">
        <v>1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35.200000000000003</v>
      </c>
      <c r="BD1287" s="31">
        <v>0.72427983539094654</v>
      </c>
      <c r="BE1287" s="323">
        <v>16.600000000000001</v>
      </c>
      <c r="BF1287" s="31">
        <v>0.34156378600823045</v>
      </c>
      <c r="BG1287" s="323">
        <v>0.2</v>
      </c>
      <c r="BH1287" s="31">
        <v>4.11522633744856E-3</v>
      </c>
      <c r="BI1287" s="27">
        <v>22.102921810699602</v>
      </c>
      <c r="BJ1287" s="27">
        <v>25.88</v>
      </c>
      <c r="BK1287" s="27">
        <v>28.439999999999991</v>
      </c>
      <c r="BL1287" s="57"/>
      <c r="BM1287" s="97">
        <v>193.8</v>
      </c>
      <c r="BN1287" s="264">
        <v>1.2</v>
      </c>
      <c r="BO1287" s="122">
        <v>9.8000000000000007</v>
      </c>
      <c r="BP1287" s="122">
        <v>43.4</v>
      </c>
      <c r="BQ1287" s="122">
        <v>90.6</v>
      </c>
      <c r="BR1287" s="122">
        <v>40.4</v>
      </c>
      <c r="BS1287" s="122">
        <v>7.6</v>
      </c>
      <c r="BT1287" s="122">
        <v>0.8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139.19999999999999</v>
      </c>
      <c r="CI1287" s="31">
        <v>0.7182662538699689</v>
      </c>
      <c r="CJ1287" s="323">
        <v>66.400000000000006</v>
      </c>
      <c r="CK1287" s="31">
        <v>0.34262125902992779</v>
      </c>
      <c r="CL1287" s="323">
        <v>0.8</v>
      </c>
      <c r="CM1287" s="31">
        <v>4.1279669762641896E-3</v>
      </c>
      <c r="CN1287" s="27">
        <v>22.250980392156826</v>
      </c>
      <c r="CO1287" s="27">
        <v>26.57</v>
      </c>
      <c r="CP1287" s="27">
        <v>29.435000000000002</v>
      </c>
      <c r="CQ1287" s="57"/>
    </row>
    <row r="1288" spans="1:95" x14ac:dyDescent="0.25">
      <c r="A1288" s="241"/>
      <c r="B1288" s="312">
        <v>0.375</v>
      </c>
      <c r="C1288" s="97">
        <v>54.6</v>
      </c>
      <c r="D1288" s="264">
        <v>0.6</v>
      </c>
      <c r="E1288" s="122">
        <v>2</v>
      </c>
      <c r="F1288" s="122">
        <v>13.2</v>
      </c>
      <c r="G1288" s="122">
        <v>23.6</v>
      </c>
      <c r="H1288" s="122">
        <v>12.4</v>
      </c>
      <c r="I1288" s="122">
        <v>2.6</v>
      </c>
      <c r="J1288" s="122">
        <v>0.2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38.6</v>
      </c>
      <c r="Y1288" s="31">
        <v>0.706959706959707</v>
      </c>
      <c r="Z1288" s="323">
        <v>19.2</v>
      </c>
      <c r="AA1288" s="31">
        <v>0.35164835164835162</v>
      </c>
      <c r="AB1288" s="323">
        <v>0.2</v>
      </c>
      <c r="AC1288" s="31">
        <v>3.663003663003663E-3</v>
      </c>
      <c r="AD1288" s="27">
        <v>22.301978021978009</v>
      </c>
      <c r="AE1288" s="27">
        <v>26.968999999999998</v>
      </c>
      <c r="AF1288" s="27">
        <v>30.374000000000006</v>
      </c>
      <c r="AG1288" s="57"/>
      <c r="AH1288" s="97">
        <v>41.8</v>
      </c>
      <c r="AI1288" s="264">
        <v>0.6</v>
      </c>
      <c r="AJ1288" s="122">
        <v>3.2</v>
      </c>
      <c r="AK1288" s="122">
        <v>9.1999999999999993</v>
      </c>
      <c r="AL1288" s="122">
        <v>16.600000000000001</v>
      </c>
      <c r="AM1288" s="122">
        <v>10</v>
      </c>
      <c r="AN1288" s="122">
        <v>1.8</v>
      </c>
      <c r="AO1288" s="122">
        <v>0.4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28.8</v>
      </c>
      <c r="BD1288" s="31">
        <v>0.68899521531100483</v>
      </c>
      <c r="BE1288" s="323">
        <v>15</v>
      </c>
      <c r="BF1288" s="31">
        <v>0.35885167464114837</v>
      </c>
      <c r="BG1288" s="323">
        <v>0.4</v>
      </c>
      <c r="BH1288" s="31">
        <v>9.5693779904306234E-3</v>
      </c>
      <c r="BI1288" s="27">
        <v>22.266411483253581</v>
      </c>
      <c r="BJ1288" s="27">
        <v>27.535</v>
      </c>
      <c r="BK1288" s="27">
        <v>30.48</v>
      </c>
      <c r="BL1288" s="57"/>
      <c r="BM1288" s="97">
        <v>96.4</v>
      </c>
      <c r="BN1288" s="264">
        <v>1.2</v>
      </c>
      <c r="BO1288" s="122">
        <v>5.2</v>
      </c>
      <c r="BP1288" s="122">
        <v>22.4</v>
      </c>
      <c r="BQ1288" s="122">
        <v>40.200000000000003</v>
      </c>
      <c r="BR1288" s="122">
        <v>22.4</v>
      </c>
      <c r="BS1288" s="122">
        <v>4.4000000000000004</v>
      </c>
      <c r="BT1288" s="122">
        <v>0.6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67.400000000000006</v>
      </c>
      <c r="CI1288" s="31">
        <v>0.69917012448132787</v>
      </c>
      <c r="CJ1288" s="323">
        <v>34.200000000000003</v>
      </c>
      <c r="CK1288" s="31">
        <v>0.35477178423236516</v>
      </c>
      <c r="CL1288" s="323">
        <v>0.6</v>
      </c>
      <c r="CM1288" s="31">
        <v>6.2240663900414933E-3</v>
      </c>
      <c r="CN1288" s="27">
        <v>22.286556016597512</v>
      </c>
      <c r="CO1288" s="27">
        <v>27.316500000000001</v>
      </c>
      <c r="CP1288" s="27">
        <v>30.391499999999994</v>
      </c>
      <c r="CQ1288" s="57"/>
    </row>
    <row r="1289" spans="1:95" x14ac:dyDescent="0.25">
      <c r="A1289" s="241"/>
      <c r="B1289" s="312">
        <v>0.41666700000000001</v>
      </c>
      <c r="C1289" s="97">
        <v>47.599999999999994</v>
      </c>
      <c r="D1289" s="264">
        <v>0.4</v>
      </c>
      <c r="E1289" s="122">
        <v>2.4</v>
      </c>
      <c r="F1289" s="122">
        <v>12.4</v>
      </c>
      <c r="G1289" s="122">
        <v>21.4</v>
      </c>
      <c r="H1289" s="122">
        <v>8</v>
      </c>
      <c r="I1289" s="122">
        <v>2.6</v>
      </c>
      <c r="J1289" s="122">
        <v>0.4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32.4</v>
      </c>
      <c r="Y1289" s="31">
        <v>0.68067226890756305</v>
      </c>
      <c r="Z1289" s="323">
        <v>15</v>
      </c>
      <c r="AA1289" s="31">
        <v>0.31512605042016811</v>
      </c>
      <c r="AB1289" s="323">
        <v>0.4</v>
      </c>
      <c r="AC1289" s="31">
        <v>8.4033613445378165E-3</v>
      </c>
      <c r="AD1289" s="27">
        <v>22.260588235294129</v>
      </c>
      <c r="AE1289" s="27">
        <v>27.263000000000002</v>
      </c>
      <c r="AF1289" s="27">
        <v>31.526499999999999</v>
      </c>
      <c r="AG1289" s="57"/>
      <c r="AH1289" s="97">
        <v>39</v>
      </c>
      <c r="AI1289" s="264">
        <v>0.6</v>
      </c>
      <c r="AJ1289" s="122">
        <v>4.5999999999999996</v>
      </c>
      <c r="AK1289" s="122">
        <v>8.4</v>
      </c>
      <c r="AL1289" s="122">
        <v>13.6</v>
      </c>
      <c r="AM1289" s="122">
        <v>9.1999999999999993</v>
      </c>
      <c r="AN1289" s="122">
        <v>2.4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25.4</v>
      </c>
      <c r="BD1289" s="31">
        <v>0.6512820512820513</v>
      </c>
      <c r="BE1289" s="323">
        <v>14.6</v>
      </c>
      <c r="BF1289" s="31">
        <v>0.37435897435897436</v>
      </c>
      <c r="BG1289" s="323">
        <v>0.2</v>
      </c>
      <c r="BH1289" s="31">
        <v>5.1282051282051282E-3</v>
      </c>
      <c r="BI1289" s="27">
        <v>21.949846153846149</v>
      </c>
      <c r="BJ1289" s="27">
        <v>27.73</v>
      </c>
      <c r="BK1289" s="27">
        <v>30.831999999999997</v>
      </c>
      <c r="BL1289" s="57"/>
      <c r="BM1289" s="97">
        <v>86.6</v>
      </c>
      <c r="BN1289" s="264">
        <v>1</v>
      </c>
      <c r="BO1289" s="122">
        <v>7</v>
      </c>
      <c r="BP1289" s="122">
        <v>20.8</v>
      </c>
      <c r="BQ1289" s="122">
        <v>35</v>
      </c>
      <c r="BR1289" s="122">
        <v>17.2</v>
      </c>
      <c r="BS1289" s="122">
        <v>5</v>
      </c>
      <c r="BT1289" s="122">
        <v>0.6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57.8</v>
      </c>
      <c r="CI1289" s="31">
        <v>0.66743648960739033</v>
      </c>
      <c r="CJ1289" s="323">
        <v>29.6</v>
      </c>
      <c r="CK1289" s="31">
        <v>0.34180138568129337</v>
      </c>
      <c r="CL1289" s="323">
        <v>0.6</v>
      </c>
      <c r="CM1289" s="31">
        <v>6.9284064665127024E-3</v>
      </c>
      <c r="CN1289" s="27">
        <v>22.120646651270224</v>
      </c>
      <c r="CO1289" s="27">
        <v>27.673999999999999</v>
      </c>
      <c r="CP1289" s="27">
        <v>31.095999999999986</v>
      </c>
      <c r="CQ1289" s="57"/>
    </row>
    <row r="1290" spans="1:95" x14ac:dyDescent="0.25">
      <c r="A1290" s="241"/>
      <c r="B1290" s="312">
        <v>0.45833299999999999</v>
      </c>
      <c r="C1290" s="97">
        <v>46</v>
      </c>
      <c r="D1290" s="264">
        <v>0.4</v>
      </c>
      <c r="E1290" s="122">
        <v>2.4</v>
      </c>
      <c r="F1290" s="122">
        <v>12.2</v>
      </c>
      <c r="G1290" s="122">
        <v>19.8</v>
      </c>
      <c r="H1290" s="122">
        <v>9.4</v>
      </c>
      <c r="I1290" s="122">
        <v>1.6</v>
      </c>
      <c r="J1290" s="122">
        <v>0.2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30.8</v>
      </c>
      <c r="Y1290" s="31">
        <v>0.66956521739130437</v>
      </c>
      <c r="Z1290" s="323">
        <v>15</v>
      </c>
      <c r="AA1290" s="31">
        <v>0.32608695652173914</v>
      </c>
      <c r="AB1290" s="323">
        <v>0.2</v>
      </c>
      <c r="AC1290" s="31">
        <v>4.3478260869565218E-3</v>
      </c>
      <c r="AD1290" s="27">
        <v>21.987826086956517</v>
      </c>
      <c r="AE1290" s="27">
        <v>26.566999999999997</v>
      </c>
      <c r="AF1290" s="27">
        <v>29.363499999999998</v>
      </c>
      <c r="AG1290" s="57"/>
      <c r="AH1290" s="97">
        <v>47.20000000000001</v>
      </c>
      <c r="AI1290" s="264">
        <v>1.6</v>
      </c>
      <c r="AJ1290" s="122">
        <v>3.8</v>
      </c>
      <c r="AK1290" s="122">
        <v>9</v>
      </c>
      <c r="AL1290" s="122">
        <v>15.4</v>
      </c>
      <c r="AM1290" s="122">
        <v>13.4</v>
      </c>
      <c r="AN1290" s="122">
        <v>3.2</v>
      </c>
      <c r="AO1290" s="122">
        <v>0.6</v>
      </c>
      <c r="AP1290" s="122">
        <v>0</v>
      </c>
      <c r="AQ1290" s="122">
        <v>0.2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32.6</v>
      </c>
      <c r="BD1290" s="31">
        <v>0.69067796610169485</v>
      </c>
      <c r="BE1290" s="323">
        <v>20.6</v>
      </c>
      <c r="BF1290" s="31">
        <v>0.43644067796610164</v>
      </c>
      <c r="BG1290" s="323">
        <v>0.8</v>
      </c>
      <c r="BH1290" s="31">
        <v>1.6949152542372878E-2</v>
      </c>
      <c r="BI1290" s="27">
        <v>22.60122881355932</v>
      </c>
      <c r="BJ1290" s="27">
        <v>28.564</v>
      </c>
      <c r="BK1290" s="27">
        <v>31.699499999999997</v>
      </c>
      <c r="BL1290" s="57"/>
      <c r="BM1290" s="97">
        <v>93.199999999999989</v>
      </c>
      <c r="BN1290" s="264">
        <v>2</v>
      </c>
      <c r="BO1290" s="122">
        <v>6.2</v>
      </c>
      <c r="BP1290" s="122">
        <v>21.2</v>
      </c>
      <c r="BQ1290" s="122">
        <v>35.200000000000003</v>
      </c>
      <c r="BR1290" s="122">
        <v>22.8</v>
      </c>
      <c r="BS1290" s="122">
        <v>4.8</v>
      </c>
      <c r="BT1290" s="122">
        <v>0.8</v>
      </c>
      <c r="BU1290" s="122">
        <v>0</v>
      </c>
      <c r="BV1290" s="122">
        <v>0.2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63.4</v>
      </c>
      <c r="CI1290" s="31">
        <v>0.68025751072961382</v>
      </c>
      <c r="CJ1290" s="323">
        <v>35.6</v>
      </c>
      <c r="CK1290" s="31">
        <v>0.38197424892703868</v>
      </c>
      <c r="CL1290" s="323">
        <v>1</v>
      </c>
      <c r="CM1290" s="31">
        <v>1.0729613733905581E-2</v>
      </c>
      <c r="CN1290" s="27">
        <v>22.298476394849793</v>
      </c>
      <c r="CO1290" s="27">
        <v>27.555999999999997</v>
      </c>
      <c r="CP1290" s="27">
        <v>30.581499999999998</v>
      </c>
      <c r="CQ1290" s="57"/>
    </row>
    <row r="1291" spans="1:95" x14ac:dyDescent="0.25">
      <c r="A1291" s="241"/>
      <c r="B1291" s="312">
        <v>0.5</v>
      </c>
      <c r="C1291" s="97">
        <v>45</v>
      </c>
      <c r="D1291" s="264">
        <v>1</v>
      </c>
      <c r="E1291" s="122">
        <v>2.25</v>
      </c>
      <c r="F1291" s="122">
        <v>11.75</v>
      </c>
      <c r="G1291" s="122">
        <v>21</v>
      </c>
      <c r="H1291" s="122">
        <v>7.25</v>
      </c>
      <c r="I1291" s="122">
        <v>1.5</v>
      </c>
      <c r="J1291" s="122">
        <v>0.25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30</v>
      </c>
      <c r="Y1291" s="31">
        <v>0.66666666666666663</v>
      </c>
      <c r="Z1291" s="323">
        <v>13.5</v>
      </c>
      <c r="AA1291" s="31">
        <v>0.3</v>
      </c>
      <c r="AB1291" s="323">
        <v>0.25</v>
      </c>
      <c r="AC1291" s="31">
        <v>5.5555555555555558E-3</v>
      </c>
      <c r="AD1291" s="27">
        <v>21.966028708133969</v>
      </c>
      <c r="AE1291" s="27">
        <v>26.95</v>
      </c>
      <c r="AF1291" s="27">
        <v>30.04</v>
      </c>
      <c r="AG1291" s="57"/>
      <c r="AH1291" s="97">
        <v>48.5</v>
      </c>
      <c r="AI1291" s="264">
        <v>0.75</v>
      </c>
      <c r="AJ1291" s="122">
        <v>6.25</v>
      </c>
      <c r="AK1291" s="122">
        <v>6.5</v>
      </c>
      <c r="AL1291" s="122">
        <v>16.75</v>
      </c>
      <c r="AM1291" s="122">
        <v>14.25</v>
      </c>
      <c r="AN1291" s="122">
        <v>3</v>
      </c>
      <c r="AO1291" s="122">
        <v>0.75</v>
      </c>
      <c r="AP1291" s="122">
        <v>0.25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35</v>
      </c>
      <c r="BD1291" s="31">
        <v>0.72164948453608246</v>
      </c>
      <c r="BE1291" s="323">
        <v>20.75</v>
      </c>
      <c r="BF1291" s="31">
        <v>0.42783505154639173</v>
      </c>
      <c r="BG1291" s="323">
        <v>1</v>
      </c>
      <c r="BH1291" s="31">
        <v>2.0618556701030927E-2</v>
      </c>
      <c r="BI1291" s="27">
        <v>23.078157894736844</v>
      </c>
      <c r="BJ1291" s="27">
        <v>28.838999999999999</v>
      </c>
      <c r="BK1291" s="27">
        <v>33.389999999999993</v>
      </c>
      <c r="BL1291" s="57"/>
      <c r="BM1291" s="97">
        <v>93.5</v>
      </c>
      <c r="BN1291" s="264">
        <v>1.75</v>
      </c>
      <c r="BO1291" s="122">
        <v>8.5</v>
      </c>
      <c r="BP1291" s="122">
        <v>18.25</v>
      </c>
      <c r="BQ1291" s="122">
        <v>37.75</v>
      </c>
      <c r="BR1291" s="122">
        <v>21.5</v>
      </c>
      <c r="BS1291" s="122">
        <v>4.5</v>
      </c>
      <c r="BT1291" s="122">
        <v>1</v>
      </c>
      <c r="BU1291" s="122">
        <v>0.25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65</v>
      </c>
      <c r="CI1291" s="31">
        <v>0.69518716577540107</v>
      </c>
      <c r="CJ1291" s="323">
        <v>34.25</v>
      </c>
      <c r="CK1291" s="31">
        <v>0.36631016042780751</v>
      </c>
      <c r="CL1291" s="323">
        <v>1.25</v>
      </c>
      <c r="CM1291" s="31">
        <v>1.3368983957219251E-2</v>
      </c>
      <c r="CN1291" s="27">
        <v>22.546270022883306</v>
      </c>
      <c r="CO1291" s="27">
        <v>27.97</v>
      </c>
      <c r="CP1291" s="27">
        <v>31.950999999999993</v>
      </c>
      <c r="CQ1291" s="57"/>
    </row>
    <row r="1292" spans="1:95" x14ac:dyDescent="0.25">
      <c r="A1292" s="241"/>
      <c r="B1292" s="312">
        <v>0.54166700000000001</v>
      </c>
      <c r="C1292" s="97">
        <v>49.5</v>
      </c>
      <c r="D1292" s="264">
        <v>0.75</v>
      </c>
      <c r="E1292" s="122">
        <v>2.75</v>
      </c>
      <c r="F1292" s="122">
        <v>13.75</v>
      </c>
      <c r="G1292" s="122">
        <v>16.75</v>
      </c>
      <c r="H1292" s="122">
        <v>13</v>
      </c>
      <c r="I1292" s="122">
        <v>2.25</v>
      </c>
      <c r="J1292" s="122">
        <v>0.25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32.25</v>
      </c>
      <c r="Y1292" s="31">
        <v>0.65151515151515149</v>
      </c>
      <c r="Z1292" s="323">
        <v>20</v>
      </c>
      <c r="AA1292" s="31">
        <v>0.40404040404040403</v>
      </c>
      <c r="AB1292" s="323">
        <v>0.25</v>
      </c>
      <c r="AC1292" s="31">
        <v>5.0505050505050509E-3</v>
      </c>
      <c r="AD1292" s="27">
        <v>22.390656565656563</v>
      </c>
      <c r="AE1292" s="27">
        <v>27.420500000000001</v>
      </c>
      <c r="AF1292" s="27">
        <v>30.338499999999982</v>
      </c>
      <c r="AG1292" s="57"/>
      <c r="AH1292" s="97">
        <v>51.75</v>
      </c>
      <c r="AI1292" s="264">
        <v>1</v>
      </c>
      <c r="AJ1292" s="122">
        <v>4.75</v>
      </c>
      <c r="AK1292" s="122">
        <v>9.5</v>
      </c>
      <c r="AL1292" s="122">
        <v>18.75</v>
      </c>
      <c r="AM1292" s="122">
        <v>13.75</v>
      </c>
      <c r="AN1292" s="122">
        <v>3.5</v>
      </c>
      <c r="AO1292" s="122">
        <v>0.5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36.5</v>
      </c>
      <c r="BD1292" s="31">
        <v>0.70531400966183577</v>
      </c>
      <c r="BE1292" s="323">
        <v>21.75</v>
      </c>
      <c r="BF1292" s="31">
        <v>0.42028985507246375</v>
      </c>
      <c r="BG1292" s="323">
        <v>0.5</v>
      </c>
      <c r="BH1292" s="31">
        <v>9.6618357487922701E-3</v>
      </c>
      <c r="BI1292" s="27">
        <v>22.579516908212558</v>
      </c>
      <c r="BJ1292" s="27">
        <v>27.867999999999999</v>
      </c>
      <c r="BK1292" s="27">
        <v>31.151999999999997</v>
      </c>
      <c r="BL1292" s="57"/>
      <c r="BM1292" s="97">
        <v>101.25</v>
      </c>
      <c r="BN1292" s="264">
        <v>1.75</v>
      </c>
      <c r="BO1292" s="122">
        <v>7.5</v>
      </c>
      <c r="BP1292" s="122">
        <v>23.25</v>
      </c>
      <c r="BQ1292" s="122">
        <v>35.5</v>
      </c>
      <c r="BR1292" s="122">
        <v>26.75</v>
      </c>
      <c r="BS1292" s="122">
        <v>5.75</v>
      </c>
      <c r="BT1292" s="122">
        <v>0.75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68.75</v>
      </c>
      <c r="CI1292" s="31">
        <v>0.67901234567901236</v>
      </c>
      <c r="CJ1292" s="323">
        <v>41.75</v>
      </c>
      <c r="CK1292" s="31">
        <v>0.4123456790123457</v>
      </c>
      <c r="CL1292" s="323">
        <v>0.75</v>
      </c>
      <c r="CM1292" s="31">
        <v>7.4074074074074077E-3</v>
      </c>
      <c r="CN1292" s="27">
        <v>22.487185185185183</v>
      </c>
      <c r="CO1292" s="27">
        <v>27.61</v>
      </c>
      <c r="CP1292" s="27">
        <v>30.962999999999997</v>
      </c>
      <c r="CQ1292" s="57"/>
    </row>
    <row r="1293" spans="1:95" x14ac:dyDescent="0.25">
      <c r="A1293" s="241"/>
      <c r="B1293" s="312">
        <v>0.58333299999999999</v>
      </c>
      <c r="C1293" s="97">
        <v>59.25</v>
      </c>
      <c r="D1293" s="264">
        <v>0.5</v>
      </c>
      <c r="E1293" s="122">
        <v>3.5</v>
      </c>
      <c r="F1293" s="122">
        <v>16.5</v>
      </c>
      <c r="G1293" s="122">
        <v>22</v>
      </c>
      <c r="H1293" s="122">
        <v>13.5</v>
      </c>
      <c r="I1293" s="122">
        <v>2.75</v>
      </c>
      <c r="J1293" s="122">
        <v>0.25</v>
      </c>
      <c r="K1293" s="122">
        <v>0.25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38.75</v>
      </c>
      <c r="Y1293" s="31">
        <v>0.65400843881856541</v>
      </c>
      <c r="Z1293" s="323">
        <v>20.75</v>
      </c>
      <c r="AA1293" s="31">
        <v>0.35021097046413502</v>
      </c>
      <c r="AB1293" s="323">
        <v>0.5</v>
      </c>
      <c r="AC1293" s="31">
        <v>8.4388185654008432E-3</v>
      </c>
      <c r="AD1293" s="27">
        <v>22.076594202898551</v>
      </c>
      <c r="AE1293" s="27">
        <v>27.108000000000001</v>
      </c>
      <c r="AF1293" s="27">
        <v>29.93249999999999</v>
      </c>
      <c r="AG1293" s="57"/>
      <c r="AH1293" s="97">
        <v>54</v>
      </c>
      <c r="AI1293" s="264">
        <v>0.75</v>
      </c>
      <c r="AJ1293" s="122">
        <v>5.25</v>
      </c>
      <c r="AK1293" s="122">
        <v>6.75</v>
      </c>
      <c r="AL1293" s="122">
        <v>23.5</v>
      </c>
      <c r="AM1293" s="122">
        <v>14.25</v>
      </c>
      <c r="AN1293" s="122">
        <v>3.25</v>
      </c>
      <c r="AO1293" s="122">
        <v>0.25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41.25</v>
      </c>
      <c r="BD1293" s="31">
        <v>0.76388888888888884</v>
      </c>
      <c r="BE1293" s="323">
        <v>22.75</v>
      </c>
      <c r="BF1293" s="31">
        <v>0.42129629629629628</v>
      </c>
      <c r="BG1293" s="323">
        <v>0.25</v>
      </c>
      <c r="BH1293" s="31">
        <v>4.6296296296296294E-3</v>
      </c>
      <c r="BI1293" s="27">
        <v>22.727068273092375</v>
      </c>
      <c r="BJ1293" s="27">
        <v>27.78</v>
      </c>
      <c r="BK1293" s="27">
        <v>30.935000000000002</v>
      </c>
      <c r="BL1293" s="57"/>
      <c r="BM1293" s="97">
        <v>113.25</v>
      </c>
      <c r="BN1293" s="264">
        <v>1.25</v>
      </c>
      <c r="BO1293" s="122">
        <v>8.75</v>
      </c>
      <c r="BP1293" s="122">
        <v>23.25</v>
      </c>
      <c r="BQ1293" s="122">
        <v>45.5</v>
      </c>
      <c r="BR1293" s="122">
        <v>27.75</v>
      </c>
      <c r="BS1293" s="122">
        <v>6</v>
      </c>
      <c r="BT1293" s="122">
        <v>0.5</v>
      </c>
      <c r="BU1293" s="122">
        <v>0.25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80</v>
      </c>
      <c r="CI1293" s="31">
        <v>0.70640176600441507</v>
      </c>
      <c r="CJ1293" s="323">
        <v>43.5</v>
      </c>
      <c r="CK1293" s="31">
        <v>0.38410596026490068</v>
      </c>
      <c r="CL1293" s="323">
        <v>0.75</v>
      </c>
      <c r="CM1293" s="31">
        <v>6.6225165562913907E-3</v>
      </c>
      <c r="CN1293" s="27">
        <v>22.385104761904749</v>
      </c>
      <c r="CO1293" s="27">
        <v>27.28</v>
      </c>
      <c r="CP1293" s="27">
        <v>30.619</v>
      </c>
      <c r="CQ1293" s="57"/>
    </row>
    <row r="1294" spans="1:95" x14ac:dyDescent="0.25">
      <c r="A1294" s="241"/>
      <c r="B1294" s="312">
        <v>0.625</v>
      </c>
      <c r="C1294" s="97">
        <v>61.4</v>
      </c>
      <c r="D1294" s="264">
        <v>1.2</v>
      </c>
      <c r="E1294" s="122">
        <v>4</v>
      </c>
      <c r="F1294" s="122">
        <v>19.8</v>
      </c>
      <c r="G1294" s="122">
        <v>23.8</v>
      </c>
      <c r="H1294" s="122">
        <v>9.6</v>
      </c>
      <c r="I1294" s="122">
        <v>2.2000000000000002</v>
      </c>
      <c r="J1294" s="122">
        <v>0.8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36.4</v>
      </c>
      <c r="Y1294" s="31">
        <v>0.59283387622149841</v>
      </c>
      <c r="Z1294" s="323">
        <v>16.399999999999999</v>
      </c>
      <c r="AA1294" s="31">
        <v>0.26710097719869708</v>
      </c>
      <c r="AB1294" s="323">
        <v>0.8</v>
      </c>
      <c r="AC1294" s="31">
        <v>1.3029315960912053E-2</v>
      </c>
      <c r="AD1294" s="27">
        <v>21.249934853420203</v>
      </c>
      <c r="AE1294" s="27">
        <v>26.180000000000003</v>
      </c>
      <c r="AF1294" s="27">
        <v>29.95999999999999</v>
      </c>
      <c r="AG1294" s="57"/>
      <c r="AH1294" s="97">
        <v>90.40000000000002</v>
      </c>
      <c r="AI1294" s="264">
        <v>1</v>
      </c>
      <c r="AJ1294" s="122">
        <v>10.8</v>
      </c>
      <c r="AK1294" s="122">
        <v>22.8</v>
      </c>
      <c r="AL1294" s="122">
        <v>37.200000000000003</v>
      </c>
      <c r="AM1294" s="122">
        <v>15.2</v>
      </c>
      <c r="AN1294" s="122">
        <v>3</v>
      </c>
      <c r="AO1294" s="122">
        <v>0.4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55.8</v>
      </c>
      <c r="BD1294" s="31">
        <v>0.61725663716814139</v>
      </c>
      <c r="BE1294" s="323">
        <v>22.6</v>
      </c>
      <c r="BF1294" s="31">
        <v>0.24999999999999997</v>
      </c>
      <c r="BG1294" s="323">
        <v>0.4</v>
      </c>
      <c r="BH1294" s="31">
        <v>4.424778761061946E-3</v>
      </c>
      <c r="BI1294" s="27">
        <v>21.154933628318609</v>
      </c>
      <c r="BJ1294" s="27">
        <v>25.980499999999999</v>
      </c>
      <c r="BK1294" s="27">
        <v>29.114999999999991</v>
      </c>
      <c r="BL1294" s="57"/>
      <c r="BM1294" s="97">
        <v>151.79999999999998</v>
      </c>
      <c r="BN1294" s="264">
        <v>2.2000000000000002</v>
      </c>
      <c r="BO1294" s="122">
        <v>14.8</v>
      </c>
      <c r="BP1294" s="122">
        <v>42.6</v>
      </c>
      <c r="BQ1294" s="122">
        <v>61</v>
      </c>
      <c r="BR1294" s="122">
        <v>24.8</v>
      </c>
      <c r="BS1294" s="122">
        <v>5.2</v>
      </c>
      <c r="BT1294" s="122">
        <v>1.2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92.2</v>
      </c>
      <c r="CI1294" s="31">
        <v>0.60737812911725964</v>
      </c>
      <c r="CJ1294" s="323">
        <v>39</v>
      </c>
      <c r="CK1294" s="31">
        <v>0.25691699604743085</v>
      </c>
      <c r="CL1294" s="323">
        <v>1.2</v>
      </c>
      <c r="CM1294" s="31">
        <v>7.9051383399209498E-3</v>
      </c>
      <c r="CN1294" s="27">
        <v>21.193359683794466</v>
      </c>
      <c r="CO1294" s="27">
        <v>26</v>
      </c>
      <c r="CP1294" s="27">
        <v>29.31</v>
      </c>
      <c r="CQ1294" s="57"/>
    </row>
    <row r="1295" spans="1:95" x14ac:dyDescent="0.25">
      <c r="A1295" s="241"/>
      <c r="B1295" s="312">
        <v>0.66666700000000001</v>
      </c>
      <c r="C1295" s="97">
        <v>56.4</v>
      </c>
      <c r="D1295" s="264">
        <v>1</v>
      </c>
      <c r="E1295" s="122">
        <v>5.4</v>
      </c>
      <c r="F1295" s="122">
        <v>16.8</v>
      </c>
      <c r="G1295" s="122">
        <v>21</v>
      </c>
      <c r="H1295" s="122">
        <v>10.4</v>
      </c>
      <c r="I1295" s="122">
        <v>1.8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33.200000000000003</v>
      </c>
      <c r="Y1295" s="31">
        <v>0.58865248226950362</v>
      </c>
      <c r="Z1295" s="323">
        <v>15.6</v>
      </c>
      <c r="AA1295" s="31">
        <v>0.27659574468085107</v>
      </c>
      <c r="AB1295" s="323">
        <v>0</v>
      </c>
      <c r="AC1295" s="31">
        <v>0</v>
      </c>
      <c r="AD1295" s="27">
        <v>20.997624113475176</v>
      </c>
      <c r="AE1295" s="27">
        <v>26.205500000000001</v>
      </c>
      <c r="AF1295" s="27">
        <v>28.938500000000001</v>
      </c>
      <c r="AG1295" s="57"/>
      <c r="AH1295" s="97">
        <v>82</v>
      </c>
      <c r="AI1295" s="264">
        <v>1.6</v>
      </c>
      <c r="AJ1295" s="122">
        <v>6.6</v>
      </c>
      <c r="AK1295" s="122">
        <v>15.2</v>
      </c>
      <c r="AL1295" s="122">
        <v>32.799999999999997</v>
      </c>
      <c r="AM1295" s="122">
        <v>19.8</v>
      </c>
      <c r="AN1295" s="122">
        <v>5.2</v>
      </c>
      <c r="AO1295" s="122">
        <v>0.6</v>
      </c>
      <c r="AP1295" s="122">
        <v>0.2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58.6</v>
      </c>
      <c r="BD1295" s="31">
        <v>0.71463414634146338</v>
      </c>
      <c r="BE1295" s="323">
        <v>32.6</v>
      </c>
      <c r="BF1295" s="31">
        <v>0.39756097560975612</v>
      </c>
      <c r="BG1295" s="323">
        <v>0.8</v>
      </c>
      <c r="BH1295" s="31">
        <v>9.7560975609756097E-3</v>
      </c>
      <c r="BI1295" s="27">
        <v>22.419975609756097</v>
      </c>
      <c r="BJ1295" s="27">
        <v>27.480499999999999</v>
      </c>
      <c r="BK1295" s="27">
        <v>30.933999999999994</v>
      </c>
      <c r="BL1295" s="57"/>
      <c r="BM1295" s="97">
        <v>138.39999999999998</v>
      </c>
      <c r="BN1295" s="264">
        <v>2.6</v>
      </c>
      <c r="BO1295" s="122">
        <v>12</v>
      </c>
      <c r="BP1295" s="122">
        <v>32</v>
      </c>
      <c r="BQ1295" s="122">
        <v>53.8</v>
      </c>
      <c r="BR1295" s="122">
        <v>30.2</v>
      </c>
      <c r="BS1295" s="122">
        <v>7</v>
      </c>
      <c r="BT1295" s="122">
        <v>0.6</v>
      </c>
      <c r="BU1295" s="122">
        <v>0.2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91.8</v>
      </c>
      <c r="CI1295" s="31">
        <v>0.66329479768786137</v>
      </c>
      <c r="CJ1295" s="323">
        <v>48.2</v>
      </c>
      <c r="CK1295" s="31">
        <v>0.34826589595375729</v>
      </c>
      <c r="CL1295" s="323">
        <v>0.8</v>
      </c>
      <c r="CM1295" s="31">
        <v>5.78034682080925E-3</v>
      </c>
      <c r="CN1295" s="27">
        <v>21.840346820809213</v>
      </c>
      <c r="CO1295" s="27">
        <v>26.902499999999996</v>
      </c>
      <c r="CP1295" s="27">
        <v>30.377000000000002</v>
      </c>
      <c r="CQ1295" s="57"/>
    </row>
    <row r="1296" spans="1:95" x14ac:dyDescent="0.25">
      <c r="A1296" s="241"/>
      <c r="B1296" s="312">
        <v>0.70833299999999999</v>
      </c>
      <c r="C1296" s="97">
        <v>57.25</v>
      </c>
      <c r="D1296" s="264">
        <v>0</v>
      </c>
      <c r="E1296" s="122">
        <v>2</v>
      </c>
      <c r="F1296" s="122">
        <v>13.75</v>
      </c>
      <c r="G1296" s="122">
        <v>26</v>
      </c>
      <c r="H1296" s="122">
        <v>11</v>
      </c>
      <c r="I1296" s="122">
        <v>4.25</v>
      </c>
      <c r="J1296" s="122">
        <v>0.25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41</v>
      </c>
      <c r="Y1296" s="31">
        <v>0.71615720524017468</v>
      </c>
      <c r="Z1296" s="323">
        <v>18.5</v>
      </c>
      <c r="AA1296" s="31">
        <v>0.32314410480349343</v>
      </c>
      <c r="AB1296" s="323">
        <v>0.25</v>
      </c>
      <c r="AC1296" s="31">
        <v>4.3668122270742356E-3</v>
      </c>
      <c r="AD1296" s="27">
        <v>22.42181434599155</v>
      </c>
      <c r="AE1296" s="27">
        <v>27.099999999999998</v>
      </c>
      <c r="AF1296" s="27">
        <v>31.071000000000002</v>
      </c>
      <c r="AG1296" s="57"/>
      <c r="AH1296" s="97">
        <v>87.5</v>
      </c>
      <c r="AI1296" s="264">
        <v>2.75</v>
      </c>
      <c r="AJ1296" s="122">
        <v>5.5</v>
      </c>
      <c r="AK1296" s="122">
        <v>13.5</v>
      </c>
      <c r="AL1296" s="122">
        <v>33</v>
      </c>
      <c r="AM1296" s="122">
        <v>25.75</v>
      </c>
      <c r="AN1296" s="122">
        <v>6</v>
      </c>
      <c r="AO1296" s="122">
        <v>1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65.75</v>
      </c>
      <c r="BD1296" s="31">
        <v>0.75142857142857145</v>
      </c>
      <c r="BE1296" s="323">
        <v>39.75</v>
      </c>
      <c r="BF1296" s="31">
        <v>0.45428571428571429</v>
      </c>
      <c r="BG1296" s="323">
        <v>1</v>
      </c>
      <c r="BH1296" s="31">
        <v>1.1428571428571429E-2</v>
      </c>
      <c r="BI1296" s="27">
        <v>22.837692307692318</v>
      </c>
      <c r="BJ1296" s="27">
        <v>28.055</v>
      </c>
      <c r="BK1296" s="27">
        <v>31.259999999999998</v>
      </c>
      <c r="BL1296" s="57"/>
      <c r="BM1296" s="97">
        <v>144.75</v>
      </c>
      <c r="BN1296" s="264">
        <v>2.75</v>
      </c>
      <c r="BO1296" s="122">
        <v>7.5</v>
      </c>
      <c r="BP1296" s="122">
        <v>27.25</v>
      </c>
      <c r="BQ1296" s="122">
        <v>59</v>
      </c>
      <c r="BR1296" s="122">
        <v>36.75</v>
      </c>
      <c r="BS1296" s="122">
        <v>10.25</v>
      </c>
      <c r="BT1296" s="122">
        <v>1.25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106.75</v>
      </c>
      <c r="CI1296" s="31">
        <v>0.73747841105354062</v>
      </c>
      <c r="CJ1296" s="323">
        <v>58.25</v>
      </c>
      <c r="CK1296" s="31">
        <v>0.40241796200345425</v>
      </c>
      <c r="CL1296" s="323">
        <v>1.25</v>
      </c>
      <c r="CM1296" s="31">
        <v>8.6355785837651123E-3</v>
      </c>
      <c r="CN1296" s="27">
        <v>22.673693843593998</v>
      </c>
      <c r="CO1296" s="27">
        <v>27.794</v>
      </c>
      <c r="CP1296" s="27">
        <v>31.08</v>
      </c>
      <c r="CQ1296" s="57"/>
    </row>
    <row r="1297" spans="1:95" x14ac:dyDescent="0.25">
      <c r="A1297" s="241"/>
      <c r="B1297" s="312">
        <v>0.75</v>
      </c>
      <c r="C1297" s="97">
        <v>54.75</v>
      </c>
      <c r="D1297" s="264">
        <v>1</v>
      </c>
      <c r="E1297" s="122">
        <v>4.75</v>
      </c>
      <c r="F1297" s="122">
        <v>12.5</v>
      </c>
      <c r="G1297" s="122">
        <v>19.5</v>
      </c>
      <c r="H1297" s="122">
        <v>12.25</v>
      </c>
      <c r="I1297" s="122">
        <v>3</v>
      </c>
      <c r="J1297" s="122">
        <v>1.75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36.5</v>
      </c>
      <c r="Y1297" s="31">
        <v>0.66666666666666663</v>
      </c>
      <c r="Z1297" s="323">
        <v>21</v>
      </c>
      <c r="AA1297" s="31">
        <v>0.38356164383561642</v>
      </c>
      <c r="AB1297" s="323">
        <v>1.75</v>
      </c>
      <c r="AC1297" s="31">
        <v>3.1963470319634701E-2</v>
      </c>
      <c r="AD1297" s="27">
        <v>22.617716894977164</v>
      </c>
      <c r="AE1297" s="27">
        <v>27.86</v>
      </c>
      <c r="AF1297" s="27">
        <v>33.65</v>
      </c>
      <c r="AG1297" s="57"/>
      <c r="AH1297" s="97">
        <v>57.75</v>
      </c>
      <c r="AI1297" s="264">
        <v>1.25</v>
      </c>
      <c r="AJ1297" s="122">
        <v>1.75</v>
      </c>
      <c r="AK1297" s="122">
        <v>6.75</v>
      </c>
      <c r="AL1297" s="122">
        <v>21.5</v>
      </c>
      <c r="AM1297" s="122">
        <v>17.5</v>
      </c>
      <c r="AN1297" s="122">
        <v>6.75</v>
      </c>
      <c r="AO1297" s="122">
        <v>1.5</v>
      </c>
      <c r="AP1297" s="122">
        <v>0.75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48</v>
      </c>
      <c r="BD1297" s="31">
        <v>0.83116883116883122</v>
      </c>
      <c r="BE1297" s="323">
        <v>31.25</v>
      </c>
      <c r="BF1297" s="31">
        <v>0.54112554112554112</v>
      </c>
      <c r="BG1297" s="323">
        <v>2.25</v>
      </c>
      <c r="BH1297" s="31">
        <v>3.896103896103896E-2</v>
      </c>
      <c r="BI1297" s="27">
        <v>24.741731601731622</v>
      </c>
      <c r="BJ1297" s="27">
        <v>30.448</v>
      </c>
      <c r="BK1297" s="27">
        <v>34.268000000000001</v>
      </c>
      <c r="BL1297" s="57"/>
      <c r="BM1297" s="97">
        <v>112.5</v>
      </c>
      <c r="BN1297" s="264">
        <v>2.25</v>
      </c>
      <c r="BO1297" s="122">
        <v>6.5</v>
      </c>
      <c r="BP1297" s="122">
        <v>19.25</v>
      </c>
      <c r="BQ1297" s="122">
        <v>41</v>
      </c>
      <c r="BR1297" s="122">
        <v>29.75</v>
      </c>
      <c r="BS1297" s="122">
        <v>9.75</v>
      </c>
      <c r="BT1297" s="122">
        <v>3.25</v>
      </c>
      <c r="BU1297" s="122">
        <v>0.75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84.5</v>
      </c>
      <c r="CI1297" s="31">
        <v>0.75111111111111106</v>
      </c>
      <c r="CJ1297" s="323">
        <v>52.25</v>
      </c>
      <c r="CK1297" s="31">
        <v>0.46444444444444444</v>
      </c>
      <c r="CL1297" s="323">
        <v>4</v>
      </c>
      <c r="CM1297" s="31">
        <v>3.5555555555555556E-2</v>
      </c>
      <c r="CN1297" s="27">
        <v>23.708044444444443</v>
      </c>
      <c r="CO1297" s="27">
        <v>29.497999999999998</v>
      </c>
      <c r="CP1297" s="27">
        <v>33.978499999999997</v>
      </c>
      <c r="CQ1297" s="57"/>
    </row>
    <row r="1298" spans="1:95" x14ac:dyDescent="0.25">
      <c r="A1298" s="241"/>
      <c r="B1298" s="312">
        <v>0.79166700000000001</v>
      </c>
      <c r="C1298" s="97">
        <v>42.75</v>
      </c>
      <c r="D1298" s="264">
        <v>0</v>
      </c>
      <c r="E1298" s="122">
        <v>1.75</v>
      </c>
      <c r="F1298" s="122">
        <v>6.5</v>
      </c>
      <c r="G1298" s="122">
        <v>21.75</v>
      </c>
      <c r="H1298" s="122">
        <v>9.5</v>
      </c>
      <c r="I1298" s="122">
        <v>2.5</v>
      </c>
      <c r="J1298" s="122">
        <v>0.5</v>
      </c>
      <c r="K1298" s="122">
        <v>0.25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34.5</v>
      </c>
      <c r="Y1298" s="31">
        <v>0.80701754385964908</v>
      </c>
      <c r="Z1298" s="323">
        <v>17</v>
      </c>
      <c r="AA1298" s="31">
        <v>0.39766081871345027</v>
      </c>
      <c r="AB1298" s="323">
        <v>0.75</v>
      </c>
      <c r="AC1298" s="31">
        <v>1.7543859649122806E-2</v>
      </c>
      <c r="AD1298" s="27">
        <v>23.329181286549709</v>
      </c>
      <c r="AE1298" s="27">
        <v>28.071999999999996</v>
      </c>
      <c r="AF1298" s="27">
        <v>32.173999999999999</v>
      </c>
      <c r="AG1298" s="57"/>
      <c r="AH1298" s="97">
        <v>42.25</v>
      </c>
      <c r="AI1298" s="264">
        <v>0.75</v>
      </c>
      <c r="AJ1298" s="122">
        <v>2</v>
      </c>
      <c r="AK1298" s="122">
        <v>6.5</v>
      </c>
      <c r="AL1298" s="122">
        <v>13.75</v>
      </c>
      <c r="AM1298" s="122">
        <v>13</v>
      </c>
      <c r="AN1298" s="122">
        <v>3</v>
      </c>
      <c r="AO1298" s="122">
        <v>3</v>
      </c>
      <c r="AP1298" s="122">
        <v>0.25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33</v>
      </c>
      <c r="BD1298" s="31">
        <v>0.78106508875739644</v>
      </c>
      <c r="BE1298" s="323">
        <v>22.75</v>
      </c>
      <c r="BF1298" s="31">
        <v>0.53846153846153844</v>
      </c>
      <c r="BG1298" s="323">
        <v>3.25</v>
      </c>
      <c r="BH1298" s="31">
        <v>7.6923076923076927E-2</v>
      </c>
      <c r="BI1298" s="27">
        <v>24.412307692307689</v>
      </c>
      <c r="BJ1298" s="27">
        <v>29.8</v>
      </c>
      <c r="BK1298" s="27">
        <v>36.045000000000002</v>
      </c>
      <c r="BL1298" s="57"/>
      <c r="BM1298" s="97">
        <v>85</v>
      </c>
      <c r="BN1298" s="264">
        <v>0.75</v>
      </c>
      <c r="BO1298" s="122">
        <v>3.75</v>
      </c>
      <c r="BP1298" s="122">
        <v>13</v>
      </c>
      <c r="BQ1298" s="122">
        <v>35.5</v>
      </c>
      <c r="BR1298" s="122">
        <v>22.5</v>
      </c>
      <c r="BS1298" s="122">
        <v>5.5</v>
      </c>
      <c r="BT1298" s="122">
        <v>3.5</v>
      </c>
      <c r="BU1298" s="122">
        <v>0.5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67.5</v>
      </c>
      <c r="CI1298" s="31">
        <v>0.79411764705882348</v>
      </c>
      <c r="CJ1298" s="323">
        <v>39.75</v>
      </c>
      <c r="CK1298" s="31">
        <v>0.46764705882352942</v>
      </c>
      <c r="CL1298" s="323">
        <v>4</v>
      </c>
      <c r="CM1298" s="31">
        <v>4.7058823529411764E-2</v>
      </c>
      <c r="CN1298" s="27">
        <v>23.867558823529421</v>
      </c>
      <c r="CO1298" s="27">
        <v>29.110499999999995</v>
      </c>
      <c r="CP1298" s="27">
        <v>34.813499999999998</v>
      </c>
      <c r="CQ1298" s="57"/>
    </row>
    <row r="1299" spans="1:95" x14ac:dyDescent="0.25">
      <c r="A1299" s="241"/>
      <c r="B1299" s="312">
        <v>0.83333299999999999</v>
      </c>
      <c r="C1299" s="97">
        <v>26.25</v>
      </c>
      <c r="D1299" s="264">
        <v>0</v>
      </c>
      <c r="E1299" s="122">
        <v>0.75</v>
      </c>
      <c r="F1299" s="122">
        <v>4.5</v>
      </c>
      <c r="G1299" s="122">
        <v>9.5</v>
      </c>
      <c r="H1299" s="122">
        <v>8.25</v>
      </c>
      <c r="I1299" s="122">
        <v>2.25</v>
      </c>
      <c r="J1299" s="122">
        <v>1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21</v>
      </c>
      <c r="Y1299" s="31">
        <v>0.8</v>
      </c>
      <c r="Z1299" s="323">
        <v>12.75</v>
      </c>
      <c r="AA1299" s="31">
        <v>0.48571428571428571</v>
      </c>
      <c r="AB1299" s="323">
        <v>1</v>
      </c>
      <c r="AC1299" s="31">
        <v>3.8095238095238099E-2</v>
      </c>
      <c r="AD1299" s="27">
        <v>24.307999999999993</v>
      </c>
      <c r="AE1299" s="27">
        <v>29.748999999999999</v>
      </c>
      <c r="AF1299" s="27">
        <v>34.273999999999994</v>
      </c>
      <c r="AG1299" s="57"/>
      <c r="AH1299" s="97">
        <v>31.5</v>
      </c>
      <c r="AI1299" s="264">
        <v>0.75</v>
      </c>
      <c r="AJ1299" s="122">
        <v>3.25</v>
      </c>
      <c r="AK1299" s="122">
        <v>5.5</v>
      </c>
      <c r="AL1299" s="122">
        <v>9</v>
      </c>
      <c r="AM1299" s="122">
        <v>8</v>
      </c>
      <c r="AN1299" s="122">
        <v>3.75</v>
      </c>
      <c r="AO1299" s="122">
        <v>1.25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22</v>
      </c>
      <c r="BD1299" s="31">
        <v>0.69841269841269837</v>
      </c>
      <c r="BE1299" s="323">
        <v>15.5</v>
      </c>
      <c r="BF1299" s="31">
        <v>0.49206349206349204</v>
      </c>
      <c r="BG1299" s="323">
        <v>1.25</v>
      </c>
      <c r="BH1299" s="31">
        <v>3.968253968253968E-2</v>
      </c>
      <c r="BI1299" s="27">
        <v>23.657380952380958</v>
      </c>
      <c r="BJ1299" s="27">
        <v>30.605</v>
      </c>
      <c r="BK1299" s="27">
        <v>34.512499999999996</v>
      </c>
      <c r="BL1299" s="57"/>
      <c r="BM1299" s="97">
        <v>57.75</v>
      </c>
      <c r="BN1299" s="264">
        <v>0.75</v>
      </c>
      <c r="BO1299" s="122">
        <v>4</v>
      </c>
      <c r="BP1299" s="122">
        <v>10</v>
      </c>
      <c r="BQ1299" s="122">
        <v>18.5</v>
      </c>
      <c r="BR1299" s="122">
        <v>16.25</v>
      </c>
      <c r="BS1299" s="122">
        <v>6</v>
      </c>
      <c r="BT1299" s="122">
        <v>2.25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43</v>
      </c>
      <c r="CI1299" s="31">
        <v>0.74458874458874458</v>
      </c>
      <c r="CJ1299" s="323">
        <v>28.25</v>
      </c>
      <c r="CK1299" s="31">
        <v>0.48917748917748916</v>
      </c>
      <c r="CL1299" s="323">
        <v>2.25</v>
      </c>
      <c r="CM1299" s="31">
        <v>3.896103896103896E-2</v>
      </c>
      <c r="CN1299" s="27">
        <v>23.95311688311687</v>
      </c>
      <c r="CO1299" s="27">
        <v>29.857999999999997</v>
      </c>
      <c r="CP1299" s="27">
        <v>34.201999999999998</v>
      </c>
      <c r="CQ1299" s="57"/>
    </row>
    <row r="1300" spans="1:95" x14ac:dyDescent="0.25">
      <c r="A1300" s="241"/>
      <c r="B1300" s="312">
        <v>0.875</v>
      </c>
      <c r="C1300" s="97">
        <v>22.5</v>
      </c>
      <c r="D1300" s="264">
        <v>0.5</v>
      </c>
      <c r="E1300" s="122">
        <v>0.5</v>
      </c>
      <c r="F1300" s="122">
        <v>3.25</v>
      </c>
      <c r="G1300" s="122">
        <v>9</v>
      </c>
      <c r="H1300" s="122">
        <v>5</v>
      </c>
      <c r="I1300" s="122">
        <v>3.25</v>
      </c>
      <c r="J1300" s="122">
        <v>1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18.25</v>
      </c>
      <c r="Y1300" s="31">
        <v>0.81111111111111112</v>
      </c>
      <c r="Z1300" s="323">
        <v>10.5</v>
      </c>
      <c r="AA1300" s="31">
        <v>0.46666666666666667</v>
      </c>
      <c r="AB1300" s="323">
        <v>1</v>
      </c>
      <c r="AC1300" s="31">
        <v>4.4444444444444446E-2</v>
      </c>
      <c r="AD1300" s="27">
        <v>24.285111111111114</v>
      </c>
      <c r="AE1300" s="27">
        <v>30.434000000000001</v>
      </c>
      <c r="AF1300" s="27">
        <v>34.368000000000009</v>
      </c>
      <c r="AG1300" s="57"/>
      <c r="AH1300" s="97">
        <v>24</v>
      </c>
      <c r="AI1300" s="264">
        <v>0.25</v>
      </c>
      <c r="AJ1300" s="122">
        <v>1.5</v>
      </c>
      <c r="AK1300" s="122">
        <v>3</v>
      </c>
      <c r="AL1300" s="122">
        <v>7.75</v>
      </c>
      <c r="AM1300" s="122">
        <v>9</v>
      </c>
      <c r="AN1300" s="122">
        <v>2</v>
      </c>
      <c r="AO1300" s="122">
        <v>0.25</v>
      </c>
      <c r="AP1300" s="122">
        <v>0.25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19.25</v>
      </c>
      <c r="BD1300" s="31">
        <v>0.80208333333333337</v>
      </c>
      <c r="BE1300" s="323">
        <v>14</v>
      </c>
      <c r="BF1300" s="31">
        <v>0.58333333333333337</v>
      </c>
      <c r="BG1300" s="323">
        <v>0.5</v>
      </c>
      <c r="BH1300" s="31">
        <v>2.0833333333333332E-2</v>
      </c>
      <c r="BI1300" s="27">
        <v>24.364062499999999</v>
      </c>
      <c r="BJ1300" s="27">
        <v>29.728999999999999</v>
      </c>
      <c r="BK1300" s="27">
        <v>33.514999999999993</v>
      </c>
      <c r="BL1300" s="57"/>
      <c r="BM1300" s="97">
        <v>46.5</v>
      </c>
      <c r="BN1300" s="264">
        <v>0.75</v>
      </c>
      <c r="BO1300" s="122">
        <v>2</v>
      </c>
      <c r="BP1300" s="122">
        <v>6.25</v>
      </c>
      <c r="BQ1300" s="122">
        <v>16.75</v>
      </c>
      <c r="BR1300" s="122">
        <v>14</v>
      </c>
      <c r="BS1300" s="122">
        <v>5.25</v>
      </c>
      <c r="BT1300" s="122">
        <v>1.25</v>
      </c>
      <c r="BU1300" s="122">
        <v>0.25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37.5</v>
      </c>
      <c r="CI1300" s="31">
        <v>0.80645161290322576</v>
      </c>
      <c r="CJ1300" s="323">
        <v>24.5</v>
      </c>
      <c r="CK1300" s="31">
        <v>0.5268817204301075</v>
      </c>
      <c r="CL1300" s="323">
        <v>1.5</v>
      </c>
      <c r="CM1300" s="31">
        <v>3.2258064516129031E-2</v>
      </c>
      <c r="CN1300" s="27">
        <v>24.325860215053758</v>
      </c>
      <c r="CO1300" s="27">
        <v>29.9175</v>
      </c>
      <c r="CP1300" s="27">
        <v>33.574000000000005</v>
      </c>
      <c r="CQ1300" s="57"/>
    </row>
    <row r="1301" spans="1:95" x14ac:dyDescent="0.25">
      <c r="A1301" s="241"/>
      <c r="B1301" s="312">
        <v>0.91666700000000001</v>
      </c>
      <c r="C1301" s="97">
        <v>14.25</v>
      </c>
      <c r="D1301" s="264">
        <v>0</v>
      </c>
      <c r="E1301" s="122">
        <v>0</v>
      </c>
      <c r="F1301" s="122">
        <v>2.25</v>
      </c>
      <c r="G1301" s="122">
        <v>6.5</v>
      </c>
      <c r="H1301" s="122">
        <v>3.5</v>
      </c>
      <c r="I1301" s="122">
        <v>1.5</v>
      </c>
      <c r="J1301" s="122">
        <v>0.5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12</v>
      </c>
      <c r="Y1301" s="31">
        <v>0.84210526315789469</v>
      </c>
      <c r="Z1301" s="323">
        <v>6</v>
      </c>
      <c r="AA1301" s="31">
        <v>0.42105263157894735</v>
      </c>
      <c r="AB1301" s="323">
        <v>0.5</v>
      </c>
      <c r="AC1301" s="31">
        <v>3.5087719298245612E-2</v>
      </c>
      <c r="AD1301" s="27">
        <v>24.41807017543859</v>
      </c>
      <c r="AE1301" s="27">
        <v>28.968999999999994</v>
      </c>
      <c r="AF1301" s="27">
        <v>34.759999999999984</v>
      </c>
      <c r="AG1301" s="57"/>
      <c r="AH1301" s="97">
        <v>18.75</v>
      </c>
      <c r="AI1301" s="264">
        <v>0.25</v>
      </c>
      <c r="AJ1301" s="122">
        <v>0.5</v>
      </c>
      <c r="AK1301" s="122">
        <v>4.25</v>
      </c>
      <c r="AL1301" s="122">
        <v>6.5</v>
      </c>
      <c r="AM1301" s="122">
        <v>4</v>
      </c>
      <c r="AN1301" s="122">
        <v>2.75</v>
      </c>
      <c r="AO1301" s="122">
        <v>0.5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13.75</v>
      </c>
      <c r="BD1301" s="31">
        <v>0.73333333333333328</v>
      </c>
      <c r="BE1301" s="323">
        <v>9.25</v>
      </c>
      <c r="BF1301" s="31">
        <v>0.49333333333333335</v>
      </c>
      <c r="BG1301" s="323">
        <v>0.5</v>
      </c>
      <c r="BH1301" s="31">
        <v>2.6666666666666668E-2</v>
      </c>
      <c r="BI1301" s="27">
        <v>23.769599999999997</v>
      </c>
      <c r="BJ1301" s="27">
        <v>30.635999999999999</v>
      </c>
      <c r="BK1301" s="27">
        <v>33.760000000000005</v>
      </c>
      <c r="BL1301" s="57"/>
      <c r="BM1301" s="97">
        <v>33</v>
      </c>
      <c r="BN1301" s="264">
        <v>0.25</v>
      </c>
      <c r="BO1301" s="122">
        <v>0.5</v>
      </c>
      <c r="BP1301" s="122">
        <v>6.5</v>
      </c>
      <c r="BQ1301" s="122">
        <v>13</v>
      </c>
      <c r="BR1301" s="122">
        <v>7.5</v>
      </c>
      <c r="BS1301" s="122">
        <v>4.25</v>
      </c>
      <c r="BT1301" s="122">
        <v>1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25.75</v>
      </c>
      <c r="CI1301" s="31">
        <v>0.78030303030303028</v>
      </c>
      <c r="CJ1301" s="323">
        <v>15.25</v>
      </c>
      <c r="CK1301" s="31">
        <v>0.4621212121212121</v>
      </c>
      <c r="CL1301" s="323">
        <v>1</v>
      </c>
      <c r="CM1301" s="31">
        <v>3.0303030303030304E-2</v>
      </c>
      <c r="CN1301" s="27">
        <v>24.049621212121199</v>
      </c>
      <c r="CO1301" s="27">
        <v>30.396000000000001</v>
      </c>
      <c r="CP1301" s="27">
        <v>33.879999999999995</v>
      </c>
      <c r="CQ1301" s="57"/>
    </row>
    <row r="1302" spans="1:95" x14ac:dyDescent="0.25">
      <c r="A1302" s="241"/>
      <c r="B1302" s="312">
        <v>0.95833299999999999</v>
      </c>
      <c r="C1302" s="98">
        <v>7.5</v>
      </c>
      <c r="D1302" s="324">
        <v>0</v>
      </c>
      <c r="E1302" s="325">
        <v>0.25</v>
      </c>
      <c r="F1302" s="325">
        <v>1.75</v>
      </c>
      <c r="G1302" s="325">
        <v>2.75</v>
      </c>
      <c r="H1302" s="325">
        <v>1</v>
      </c>
      <c r="I1302" s="325">
        <v>0.75</v>
      </c>
      <c r="J1302" s="325">
        <v>0.75</v>
      </c>
      <c r="K1302" s="325">
        <v>0.25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5.5</v>
      </c>
      <c r="Y1302" s="338">
        <v>0.73333333333333328</v>
      </c>
      <c r="Z1302" s="326">
        <v>3.25</v>
      </c>
      <c r="AA1302" s="338">
        <v>0.43333333333333335</v>
      </c>
      <c r="AB1302" s="326">
        <v>1</v>
      </c>
      <c r="AC1302" s="338">
        <v>0.13333333333333333</v>
      </c>
      <c r="AD1302" s="124">
        <v>24.942666666666657</v>
      </c>
      <c r="AE1302" s="124">
        <v>34.254999999999988</v>
      </c>
      <c r="AF1302" s="124">
        <v>41.019999999999996</v>
      </c>
      <c r="AG1302" s="57"/>
      <c r="AH1302" s="98">
        <v>10.75</v>
      </c>
      <c r="AI1302" s="324">
        <v>0</v>
      </c>
      <c r="AJ1302" s="325">
        <v>1</v>
      </c>
      <c r="AK1302" s="325">
        <v>1.25</v>
      </c>
      <c r="AL1302" s="325">
        <v>3</v>
      </c>
      <c r="AM1302" s="325">
        <v>3</v>
      </c>
      <c r="AN1302" s="325">
        <v>1.25</v>
      </c>
      <c r="AO1302" s="325">
        <v>0.5</v>
      </c>
      <c r="AP1302" s="325">
        <v>0.75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8.5</v>
      </c>
      <c r="BD1302" s="338">
        <v>0.79069767441860461</v>
      </c>
      <c r="BE1302" s="326">
        <v>6.25</v>
      </c>
      <c r="BF1302" s="338">
        <v>0.58139534883720934</v>
      </c>
      <c r="BG1302" s="326">
        <v>1.25</v>
      </c>
      <c r="BH1302" s="338">
        <v>0.11627906976744186</v>
      </c>
      <c r="BI1302" s="124">
        <v>25.595813953488371</v>
      </c>
      <c r="BJ1302" s="124">
        <v>33.466000000000001</v>
      </c>
      <c r="BK1302" s="124">
        <v>40.921999999999997</v>
      </c>
      <c r="BL1302" s="57"/>
      <c r="BM1302" s="98">
        <v>18.25</v>
      </c>
      <c r="BN1302" s="324">
        <v>0</v>
      </c>
      <c r="BO1302" s="325">
        <v>1.25</v>
      </c>
      <c r="BP1302" s="325">
        <v>3</v>
      </c>
      <c r="BQ1302" s="325">
        <v>5.75</v>
      </c>
      <c r="BR1302" s="325">
        <v>4</v>
      </c>
      <c r="BS1302" s="325">
        <v>2</v>
      </c>
      <c r="BT1302" s="325">
        <v>1.25</v>
      </c>
      <c r="BU1302" s="325">
        <v>1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14</v>
      </c>
      <c r="CI1302" s="338">
        <v>0.76712328767123283</v>
      </c>
      <c r="CJ1302" s="326">
        <v>9.5</v>
      </c>
      <c r="CK1302" s="338">
        <v>0.52054794520547942</v>
      </c>
      <c r="CL1302" s="326">
        <v>2.25</v>
      </c>
      <c r="CM1302" s="338">
        <v>0.12328767123287671</v>
      </c>
      <c r="CN1302" s="124">
        <v>25.327397260273969</v>
      </c>
      <c r="CO1302" s="124">
        <v>33.383000000000003</v>
      </c>
      <c r="CP1302" s="124">
        <v>40.501999999999995</v>
      </c>
      <c r="CQ1302" s="57"/>
    </row>
    <row r="1303" spans="1:95" x14ac:dyDescent="0.25">
      <c r="A1303" s="241"/>
      <c r="B1303" s="422" t="s">
        <v>35</v>
      </c>
      <c r="C1303" s="423">
        <v>744.69999999999993</v>
      </c>
      <c r="D1303" s="424">
        <v>7.45</v>
      </c>
      <c r="E1303" s="424">
        <v>42.35</v>
      </c>
      <c r="F1303" s="424">
        <v>189.35000000000002</v>
      </c>
      <c r="G1303" s="424">
        <v>309.65000000000003</v>
      </c>
      <c r="H1303" s="424">
        <v>154.80000000000001</v>
      </c>
      <c r="I1303" s="424">
        <v>35.400000000000006</v>
      </c>
      <c r="J1303" s="424">
        <v>5.2</v>
      </c>
      <c r="K1303" s="424">
        <v>0.5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504.65</v>
      </c>
      <c r="Y1303" s="442">
        <v>0.67765543171747011</v>
      </c>
      <c r="Z1303" s="426">
        <v>253.75</v>
      </c>
      <c r="AA1303" s="442">
        <v>0.34074123808244933</v>
      </c>
      <c r="AB1303" s="426">
        <v>5.7</v>
      </c>
      <c r="AC1303" s="442">
        <v>7.6540888948569905E-3</v>
      </c>
      <c r="AD1303" s="443">
        <v>22.146674227388768</v>
      </c>
      <c r="AE1303" s="443">
        <v>26.987999999999996</v>
      </c>
      <c r="AF1303" s="443">
        <v>30.267999999999997</v>
      </c>
      <c r="AG1303" s="16"/>
      <c r="AH1303" s="426">
        <v>667.75</v>
      </c>
      <c r="AI1303" s="424">
        <v>12.75</v>
      </c>
      <c r="AJ1303" s="424">
        <v>56.4</v>
      </c>
      <c r="AK1303" s="424">
        <v>119.55</v>
      </c>
      <c r="AL1303" s="424">
        <v>261.15000000000003</v>
      </c>
      <c r="AM1303" s="424">
        <v>168.75</v>
      </c>
      <c r="AN1303" s="424">
        <v>40.849999999999994</v>
      </c>
      <c r="AO1303" s="424">
        <v>6.8999999999999995</v>
      </c>
      <c r="AP1303" s="424">
        <v>1.2</v>
      </c>
      <c r="AQ1303" s="424">
        <v>0.2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478.65000000000003</v>
      </c>
      <c r="BD1303" s="442">
        <v>0.71681018345189074</v>
      </c>
      <c r="BE1303" s="426">
        <v>267.75</v>
      </c>
      <c r="BF1303" s="442">
        <v>0.40097341819543242</v>
      </c>
      <c r="BG1303" s="426">
        <v>8.3000000000000007</v>
      </c>
      <c r="BH1303" s="442">
        <v>1.2429801572444778E-2</v>
      </c>
      <c r="BI1303" s="443">
        <v>22.5223165652035</v>
      </c>
      <c r="BJ1303" s="443">
        <v>27.7</v>
      </c>
      <c r="BK1303" s="443">
        <v>31.265999999999984</v>
      </c>
      <c r="BL1303" s="16"/>
      <c r="BM1303" s="426">
        <v>1412.4499999999998</v>
      </c>
      <c r="BN1303" s="424">
        <v>20.200000000000003</v>
      </c>
      <c r="BO1303" s="424">
        <v>98.75</v>
      </c>
      <c r="BP1303" s="424">
        <v>308.89999999999998</v>
      </c>
      <c r="BQ1303" s="424">
        <v>570.79999999999995</v>
      </c>
      <c r="BR1303" s="424">
        <v>323.55</v>
      </c>
      <c r="BS1303" s="424">
        <v>76.25</v>
      </c>
      <c r="BT1303" s="424">
        <v>12.1</v>
      </c>
      <c r="BU1303" s="424">
        <v>1.7</v>
      </c>
      <c r="BV1303" s="424">
        <v>0.2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983.3</v>
      </c>
      <c r="CI1303" s="396">
        <v>0.69616623597295491</v>
      </c>
      <c r="CJ1303" s="370">
        <v>521.5</v>
      </c>
      <c r="CK1303" s="396">
        <v>0.36921660943750229</v>
      </c>
      <c r="CL1303" s="370">
        <v>14</v>
      </c>
      <c r="CM1303" s="396">
        <v>9.9118552869128119E-3</v>
      </c>
      <c r="CN1303" s="397">
        <v>22.323024969915775</v>
      </c>
      <c r="CO1303" s="397">
        <v>27.36</v>
      </c>
      <c r="CP1303" s="397">
        <v>30.755499999999994</v>
      </c>
      <c r="CQ1303" s="57"/>
    </row>
    <row r="1304" spans="1:95" x14ac:dyDescent="0.25">
      <c r="A1304" s="241"/>
      <c r="B1304" s="427" t="s">
        <v>36</v>
      </c>
      <c r="C1304" s="428">
        <v>855.19999999999993</v>
      </c>
      <c r="D1304" s="429">
        <v>7.95</v>
      </c>
      <c r="E1304" s="429">
        <v>47.1</v>
      </c>
      <c r="F1304" s="429">
        <v>209.10000000000002</v>
      </c>
      <c r="G1304" s="429">
        <v>356.40000000000003</v>
      </c>
      <c r="H1304" s="429">
        <v>180.55</v>
      </c>
      <c r="I1304" s="429">
        <v>45.150000000000006</v>
      </c>
      <c r="J1304" s="429">
        <v>8.1999999999999993</v>
      </c>
      <c r="K1304" s="429">
        <v>0.75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590.15</v>
      </c>
      <c r="Y1304" s="444">
        <v>0.6900724976613658</v>
      </c>
      <c r="Z1304" s="431">
        <v>300</v>
      </c>
      <c r="AA1304" s="444">
        <v>0.35079513564078579</v>
      </c>
      <c r="AB1304" s="431">
        <v>8.9499999999999993</v>
      </c>
      <c r="AC1304" s="444">
        <v>1.0465388213283442E-2</v>
      </c>
      <c r="AD1304" s="445">
        <v>22.305459813555061</v>
      </c>
      <c r="AE1304" s="445">
        <v>27.164999999999999</v>
      </c>
      <c r="AF1304" s="445">
        <v>30.73</v>
      </c>
      <c r="AG1304" s="16"/>
      <c r="AH1304" s="431">
        <v>770.5</v>
      </c>
      <c r="AI1304" s="429">
        <v>14.5</v>
      </c>
      <c r="AJ1304" s="429">
        <v>63.65</v>
      </c>
      <c r="AK1304" s="429">
        <v>135.05000000000001</v>
      </c>
      <c r="AL1304" s="429">
        <v>292.90000000000003</v>
      </c>
      <c r="AM1304" s="429">
        <v>200.5</v>
      </c>
      <c r="AN1304" s="429">
        <v>50.349999999999994</v>
      </c>
      <c r="AO1304" s="429">
        <v>11.649999999999999</v>
      </c>
      <c r="AP1304" s="429">
        <v>1.7</v>
      </c>
      <c r="AQ1304" s="429">
        <v>0.2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556.90000000000009</v>
      </c>
      <c r="BD1304" s="444">
        <v>0.72277741726151856</v>
      </c>
      <c r="BE1304" s="431">
        <v>323</v>
      </c>
      <c r="BF1304" s="444">
        <v>0.41920830629461386</v>
      </c>
      <c r="BG1304" s="431">
        <v>13.55</v>
      </c>
      <c r="BH1304" s="444">
        <v>1.7585983127839065E-2</v>
      </c>
      <c r="BI1304" s="445">
        <v>22.715634201585495</v>
      </c>
      <c r="BJ1304" s="445">
        <v>28.0105</v>
      </c>
      <c r="BK1304" s="445">
        <v>31.633999999999997</v>
      </c>
      <c r="BL1304" s="16"/>
      <c r="BM1304" s="431">
        <v>1625.6999999999998</v>
      </c>
      <c r="BN1304" s="429">
        <v>22.450000000000003</v>
      </c>
      <c r="BO1304" s="429">
        <v>110.75</v>
      </c>
      <c r="BP1304" s="429">
        <v>344.15</v>
      </c>
      <c r="BQ1304" s="429">
        <v>649.29999999999995</v>
      </c>
      <c r="BR1304" s="429">
        <v>381.05</v>
      </c>
      <c r="BS1304" s="429">
        <v>95.5</v>
      </c>
      <c r="BT1304" s="429">
        <v>19.850000000000001</v>
      </c>
      <c r="BU1304" s="429">
        <v>2.4500000000000002</v>
      </c>
      <c r="BV1304" s="429">
        <v>0.2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1147.05</v>
      </c>
      <c r="CI1304" s="398">
        <v>0.70557298394537737</v>
      </c>
      <c r="CJ1304" s="377">
        <v>623</v>
      </c>
      <c r="CK1304" s="398">
        <v>0.38321953619979088</v>
      </c>
      <c r="CL1304" s="377">
        <v>22.5</v>
      </c>
      <c r="CM1304" s="398">
        <v>1.3840191917327922E-2</v>
      </c>
      <c r="CN1304" s="399">
        <v>22.49859885348625</v>
      </c>
      <c r="CO1304" s="399">
        <v>27.6</v>
      </c>
      <c r="CP1304" s="399">
        <v>31.168999999999997</v>
      </c>
      <c r="CQ1304" s="57"/>
    </row>
    <row r="1305" spans="1:95" x14ac:dyDescent="0.25">
      <c r="A1305" s="241"/>
      <c r="B1305" s="432" t="s">
        <v>37</v>
      </c>
      <c r="C1305" s="433">
        <v>876.94999999999993</v>
      </c>
      <c r="D1305" s="434">
        <v>7.95</v>
      </c>
      <c r="E1305" s="434">
        <v>47.35</v>
      </c>
      <c r="F1305" s="434">
        <v>213.10000000000002</v>
      </c>
      <c r="G1305" s="434">
        <v>365.65000000000003</v>
      </c>
      <c r="H1305" s="434">
        <v>185.05</v>
      </c>
      <c r="I1305" s="434">
        <v>47.400000000000006</v>
      </c>
      <c r="J1305" s="434">
        <v>9.4499999999999993</v>
      </c>
      <c r="K1305" s="434">
        <v>1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607.65</v>
      </c>
      <c r="Y1305" s="446">
        <v>0.69291293688351674</v>
      </c>
      <c r="Z1305" s="436">
        <v>309.25</v>
      </c>
      <c r="AA1305" s="446">
        <v>0.35264268202292037</v>
      </c>
      <c r="AB1305" s="436">
        <v>10.45</v>
      </c>
      <c r="AC1305" s="446">
        <v>1.1916300815325846E-2</v>
      </c>
      <c r="AD1305" s="447">
        <v>22.335370094386477</v>
      </c>
      <c r="AE1305" s="447">
        <v>27.164999999999999</v>
      </c>
      <c r="AF1305" s="447">
        <v>30.75</v>
      </c>
      <c r="AG1305" s="16"/>
      <c r="AH1305" s="436">
        <v>800</v>
      </c>
      <c r="AI1305" s="434">
        <v>14.75</v>
      </c>
      <c r="AJ1305" s="434">
        <v>65.150000000000006</v>
      </c>
      <c r="AK1305" s="434">
        <v>140.55000000000001</v>
      </c>
      <c r="AL1305" s="434">
        <v>302.40000000000003</v>
      </c>
      <c r="AM1305" s="434">
        <v>207.5</v>
      </c>
      <c r="AN1305" s="434">
        <v>54.349999999999994</v>
      </c>
      <c r="AO1305" s="434">
        <v>12.649999999999999</v>
      </c>
      <c r="AP1305" s="434">
        <v>2.4500000000000002</v>
      </c>
      <c r="AQ1305" s="434">
        <v>0.2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579.15000000000009</v>
      </c>
      <c r="BD1305" s="446">
        <v>0.72393750000000012</v>
      </c>
      <c r="BE1305" s="436">
        <v>338.5</v>
      </c>
      <c r="BF1305" s="446">
        <v>0.42312499999999997</v>
      </c>
      <c r="BG1305" s="436">
        <v>15.3</v>
      </c>
      <c r="BH1305" s="446">
        <v>1.9125E-2</v>
      </c>
      <c r="BI1305" s="447">
        <v>22.737549209869659</v>
      </c>
      <c r="BJ1305" s="447">
        <v>28.0105</v>
      </c>
      <c r="BK1305" s="447">
        <v>31.731999999999996</v>
      </c>
      <c r="BL1305" s="16"/>
      <c r="BM1305" s="436">
        <v>1676.9499999999998</v>
      </c>
      <c r="BN1305" s="434">
        <v>22.700000000000003</v>
      </c>
      <c r="BO1305" s="434">
        <v>112.5</v>
      </c>
      <c r="BP1305" s="434">
        <v>353.65</v>
      </c>
      <c r="BQ1305" s="434">
        <v>668.05</v>
      </c>
      <c r="BR1305" s="434">
        <v>392.55</v>
      </c>
      <c r="BS1305" s="434">
        <v>101.75</v>
      </c>
      <c r="BT1305" s="434">
        <v>22.1</v>
      </c>
      <c r="BU1305" s="434">
        <v>3.45</v>
      </c>
      <c r="BV1305" s="434">
        <v>0.2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1186.8</v>
      </c>
      <c r="CI1305" s="400">
        <v>0.70771340827096818</v>
      </c>
      <c r="CJ1305" s="382">
        <v>647.75</v>
      </c>
      <c r="CK1305" s="400">
        <v>0.3862667342496795</v>
      </c>
      <c r="CL1305" s="382">
        <v>25.75</v>
      </c>
      <c r="CM1305" s="400">
        <v>1.5355258057783478E-2</v>
      </c>
      <c r="CN1305" s="401">
        <v>22.525421197432273</v>
      </c>
      <c r="CO1305" s="401">
        <v>27.6</v>
      </c>
      <c r="CP1305" s="401">
        <v>31.238999999999979</v>
      </c>
      <c r="CQ1305" s="57"/>
    </row>
    <row r="1306" spans="1:95" x14ac:dyDescent="0.25">
      <c r="A1306" s="241"/>
      <c r="B1306" s="437" t="s">
        <v>38</v>
      </c>
      <c r="C1306" s="438">
        <v>895.44999999999993</v>
      </c>
      <c r="D1306" s="439">
        <v>8.1999999999999993</v>
      </c>
      <c r="E1306" s="439">
        <v>48.1</v>
      </c>
      <c r="F1306" s="439">
        <v>216.35000000000002</v>
      </c>
      <c r="G1306" s="439">
        <v>372.40000000000003</v>
      </c>
      <c r="H1306" s="439">
        <v>188.3</v>
      </c>
      <c r="I1306" s="439">
        <v>50.65</v>
      </c>
      <c r="J1306" s="439">
        <v>10.199999999999999</v>
      </c>
      <c r="K1306" s="439">
        <v>1.25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621.9</v>
      </c>
      <c r="Y1306" s="448">
        <v>0.69451113965045508</v>
      </c>
      <c r="Z1306" s="441">
        <v>318</v>
      </c>
      <c r="AA1306" s="448">
        <v>0.35512870623708753</v>
      </c>
      <c r="AB1306" s="441">
        <v>11.45</v>
      </c>
      <c r="AC1306" s="448">
        <v>1.2786866938410855E-2</v>
      </c>
      <c r="AD1306" s="449">
        <v>22.394104116222746</v>
      </c>
      <c r="AE1306" s="449">
        <v>27.31</v>
      </c>
      <c r="AF1306" s="449">
        <v>31</v>
      </c>
      <c r="AG1306" s="16"/>
      <c r="AH1306" s="441">
        <v>813.5</v>
      </c>
      <c r="AI1306" s="439">
        <v>15</v>
      </c>
      <c r="AJ1306" s="439">
        <v>65.150000000000006</v>
      </c>
      <c r="AK1306" s="439">
        <v>143.30000000000001</v>
      </c>
      <c r="AL1306" s="439">
        <v>304.90000000000003</v>
      </c>
      <c r="AM1306" s="439">
        <v>213.25</v>
      </c>
      <c r="AN1306" s="439">
        <v>56.349999999999994</v>
      </c>
      <c r="AO1306" s="439">
        <v>12.899999999999999</v>
      </c>
      <c r="AP1306" s="439">
        <v>2.4500000000000002</v>
      </c>
      <c r="AQ1306" s="439">
        <v>0.2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589.65000000000009</v>
      </c>
      <c r="BD1306" s="448">
        <v>0.72483097725875856</v>
      </c>
      <c r="BE1306" s="441">
        <v>347</v>
      </c>
      <c r="BF1306" s="448">
        <v>0.42655193607867242</v>
      </c>
      <c r="BG1306" s="441">
        <v>15.55</v>
      </c>
      <c r="BH1306" s="448">
        <v>1.9114935464044254E-2</v>
      </c>
      <c r="BI1306" s="449">
        <v>22.811479481641438</v>
      </c>
      <c r="BJ1306" s="449">
        <v>28.192500000000003</v>
      </c>
      <c r="BK1306" s="449">
        <v>31.817499999999999</v>
      </c>
      <c r="BL1306" s="16"/>
      <c r="BM1306" s="441">
        <v>1708.9499999999998</v>
      </c>
      <c r="BN1306" s="439">
        <v>23.200000000000003</v>
      </c>
      <c r="BO1306" s="439">
        <v>113.25</v>
      </c>
      <c r="BP1306" s="439">
        <v>359.65</v>
      </c>
      <c r="BQ1306" s="439">
        <v>677.3</v>
      </c>
      <c r="BR1306" s="439">
        <v>401.55</v>
      </c>
      <c r="BS1306" s="439">
        <v>107</v>
      </c>
      <c r="BT1306" s="439">
        <v>23.1</v>
      </c>
      <c r="BU1306" s="439">
        <v>3.7</v>
      </c>
      <c r="BV1306" s="439">
        <v>0.2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1211.55</v>
      </c>
      <c r="CI1306" s="402">
        <v>0.70894408847537971</v>
      </c>
      <c r="CJ1306" s="387">
        <v>665</v>
      </c>
      <c r="CK1306" s="402">
        <v>0.38912782702829229</v>
      </c>
      <c r="CL1306" s="387">
        <v>27</v>
      </c>
      <c r="CM1306" s="402">
        <v>1.5799174931975777E-2</v>
      </c>
      <c r="CN1306" s="403">
        <v>22.591443706918625</v>
      </c>
      <c r="CO1306" s="403">
        <v>27.727499999999999</v>
      </c>
      <c r="CP1306" s="403">
        <v>31.422499999999999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4</v>
      </c>
      <c r="D1309" s="321">
        <v>0.16666666666666666</v>
      </c>
      <c r="E1309" s="89">
        <v>0.33333333333333331</v>
      </c>
      <c r="F1309" s="89">
        <v>0.83333333333333337</v>
      </c>
      <c r="G1309" s="89">
        <v>0.33333333333333331</v>
      </c>
      <c r="H1309" s="89">
        <v>1.1666666666666667</v>
      </c>
      <c r="I1309" s="89">
        <v>0.83333333333333337</v>
      </c>
      <c r="J1309" s="89">
        <v>0.33333333333333331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2.6666666666666665</v>
      </c>
      <c r="Y1309" s="30">
        <v>0.66666666666666663</v>
      </c>
      <c r="Z1309" s="322">
        <v>2.5</v>
      </c>
      <c r="AA1309" s="30">
        <v>0.625</v>
      </c>
      <c r="AB1309" s="322">
        <v>0.33333333333333331</v>
      </c>
      <c r="AC1309" s="30">
        <v>8.3333333333333329E-2</v>
      </c>
      <c r="AD1309" s="25">
        <v>25.181666666666668</v>
      </c>
      <c r="AE1309" s="25">
        <v>33.700000000000003</v>
      </c>
      <c r="AF1309" s="25">
        <v>39.087499999999999</v>
      </c>
      <c r="AG1309" s="57"/>
      <c r="AH1309" s="96">
        <v>6.166666666666667</v>
      </c>
      <c r="AI1309" s="321">
        <v>0</v>
      </c>
      <c r="AJ1309" s="89">
        <v>0</v>
      </c>
      <c r="AK1309" s="89">
        <v>1.3333333333333333</v>
      </c>
      <c r="AL1309" s="89">
        <v>1.6666666666666667</v>
      </c>
      <c r="AM1309" s="89">
        <v>1.6666666666666667</v>
      </c>
      <c r="AN1309" s="89">
        <v>1.3333333333333333</v>
      </c>
      <c r="AO1309" s="89">
        <v>0.16666666666666666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4.833333333333333</v>
      </c>
      <c r="BD1309" s="30">
        <v>0.78378378378378366</v>
      </c>
      <c r="BE1309" s="322">
        <v>3.5</v>
      </c>
      <c r="BF1309" s="30">
        <v>0.56756756756756754</v>
      </c>
      <c r="BG1309" s="322">
        <v>0.16666666666666666</v>
      </c>
      <c r="BH1309" s="30">
        <v>2.7027027027027025E-2</v>
      </c>
      <c r="BI1309" s="25">
        <v>25.265945945945951</v>
      </c>
      <c r="BJ1309" s="25">
        <v>31.640999999999998</v>
      </c>
      <c r="BK1309" s="25">
        <v>34.074000000000005</v>
      </c>
      <c r="BL1309" s="57"/>
      <c r="BM1309" s="96">
        <v>10.166666666666666</v>
      </c>
      <c r="BN1309" s="321">
        <v>0.16666666666666666</v>
      </c>
      <c r="BO1309" s="89">
        <v>0.33333333333333331</v>
      </c>
      <c r="BP1309" s="89">
        <v>2.1666666666666665</v>
      </c>
      <c r="BQ1309" s="89">
        <v>2</v>
      </c>
      <c r="BR1309" s="89">
        <v>2.8333333333333335</v>
      </c>
      <c r="BS1309" s="89">
        <v>2.1666666666666665</v>
      </c>
      <c r="BT1309" s="89">
        <v>0.5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7.5</v>
      </c>
      <c r="CI1309" s="30">
        <v>0.73770491803278693</v>
      </c>
      <c r="CJ1309" s="322">
        <v>6</v>
      </c>
      <c r="CK1309" s="30">
        <v>0.5901639344262295</v>
      </c>
      <c r="CL1309" s="322">
        <v>0.5</v>
      </c>
      <c r="CM1309" s="30">
        <v>4.9180327868852465E-2</v>
      </c>
      <c r="CN1309" s="25">
        <v>25.232786885245904</v>
      </c>
      <c r="CO1309" s="25">
        <v>31.878999999999998</v>
      </c>
      <c r="CP1309" s="25">
        <v>36.121000000000002</v>
      </c>
      <c r="CQ1309" s="57"/>
    </row>
    <row r="1310" spans="1:95" x14ac:dyDescent="0.25">
      <c r="A1310" s="241"/>
      <c r="B1310" s="312">
        <v>4.1667000000000003E-2</v>
      </c>
      <c r="C1310" s="97">
        <v>2.1666666666666665</v>
      </c>
      <c r="D1310" s="264">
        <v>0</v>
      </c>
      <c r="E1310" s="122">
        <v>0</v>
      </c>
      <c r="F1310" s="122">
        <v>0.33333333333333331</v>
      </c>
      <c r="G1310" s="122">
        <v>0.5</v>
      </c>
      <c r="H1310" s="122">
        <v>1</v>
      </c>
      <c r="I1310" s="122">
        <v>0</v>
      </c>
      <c r="J1310" s="122">
        <v>0.16666666666666666</v>
      </c>
      <c r="K1310" s="122">
        <v>0</v>
      </c>
      <c r="L1310" s="122">
        <v>0.16666666666666666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1.8333333333333333</v>
      </c>
      <c r="Y1310" s="31">
        <v>0.84615384615384615</v>
      </c>
      <c r="Z1310" s="323">
        <v>1.3333333333333333</v>
      </c>
      <c r="AA1310" s="31">
        <v>0.61538461538461542</v>
      </c>
      <c r="AB1310" s="323">
        <v>0.33333333333333331</v>
      </c>
      <c r="AC1310" s="31">
        <v>0.15384615384615385</v>
      </c>
      <c r="AD1310" s="27">
        <v>27.40384615384615</v>
      </c>
      <c r="AE1310" s="27">
        <v>36.515000000000008</v>
      </c>
      <c r="AF1310" s="27" t="s">
        <v>106</v>
      </c>
      <c r="AG1310" s="57"/>
      <c r="AH1310" s="97">
        <v>3.5000000000000004</v>
      </c>
      <c r="AI1310" s="264">
        <v>0.16666666666666666</v>
      </c>
      <c r="AJ1310" s="122">
        <v>0.16666666666666666</v>
      </c>
      <c r="AK1310" s="122">
        <v>0.83333333333333337</v>
      </c>
      <c r="AL1310" s="122">
        <v>0.66666666666666663</v>
      </c>
      <c r="AM1310" s="122">
        <v>0.83333333333333337</v>
      </c>
      <c r="AN1310" s="122">
        <v>0.16666666666666666</v>
      </c>
      <c r="AO1310" s="122">
        <v>0.33333333333333331</v>
      </c>
      <c r="AP1310" s="122">
        <v>0.33333333333333331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2.3333333333333335</v>
      </c>
      <c r="BD1310" s="31">
        <v>0.66666666666666663</v>
      </c>
      <c r="BE1310" s="323">
        <v>1.8333333333333333</v>
      </c>
      <c r="BF1310" s="31">
        <v>0.52380952380952372</v>
      </c>
      <c r="BG1310" s="323">
        <v>0.66666666666666663</v>
      </c>
      <c r="BH1310" s="31">
        <v>0.19047619047619044</v>
      </c>
      <c r="BI1310" s="27">
        <v>24.635238095238087</v>
      </c>
      <c r="BJ1310" s="27">
        <v>36.899000000000001</v>
      </c>
      <c r="BK1310" s="27">
        <v>41.965999999999994</v>
      </c>
      <c r="BL1310" s="57"/>
      <c r="BM1310" s="97">
        <v>5.666666666666667</v>
      </c>
      <c r="BN1310" s="264">
        <v>0.16666666666666666</v>
      </c>
      <c r="BO1310" s="122">
        <v>0.16666666666666666</v>
      </c>
      <c r="BP1310" s="122">
        <v>1.1666666666666667</v>
      </c>
      <c r="BQ1310" s="122">
        <v>1.1666666666666667</v>
      </c>
      <c r="BR1310" s="122">
        <v>1.8333333333333333</v>
      </c>
      <c r="BS1310" s="122">
        <v>0.16666666666666666</v>
      </c>
      <c r="BT1310" s="122">
        <v>0.5</v>
      </c>
      <c r="BU1310" s="122">
        <v>0.33333333333333331</v>
      </c>
      <c r="BV1310" s="122">
        <v>0.16666666666666666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4.166666666666667</v>
      </c>
      <c r="CI1310" s="31">
        <v>0.73529411764705888</v>
      </c>
      <c r="CJ1310" s="323">
        <v>3.1666666666666665</v>
      </c>
      <c r="CK1310" s="31">
        <v>0.55882352941176461</v>
      </c>
      <c r="CL1310" s="323">
        <v>1</v>
      </c>
      <c r="CM1310" s="31">
        <v>0.1764705882352941</v>
      </c>
      <c r="CN1310" s="27">
        <v>25.693823529411766</v>
      </c>
      <c r="CO1310" s="27">
        <v>36.880000000000003</v>
      </c>
      <c r="CP1310" s="27">
        <v>43.262500000000003</v>
      </c>
      <c r="CQ1310" s="57"/>
    </row>
    <row r="1311" spans="1:95" x14ac:dyDescent="0.25">
      <c r="A1311" s="241"/>
      <c r="B1311" s="312">
        <v>8.3333000000000004E-2</v>
      </c>
      <c r="C1311" s="97">
        <v>1.3333333333333333</v>
      </c>
      <c r="D1311" s="264">
        <v>0</v>
      </c>
      <c r="E1311" s="122">
        <v>0</v>
      </c>
      <c r="F1311" s="122">
        <v>0.33333333333333331</v>
      </c>
      <c r="G1311" s="122">
        <v>0.5</v>
      </c>
      <c r="H1311" s="122">
        <v>0.16666666666666666</v>
      </c>
      <c r="I1311" s="122">
        <v>0.16666666666666666</v>
      </c>
      <c r="J1311" s="122">
        <v>0</v>
      </c>
      <c r="K1311" s="122">
        <v>0.16666666666666666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</v>
      </c>
      <c r="Y1311" s="31">
        <v>0.75</v>
      </c>
      <c r="Z1311" s="323">
        <v>0.5</v>
      </c>
      <c r="AA1311" s="31">
        <v>0.375</v>
      </c>
      <c r="AB1311" s="323">
        <v>0.16666666666666666</v>
      </c>
      <c r="AC1311" s="31">
        <v>0.125</v>
      </c>
      <c r="AD1311" s="27">
        <v>24.963750000000001</v>
      </c>
      <c r="AE1311" s="27">
        <v>37.181499999999993</v>
      </c>
      <c r="AF1311" s="27" t="s">
        <v>106</v>
      </c>
      <c r="AG1311" s="57"/>
      <c r="AH1311" s="97">
        <v>2.3333333333333335</v>
      </c>
      <c r="AI1311" s="264">
        <v>0</v>
      </c>
      <c r="AJ1311" s="122">
        <v>0</v>
      </c>
      <c r="AK1311" s="122">
        <v>0</v>
      </c>
      <c r="AL1311" s="122">
        <v>0.5</v>
      </c>
      <c r="AM1311" s="122">
        <v>1</v>
      </c>
      <c r="AN1311" s="122">
        <v>0.5</v>
      </c>
      <c r="AO1311" s="122">
        <v>0.33333333333333331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2.3333333333333335</v>
      </c>
      <c r="BD1311" s="31">
        <v>1</v>
      </c>
      <c r="BE1311" s="323">
        <v>2.1666666666666665</v>
      </c>
      <c r="BF1311" s="31">
        <v>0.92857142857142849</v>
      </c>
      <c r="BG1311" s="323">
        <v>0.33333333333333331</v>
      </c>
      <c r="BH1311" s="31">
        <v>0.14285714285714285</v>
      </c>
      <c r="BI1311" s="27">
        <v>29.812142857142856</v>
      </c>
      <c r="BJ1311" s="27">
        <v>37.15</v>
      </c>
      <c r="BK1311" s="27" t="s">
        <v>106</v>
      </c>
      <c r="BL1311" s="57"/>
      <c r="BM1311" s="97">
        <v>3.6666666666666665</v>
      </c>
      <c r="BN1311" s="264">
        <v>0</v>
      </c>
      <c r="BO1311" s="122">
        <v>0</v>
      </c>
      <c r="BP1311" s="122">
        <v>0.33333333333333331</v>
      </c>
      <c r="BQ1311" s="122">
        <v>1</v>
      </c>
      <c r="BR1311" s="122">
        <v>1.1666666666666667</v>
      </c>
      <c r="BS1311" s="122">
        <v>0.66666666666666663</v>
      </c>
      <c r="BT1311" s="122">
        <v>0.33333333333333331</v>
      </c>
      <c r="BU1311" s="122">
        <v>0.16666666666666666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3.3333333333333335</v>
      </c>
      <c r="CI1311" s="31">
        <v>0.90909090909090917</v>
      </c>
      <c r="CJ1311" s="323">
        <v>2.6666666666666665</v>
      </c>
      <c r="CK1311" s="31">
        <v>0.72727272727272729</v>
      </c>
      <c r="CL1311" s="323">
        <v>0.5</v>
      </c>
      <c r="CM1311" s="31">
        <v>0.13636363636363638</v>
      </c>
      <c r="CN1311" s="27">
        <v>28.049090909090907</v>
      </c>
      <c r="CO1311" s="27">
        <v>36.382000000000005</v>
      </c>
      <c r="CP1311" s="27">
        <v>40.045999999999992</v>
      </c>
      <c r="CQ1311" s="57"/>
    </row>
    <row r="1312" spans="1:95" x14ac:dyDescent="0.25">
      <c r="A1312" s="241"/>
      <c r="B1312" s="312">
        <v>0.125</v>
      </c>
      <c r="C1312" s="97">
        <v>2.1666666666666665</v>
      </c>
      <c r="D1312" s="264">
        <v>0</v>
      </c>
      <c r="E1312" s="122">
        <v>0</v>
      </c>
      <c r="F1312" s="122">
        <v>0</v>
      </c>
      <c r="G1312" s="122">
        <v>0.33333333333333331</v>
      </c>
      <c r="H1312" s="122">
        <v>1.1666666666666667</v>
      </c>
      <c r="I1312" s="122">
        <v>0.33333333333333331</v>
      </c>
      <c r="J1312" s="122">
        <v>0.33333333333333331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2.1666666666666665</v>
      </c>
      <c r="Y1312" s="31">
        <v>1</v>
      </c>
      <c r="Z1312" s="323">
        <v>1.8333333333333333</v>
      </c>
      <c r="AA1312" s="31">
        <v>0.84615384615384615</v>
      </c>
      <c r="AB1312" s="323">
        <v>0.33333333333333331</v>
      </c>
      <c r="AC1312" s="31">
        <v>0.15384615384615385</v>
      </c>
      <c r="AD1312" s="27">
        <v>28.217692307692314</v>
      </c>
      <c r="AE1312" s="27">
        <v>35.127000000000002</v>
      </c>
      <c r="AF1312" s="27" t="s">
        <v>106</v>
      </c>
      <c r="AG1312" s="57"/>
      <c r="AH1312" s="97">
        <v>2</v>
      </c>
      <c r="AI1312" s="264">
        <v>0</v>
      </c>
      <c r="AJ1312" s="122">
        <v>0.16666666666666666</v>
      </c>
      <c r="AK1312" s="122">
        <v>0.33333333333333331</v>
      </c>
      <c r="AL1312" s="122">
        <v>0.5</v>
      </c>
      <c r="AM1312" s="122">
        <v>0.33333333333333331</v>
      </c>
      <c r="AN1312" s="122">
        <v>0.66666666666666663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1.5</v>
      </c>
      <c r="BD1312" s="31">
        <v>0.75</v>
      </c>
      <c r="BE1312" s="323">
        <v>1.1666666666666667</v>
      </c>
      <c r="BF1312" s="31">
        <v>0.58333333333333337</v>
      </c>
      <c r="BG1312" s="323">
        <v>0</v>
      </c>
      <c r="BH1312" s="31">
        <v>0</v>
      </c>
      <c r="BI1312" s="27">
        <v>25.199166666666667</v>
      </c>
      <c r="BJ1312" s="27">
        <v>31.858000000000001</v>
      </c>
      <c r="BK1312" s="27" t="s">
        <v>106</v>
      </c>
      <c r="BL1312" s="57"/>
      <c r="BM1312" s="97">
        <v>4.166666666666667</v>
      </c>
      <c r="BN1312" s="264">
        <v>0</v>
      </c>
      <c r="BO1312" s="122">
        <v>0.16666666666666666</v>
      </c>
      <c r="BP1312" s="122">
        <v>0.33333333333333331</v>
      </c>
      <c r="BQ1312" s="122">
        <v>0.83333333333333337</v>
      </c>
      <c r="BR1312" s="122">
        <v>1.5</v>
      </c>
      <c r="BS1312" s="122">
        <v>1</v>
      </c>
      <c r="BT1312" s="122">
        <v>0.33333333333333331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3.6666666666666665</v>
      </c>
      <c r="CI1312" s="31">
        <v>0.87999999999999989</v>
      </c>
      <c r="CJ1312" s="323">
        <v>3</v>
      </c>
      <c r="CK1312" s="31">
        <v>0.72</v>
      </c>
      <c r="CL1312" s="323">
        <v>0.33333333333333331</v>
      </c>
      <c r="CM1312" s="31">
        <v>7.9999999999999988E-2</v>
      </c>
      <c r="CN1312" s="27">
        <v>26.768799999999992</v>
      </c>
      <c r="CO1312" s="27">
        <v>31.915999999999997</v>
      </c>
      <c r="CP1312" s="27">
        <v>35.704000000000001</v>
      </c>
      <c r="CQ1312" s="57"/>
    </row>
    <row r="1313" spans="1:95" x14ac:dyDescent="0.25">
      <c r="A1313" s="241"/>
      <c r="B1313" s="312">
        <v>0.16666700000000001</v>
      </c>
      <c r="C1313" s="97">
        <v>2.4999999999999996</v>
      </c>
      <c r="D1313" s="264">
        <v>0</v>
      </c>
      <c r="E1313" s="122">
        <v>0</v>
      </c>
      <c r="F1313" s="122">
        <v>1.3333333333333333</v>
      </c>
      <c r="G1313" s="122">
        <v>0.33333333333333331</v>
      </c>
      <c r="H1313" s="122">
        <v>0.16666666666666666</v>
      </c>
      <c r="I1313" s="122">
        <v>0.33333333333333331</v>
      </c>
      <c r="J1313" s="122">
        <v>0.16666666666666666</v>
      </c>
      <c r="K1313" s="122">
        <v>0.16666666666666666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1.1666666666666667</v>
      </c>
      <c r="Y1313" s="31">
        <v>0.46666666666666679</v>
      </c>
      <c r="Z1313" s="323">
        <v>0.83333333333333337</v>
      </c>
      <c r="AA1313" s="31">
        <v>0.33333333333333343</v>
      </c>
      <c r="AB1313" s="323">
        <v>0.33333333333333331</v>
      </c>
      <c r="AC1313" s="31">
        <v>0.13333333333333336</v>
      </c>
      <c r="AD1313" s="27">
        <v>23.634000000000004</v>
      </c>
      <c r="AE1313" s="27">
        <v>36.683999999999997</v>
      </c>
      <c r="AF1313" s="27" t="s">
        <v>106</v>
      </c>
      <c r="AG1313" s="57"/>
      <c r="AH1313" s="97">
        <v>1</v>
      </c>
      <c r="AI1313" s="264">
        <v>0</v>
      </c>
      <c r="AJ1313" s="122">
        <v>0.33333333333333331</v>
      </c>
      <c r="AK1313" s="122">
        <v>0</v>
      </c>
      <c r="AL1313" s="122">
        <v>0</v>
      </c>
      <c r="AM1313" s="122">
        <v>0.33333333333333331</v>
      </c>
      <c r="AN1313" s="122">
        <v>0.33333333333333331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0.66666666666666663</v>
      </c>
      <c r="BD1313" s="31">
        <v>0.66666666666666663</v>
      </c>
      <c r="BE1313" s="323">
        <v>0.66666666666666663</v>
      </c>
      <c r="BF1313" s="31">
        <v>0.66666666666666663</v>
      </c>
      <c r="BG1313" s="323">
        <v>0</v>
      </c>
      <c r="BH1313" s="31">
        <v>0</v>
      </c>
      <c r="BI1313" s="27">
        <v>24.186666666666664</v>
      </c>
      <c r="BJ1313" s="27">
        <v>30.536999999999999</v>
      </c>
      <c r="BK1313" s="27" t="s">
        <v>106</v>
      </c>
      <c r="BL1313" s="57"/>
      <c r="BM1313" s="97">
        <v>3.4999999999999996</v>
      </c>
      <c r="BN1313" s="264">
        <v>0</v>
      </c>
      <c r="BO1313" s="122">
        <v>0.33333333333333331</v>
      </c>
      <c r="BP1313" s="122">
        <v>1.3333333333333333</v>
      </c>
      <c r="BQ1313" s="122">
        <v>0.33333333333333331</v>
      </c>
      <c r="BR1313" s="122">
        <v>0.5</v>
      </c>
      <c r="BS1313" s="122">
        <v>0.66666666666666663</v>
      </c>
      <c r="BT1313" s="122">
        <v>0.16666666666666666</v>
      </c>
      <c r="BU1313" s="122">
        <v>0.16666666666666666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1.8333333333333333</v>
      </c>
      <c r="CI1313" s="31">
        <v>0.52380952380952384</v>
      </c>
      <c r="CJ1313" s="323">
        <v>1.5</v>
      </c>
      <c r="CK1313" s="31">
        <v>0.4285714285714286</v>
      </c>
      <c r="CL1313" s="323">
        <v>0.33333333333333331</v>
      </c>
      <c r="CM1313" s="31">
        <v>9.5238095238095247E-2</v>
      </c>
      <c r="CN1313" s="27">
        <v>23.791904761904767</v>
      </c>
      <c r="CO1313" s="27">
        <v>33.302999999999997</v>
      </c>
      <c r="CP1313" s="27">
        <v>41.000999999999998</v>
      </c>
      <c r="CQ1313" s="57"/>
    </row>
    <row r="1314" spans="1:95" x14ac:dyDescent="0.25">
      <c r="A1314" s="241"/>
      <c r="B1314" s="312">
        <v>0.20833299999999999</v>
      </c>
      <c r="C1314" s="97">
        <v>6.3333333333333339</v>
      </c>
      <c r="D1314" s="264">
        <v>0</v>
      </c>
      <c r="E1314" s="122">
        <v>0.16666666666666666</v>
      </c>
      <c r="F1314" s="122">
        <v>0.16666666666666666</v>
      </c>
      <c r="G1314" s="122">
        <v>3.1666666666666665</v>
      </c>
      <c r="H1314" s="122">
        <v>1.5</v>
      </c>
      <c r="I1314" s="122">
        <v>1.1666666666666667</v>
      </c>
      <c r="J1314" s="122">
        <v>0.16666666666666666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6</v>
      </c>
      <c r="Y1314" s="31">
        <v>0.94736842105263153</v>
      </c>
      <c r="Z1314" s="323">
        <v>3.6666666666666665</v>
      </c>
      <c r="AA1314" s="31">
        <v>0.57894736842105254</v>
      </c>
      <c r="AB1314" s="323">
        <v>0.16666666666666666</v>
      </c>
      <c r="AC1314" s="31">
        <v>2.6315789473684206E-2</v>
      </c>
      <c r="AD1314" s="27">
        <v>25.521842105263151</v>
      </c>
      <c r="AE1314" s="27">
        <v>31.474999999999998</v>
      </c>
      <c r="AF1314" s="27">
        <v>34.727999999999994</v>
      </c>
      <c r="AG1314" s="57"/>
      <c r="AH1314" s="97">
        <v>2.6666666666666665</v>
      </c>
      <c r="AI1314" s="264">
        <v>0</v>
      </c>
      <c r="AJ1314" s="122">
        <v>0</v>
      </c>
      <c r="AK1314" s="122">
        <v>0.5</v>
      </c>
      <c r="AL1314" s="122">
        <v>0.33333333333333331</v>
      </c>
      <c r="AM1314" s="122">
        <v>1.8333333333333333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2.1666666666666665</v>
      </c>
      <c r="BD1314" s="31">
        <v>0.8125</v>
      </c>
      <c r="BE1314" s="323">
        <v>1.8333333333333333</v>
      </c>
      <c r="BF1314" s="31">
        <v>0.6875</v>
      </c>
      <c r="BG1314" s="323">
        <v>0</v>
      </c>
      <c r="BH1314" s="31">
        <v>0</v>
      </c>
      <c r="BI1314" s="27">
        <v>25.936875000000004</v>
      </c>
      <c r="BJ1314" s="27">
        <v>29.287499999999998</v>
      </c>
      <c r="BK1314" s="27" t="s">
        <v>106</v>
      </c>
      <c r="BL1314" s="57"/>
      <c r="BM1314" s="97">
        <v>8.9999999999999982</v>
      </c>
      <c r="BN1314" s="264">
        <v>0</v>
      </c>
      <c r="BO1314" s="122">
        <v>0.16666666666666666</v>
      </c>
      <c r="BP1314" s="122">
        <v>0.66666666666666663</v>
      </c>
      <c r="BQ1314" s="122">
        <v>3.5</v>
      </c>
      <c r="BR1314" s="122">
        <v>3.3333333333333335</v>
      </c>
      <c r="BS1314" s="122">
        <v>1.1666666666666667</v>
      </c>
      <c r="BT1314" s="122">
        <v>0.16666666666666666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8.1666666666666661</v>
      </c>
      <c r="CI1314" s="31">
        <v>0.90740740740740755</v>
      </c>
      <c r="CJ1314" s="323">
        <v>5.5</v>
      </c>
      <c r="CK1314" s="31">
        <v>0.61111111111111127</v>
      </c>
      <c r="CL1314" s="323">
        <v>0.16666666666666666</v>
      </c>
      <c r="CM1314" s="31">
        <v>1.8518518518518521E-2</v>
      </c>
      <c r="CN1314" s="27">
        <v>25.644814814814808</v>
      </c>
      <c r="CO1314" s="27">
        <v>29.967500000000001</v>
      </c>
      <c r="CP1314" s="27">
        <v>33.922499999999999</v>
      </c>
      <c r="CQ1314" s="57"/>
    </row>
    <row r="1315" spans="1:95" x14ac:dyDescent="0.25">
      <c r="A1315" s="241"/>
      <c r="B1315" s="312">
        <v>0.25</v>
      </c>
      <c r="C1315" s="97">
        <v>14.499999999999998</v>
      </c>
      <c r="D1315" s="264">
        <v>0</v>
      </c>
      <c r="E1315" s="122">
        <v>1.1666666666666667</v>
      </c>
      <c r="F1315" s="122">
        <v>3.8333333333333335</v>
      </c>
      <c r="G1315" s="122">
        <v>4.833333333333333</v>
      </c>
      <c r="H1315" s="122">
        <v>2.5</v>
      </c>
      <c r="I1315" s="122">
        <v>1.1666666666666667</v>
      </c>
      <c r="J1315" s="122">
        <v>0.83333333333333337</v>
      </c>
      <c r="K1315" s="122">
        <v>0.16666666666666666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9.5</v>
      </c>
      <c r="Y1315" s="31">
        <v>0.65517241379310354</v>
      </c>
      <c r="Z1315" s="323">
        <v>5.166666666666667</v>
      </c>
      <c r="AA1315" s="31">
        <v>0.35632183908045983</v>
      </c>
      <c r="AB1315" s="323">
        <v>1</v>
      </c>
      <c r="AC1315" s="31">
        <v>6.8965517241379323E-2</v>
      </c>
      <c r="AD1315" s="27">
        <v>23.077931034482752</v>
      </c>
      <c r="AE1315" s="27">
        <v>29.877999999999997</v>
      </c>
      <c r="AF1315" s="27">
        <v>36.11</v>
      </c>
      <c r="AG1315" s="57"/>
      <c r="AH1315" s="97">
        <v>4</v>
      </c>
      <c r="AI1315" s="264">
        <v>0.16666666666666666</v>
      </c>
      <c r="AJ1315" s="122">
        <v>0.33333333333333331</v>
      </c>
      <c r="AK1315" s="122">
        <v>0.5</v>
      </c>
      <c r="AL1315" s="122">
        <v>0.83333333333333337</v>
      </c>
      <c r="AM1315" s="122">
        <v>1.5</v>
      </c>
      <c r="AN1315" s="122">
        <v>0.5</v>
      </c>
      <c r="AO1315" s="122">
        <v>0.16666666666666666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</v>
      </c>
      <c r="BD1315" s="31">
        <v>0.75</v>
      </c>
      <c r="BE1315" s="323">
        <v>2.3333333333333335</v>
      </c>
      <c r="BF1315" s="31">
        <v>0.58333333333333337</v>
      </c>
      <c r="BG1315" s="323">
        <v>0.16666666666666666</v>
      </c>
      <c r="BH1315" s="31">
        <v>4.1666666666666664E-2</v>
      </c>
      <c r="BI1315" s="27">
        <v>24.047083333333333</v>
      </c>
      <c r="BJ1315" s="27">
        <v>30.672499999999999</v>
      </c>
      <c r="BK1315" s="27">
        <v>36.440000000000005</v>
      </c>
      <c r="BL1315" s="57"/>
      <c r="BM1315" s="97">
        <v>18.500000000000004</v>
      </c>
      <c r="BN1315" s="264">
        <v>0.16666666666666666</v>
      </c>
      <c r="BO1315" s="122">
        <v>1.5</v>
      </c>
      <c r="BP1315" s="122">
        <v>4.333333333333333</v>
      </c>
      <c r="BQ1315" s="122">
        <v>5.666666666666667</v>
      </c>
      <c r="BR1315" s="122">
        <v>4</v>
      </c>
      <c r="BS1315" s="122">
        <v>1.6666666666666667</v>
      </c>
      <c r="BT1315" s="122">
        <v>1</v>
      </c>
      <c r="BU1315" s="122">
        <v>0.16666666666666666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12.5</v>
      </c>
      <c r="CI1315" s="31">
        <v>0.67567567567567555</v>
      </c>
      <c r="CJ1315" s="323">
        <v>7.5</v>
      </c>
      <c r="CK1315" s="31">
        <v>0.40540540540540532</v>
      </c>
      <c r="CL1315" s="323">
        <v>1.1666666666666667</v>
      </c>
      <c r="CM1315" s="31">
        <v>6.3063063063063057E-2</v>
      </c>
      <c r="CN1315" s="27">
        <v>23.287477477477488</v>
      </c>
      <c r="CO1315" s="27">
        <v>30.032</v>
      </c>
      <c r="CP1315" s="27">
        <v>36.11</v>
      </c>
      <c r="CQ1315" s="57"/>
    </row>
    <row r="1316" spans="1:95" x14ac:dyDescent="0.25">
      <c r="A1316" s="241"/>
      <c r="B1316" s="312">
        <v>0.29166700000000001</v>
      </c>
      <c r="C1316" s="97">
        <v>50.333333333333329</v>
      </c>
      <c r="D1316" s="264">
        <v>0</v>
      </c>
      <c r="E1316" s="122">
        <v>2.5</v>
      </c>
      <c r="F1316" s="122">
        <v>9.6666666666666661</v>
      </c>
      <c r="G1316" s="122">
        <v>21.666666666666668</v>
      </c>
      <c r="H1316" s="122">
        <v>13</v>
      </c>
      <c r="I1316" s="122">
        <v>3.1666666666666665</v>
      </c>
      <c r="J1316" s="122">
        <v>0.16666666666666666</v>
      </c>
      <c r="K1316" s="122">
        <v>0.16666666666666666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38.166666666666664</v>
      </c>
      <c r="Y1316" s="31">
        <v>0.75827814569536423</v>
      </c>
      <c r="Z1316" s="323">
        <v>21.166666666666668</v>
      </c>
      <c r="AA1316" s="31">
        <v>0.42052980132450335</v>
      </c>
      <c r="AB1316" s="323">
        <v>0.33333333333333331</v>
      </c>
      <c r="AC1316" s="31">
        <v>6.6225165562913907E-3</v>
      </c>
      <c r="AD1316" s="27">
        <v>23.021597796143272</v>
      </c>
      <c r="AE1316" s="27">
        <v>27.729999999999997</v>
      </c>
      <c r="AF1316" s="27">
        <v>31.554000000000002</v>
      </c>
      <c r="AG1316" s="57"/>
      <c r="AH1316" s="97">
        <v>16.333333333333332</v>
      </c>
      <c r="AI1316" s="264">
        <v>0.33333333333333331</v>
      </c>
      <c r="AJ1316" s="122">
        <v>1.3333333333333333</v>
      </c>
      <c r="AK1316" s="122">
        <v>2</v>
      </c>
      <c r="AL1316" s="122">
        <v>6</v>
      </c>
      <c r="AM1316" s="122">
        <v>4.666666666666667</v>
      </c>
      <c r="AN1316" s="122">
        <v>1.5</v>
      </c>
      <c r="AO1316" s="122">
        <v>0.5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12.666666666666666</v>
      </c>
      <c r="BD1316" s="31">
        <v>0.77551020408163263</v>
      </c>
      <c r="BE1316" s="323">
        <v>8.1666666666666661</v>
      </c>
      <c r="BF1316" s="31">
        <v>0.5</v>
      </c>
      <c r="BG1316" s="323">
        <v>0.5</v>
      </c>
      <c r="BH1316" s="31">
        <v>3.0612244897959186E-2</v>
      </c>
      <c r="BI1316" s="27">
        <v>23.501186440677959</v>
      </c>
      <c r="BJ1316" s="27">
        <v>29.016500000000001</v>
      </c>
      <c r="BK1316" s="27">
        <v>33.774999999999999</v>
      </c>
      <c r="BL1316" s="57"/>
      <c r="BM1316" s="97">
        <v>66.666666666666686</v>
      </c>
      <c r="BN1316" s="264">
        <v>0.33333333333333331</v>
      </c>
      <c r="BO1316" s="122">
        <v>3.8333333333333335</v>
      </c>
      <c r="BP1316" s="122">
        <v>11.666666666666666</v>
      </c>
      <c r="BQ1316" s="122">
        <v>27.666666666666668</v>
      </c>
      <c r="BR1316" s="122">
        <v>17.666666666666668</v>
      </c>
      <c r="BS1316" s="122">
        <v>4.666666666666667</v>
      </c>
      <c r="BT1316" s="122">
        <v>0.66666666666666663</v>
      </c>
      <c r="BU1316" s="122">
        <v>0.16666666666666666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50.833333333333336</v>
      </c>
      <c r="CI1316" s="31">
        <v>0.76249999999999984</v>
      </c>
      <c r="CJ1316" s="323">
        <v>29.333333333333332</v>
      </c>
      <c r="CK1316" s="31">
        <v>0.43999999999999984</v>
      </c>
      <c r="CL1316" s="323">
        <v>0.83333333333333337</v>
      </c>
      <c r="CM1316" s="31">
        <v>1.2499999999999997E-2</v>
      </c>
      <c r="CN1316" s="27">
        <v>23.139251559251598</v>
      </c>
      <c r="CO1316" s="27">
        <v>28.308999999999997</v>
      </c>
      <c r="CP1316" s="27">
        <v>31.690999999999999</v>
      </c>
      <c r="CQ1316" s="57"/>
    </row>
    <row r="1317" spans="1:95" x14ac:dyDescent="0.25">
      <c r="A1317" s="241"/>
      <c r="B1317" s="312">
        <v>0.33333299999999999</v>
      </c>
      <c r="C1317" s="97">
        <v>110.28571428571428</v>
      </c>
      <c r="D1317" s="264">
        <v>0.42857142857142855</v>
      </c>
      <c r="E1317" s="122">
        <v>5.5714285714285712</v>
      </c>
      <c r="F1317" s="122">
        <v>24.857142857142858</v>
      </c>
      <c r="G1317" s="122">
        <v>49.714285714285715</v>
      </c>
      <c r="H1317" s="122">
        <v>24.142857142857142</v>
      </c>
      <c r="I1317" s="122">
        <v>5</v>
      </c>
      <c r="J1317" s="122">
        <v>0.5714285714285714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79.428571428571431</v>
      </c>
      <c r="Y1317" s="31">
        <v>0.72020725388601048</v>
      </c>
      <c r="Z1317" s="323">
        <v>38.714285714285715</v>
      </c>
      <c r="AA1317" s="31">
        <v>0.35103626943005184</v>
      </c>
      <c r="AB1317" s="323">
        <v>0.5714285714285714</v>
      </c>
      <c r="AC1317" s="31">
        <v>5.1813471502590676E-3</v>
      </c>
      <c r="AD1317" s="27">
        <v>22.403108808290142</v>
      </c>
      <c r="AE1317" s="27">
        <v>26.935999999999993</v>
      </c>
      <c r="AF1317" s="27">
        <v>30.023499999999999</v>
      </c>
      <c r="AG1317" s="57"/>
      <c r="AH1317" s="97">
        <v>40.000000000000007</v>
      </c>
      <c r="AI1317" s="264">
        <v>0.42857142857142855</v>
      </c>
      <c r="AJ1317" s="122">
        <v>2.1428571428571428</v>
      </c>
      <c r="AK1317" s="122">
        <v>8.5714285714285712</v>
      </c>
      <c r="AL1317" s="122">
        <v>19.285714285714285</v>
      </c>
      <c r="AM1317" s="122">
        <v>8.2857142857142865</v>
      </c>
      <c r="AN1317" s="122">
        <v>1.1428571428571428</v>
      </c>
      <c r="AO1317" s="122">
        <v>0.14285714285714285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28.714285714285715</v>
      </c>
      <c r="BD1317" s="31">
        <v>0.71785714285714275</v>
      </c>
      <c r="BE1317" s="323">
        <v>13.714285714285714</v>
      </c>
      <c r="BF1317" s="31">
        <v>0.3428571428571428</v>
      </c>
      <c r="BG1317" s="323">
        <v>0.14285714285714285</v>
      </c>
      <c r="BH1317" s="31">
        <v>3.5714285714285704E-3</v>
      </c>
      <c r="BI1317" s="27">
        <v>22.10832142857144</v>
      </c>
      <c r="BJ1317" s="27">
        <v>25.914000000000001</v>
      </c>
      <c r="BK1317" s="27">
        <v>28.568999999999999</v>
      </c>
      <c r="BL1317" s="57"/>
      <c r="BM1317" s="97">
        <v>150.28571428571431</v>
      </c>
      <c r="BN1317" s="264">
        <v>0.8571428571428571</v>
      </c>
      <c r="BO1317" s="122">
        <v>7.7142857142857144</v>
      </c>
      <c r="BP1317" s="122">
        <v>33.428571428571431</v>
      </c>
      <c r="BQ1317" s="122">
        <v>69</v>
      </c>
      <c r="BR1317" s="122">
        <v>32.428571428571431</v>
      </c>
      <c r="BS1317" s="122">
        <v>6.1428571428571432</v>
      </c>
      <c r="BT1317" s="122">
        <v>0.7142857142857143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108.14285714285714</v>
      </c>
      <c r="CI1317" s="31">
        <v>0.71958174904942951</v>
      </c>
      <c r="CJ1317" s="323">
        <v>52.428571428571431</v>
      </c>
      <c r="CK1317" s="31">
        <v>0.34885931558935357</v>
      </c>
      <c r="CL1317" s="323">
        <v>0.7142857142857143</v>
      </c>
      <c r="CM1317" s="31">
        <v>4.7528517110266158E-3</v>
      </c>
      <c r="CN1317" s="27">
        <v>22.324648288973354</v>
      </c>
      <c r="CO1317" s="27">
        <v>26.670999999999999</v>
      </c>
      <c r="CP1317" s="27">
        <v>29.693999999999996</v>
      </c>
      <c r="CQ1317" s="57"/>
    </row>
    <row r="1318" spans="1:95" x14ac:dyDescent="0.25">
      <c r="A1318" s="241"/>
      <c r="B1318" s="312">
        <v>0.375</v>
      </c>
      <c r="C1318" s="97">
        <v>49.428571428571431</v>
      </c>
      <c r="D1318" s="264">
        <v>0.42857142857142855</v>
      </c>
      <c r="E1318" s="122">
        <v>1.5714285714285714</v>
      </c>
      <c r="F1318" s="122">
        <v>11.857142857142858</v>
      </c>
      <c r="G1318" s="122">
        <v>21.428571428571427</v>
      </c>
      <c r="H1318" s="122">
        <v>11</v>
      </c>
      <c r="I1318" s="122">
        <v>3</v>
      </c>
      <c r="J1318" s="122">
        <v>0.14285714285714285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35.428571428571431</v>
      </c>
      <c r="Y1318" s="31">
        <v>0.7167630057803468</v>
      </c>
      <c r="Z1318" s="323">
        <v>18.571428571428573</v>
      </c>
      <c r="AA1318" s="31">
        <v>0.37572254335260119</v>
      </c>
      <c r="AB1318" s="323">
        <v>0.14285714285714285</v>
      </c>
      <c r="AC1318" s="31">
        <v>2.8901734104046241E-3</v>
      </c>
      <c r="AD1318" s="27">
        <v>22.574826589595368</v>
      </c>
      <c r="AE1318" s="27">
        <v>27.138500000000001</v>
      </c>
      <c r="AF1318" s="27">
        <v>30.887999999999998</v>
      </c>
      <c r="AG1318" s="57"/>
      <c r="AH1318" s="97">
        <v>37.571428571428569</v>
      </c>
      <c r="AI1318" s="264">
        <v>0.42857142857142855</v>
      </c>
      <c r="AJ1318" s="122">
        <v>2.7142857142857144</v>
      </c>
      <c r="AK1318" s="122">
        <v>7.4285714285714288</v>
      </c>
      <c r="AL1318" s="122">
        <v>14.714285714285714</v>
      </c>
      <c r="AM1318" s="122">
        <v>9.8571428571428577</v>
      </c>
      <c r="AN1318" s="122">
        <v>2.1428571428571428</v>
      </c>
      <c r="AO1318" s="122">
        <v>0.2857142857142857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27</v>
      </c>
      <c r="BD1318" s="31">
        <v>0.71863117870722437</v>
      </c>
      <c r="BE1318" s="323">
        <v>14.714285714285714</v>
      </c>
      <c r="BF1318" s="31">
        <v>0.39163498098859317</v>
      </c>
      <c r="BG1318" s="323">
        <v>0.2857142857142857</v>
      </c>
      <c r="BH1318" s="31">
        <v>7.6045627376425855E-3</v>
      </c>
      <c r="BI1318" s="27">
        <v>22.663688212927752</v>
      </c>
      <c r="BJ1318" s="27">
        <v>27.82</v>
      </c>
      <c r="BK1318" s="27">
        <v>30.564</v>
      </c>
      <c r="BL1318" s="57"/>
      <c r="BM1318" s="97">
        <v>87</v>
      </c>
      <c r="BN1318" s="264">
        <v>0.8571428571428571</v>
      </c>
      <c r="BO1318" s="122">
        <v>4.2857142857142856</v>
      </c>
      <c r="BP1318" s="122">
        <v>19.285714285714285</v>
      </c>
      <c r="BQ1318" s="122">
        <v>36.142857142857146</v>
      </c>
      <c r="BR1318" s="122">
        <v>20.857142857142858</v>
      </c>
      <c r="BS1318" s="122">
        <v>5.1428571428571432</v>
      </c>
      <c r="BT1318" s="122">
        <v>0.42857142857142855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62.428571428571431</v>
      </c>
      <c r="CI1318" s="31">
        <v>0.71756978653530379</v>
      </c>
      <c r="CJ1318" s="323">
        <v>33.285714285714285</v>
      </c>
      <c r="CK1318" s="31">
        <v>0.38259441707717567</v>
      </c>
      <c r="CL1318" s="323">
        <v>0.42857142857142855</v>
      </c>
      <c r="CM1318" s="31">
        <v>4.9261083743842365E-3</v>
      </c>
      <c r="CN1318" s="27">
        <v>22.613201970443349</v>
      </c>
      <c r="CO1318" s="27">
        <v>27.425000000000001</v>
      </c>
      <c r="CP1318" s="27">
        <v>30.78</v>
      </c>
      <c r="CQ1318" s="57"/>
    </row>
    <row r="1319" spans="1:95" x14ac:dyDescent="0.25">
      <c r="A1319" s="241"/>
      <c r="B1319" s="312">
        <v>0.41666700000000001</v>
      </c>
      <c r="C1319" s="97">
        <v>50.428571428571431</v>
      </c>
      <c r="D1319" s="264">
        <v>0.42857142857142855</v>
      </c>
      <c r="E1319" s="122">
        <v>2</v>
      </c>
      <c r="F1319" s="122">
        <v>12.285714285714286</v>
      </c>
      <c r="G1319" s="122">
        <v>22.714285714285715</v>
      </c>
      <c r="H1319" s="122">
        <v>9.4285714285714288</v>
      </c>
      <c r="I1319" s="122">
        <v>3.2857142857142856</v>
      </c>
      <c r="J1319" s="122">
        <v>0.2857142857142857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35.714285714285715</v>
      </c>
      <c r="Y1319" s="31">
        <v>0.70821529745042489</v>
      </c>
      <c r="Z1319" s="323">
        <v>16.857142857142858</v>
      </c>
      <c r="AA1319" s="31">
        <v>0.33427762039660058</v>
      </c>
      <c r="AB1319" s="323">
        <v>0.2857142857142857</v>
      </c>
      <c r="AC1319" s="31">
        <v>5.6657223796033988E-3</v>
      </c>
      <c r="AD1319" s="27">
        <v>22.463881019830033</v>
      </c>
      <c r="AE1319" s="27">
        <v>27.619</v>
      </c>
      <c r="AF1319" s="27">
        <v>31.285</v>
      </c>
      <c r="AG1319" s="57"/>
      <c r="AH1319" s="97">
        <v>38.285714285714292</v>
      </c>
      <c r="AI1319" s="264">
        <v>0.8571428571428571</v>
      </c>
      <c r="AJ1319" s="122">
        <v>4</v>
      </c>
      <c r="AK1319" s="122">
        <v>7.5714285714285712</v>
      </c>
      <c r="AL1319" s="122">
        <v>14.142857142857142</v>
      </c>
      <c r="AM1319" s="122">
        <v>8.8571428571428577</v>
      </c>
      <c r="AN1319" s="122">
        <v>2.4285714285714284</v>
      </c>
      <c r="AO1319" s="122">
        <v>0.2857142857142857</v>
      </c>
      <c r="AP1319" s="122">
        <v>0</v>
      </c>
      <c r="AQ1319" s="122">
        <v>0.14285714285714285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25.857142857142858</v>
      </c>
      <c r="BD1319" s="31">
        <v>0.6753731343283581</v>
      </c>
      <c r="BE1319" s="323">
        <v>14.142857142857142</v>
      </c>
      <c r="BF1319" s="31">
        <v>0.36940298507462677</v>
      </c>
      <c r="BG1319" s="323">
        <v>0.42857142857142855</v>
      </c>
      <c r="BH1319" s="31">
        <v>1.1194029850746266E-2</v>
      </c>
      <c r="BI1319" s="27">
        <v>22.086007462686556</v>
      </c>
      <c r="BJ1319" s="27">
        <v>27.952000000000002</v>
      </c>
      <c r="BK1319" s="27">
        <v>30.713499999999996</v>
      </c>
      <c r="BL1319" s="57"/>
      <c r="BM1319" s="97">
        <v>88.714285714285694</v>
      </c>
      <c r="BN1319" s="264">
        <v>1.2857142857142858</v>
      </c>
      <c r="BO1319" s="122">
        <v>6</v>
      </c>
      <c r="BP1319" s="122">
        <v>19.857142857142858</v>
      </c>
      <c r="BQ1319" s="122">
        <v>36.857142857142854</v>
      </c>
      <c r="BR1319" s="122">
        <v>18.285714285714285</v>
      </c>
      <c r="BS1319" s="122">
        <v>5.7142857142857144</v>
      </c>
      <c r="BT1319" s="122">
        <v>0.5714285714285714</v>
      </c>
      <c r="BU1319" s="122">
        <v>0</v>
      </c>
      <c r="BV1319" s="122">
        <v>0.14285714285714285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61.571428571428569</v>
      </c>
      <c r="CI1319" s="31">
        <v>0.69404186795491152</v>
      </c>
      <c r="CJ1319" s="323">
        <v>31</v>
      </c>
      <c r="CK1319" s="31">
        <v>0.34943639291465384</v>
      </c>
      <c r="CL1319" s="323">
        <v>0.7142857142857143</v>
      </c>
      <c r="CM1319" s="31">
        <v>8.0515297906602282E-3</v>
      </c>
      <c r="CN1319" s="27">
        <v>22.300805152979098</v>
      </c>
      <c r="CO1319" s="27">
        <v>27.757000000000001</v>
      </c>
      <c r="CP1319" s="27">
        <v>30.978999999999996</v>
      </c>
      <c r="CQ1319" s="57"/>
    </row>
    <row r="1320" spans="1:95" x14ac:dyDescent="0.25">
      <c r="A1320" s="241"/>
      <c r="B1320" s="312">
        <v>0.45833299999999999</v>
      </c>
      <c r="C1320" s="97">
        <v>48.571428571428569</v>
      </c>
      <c r="D1320" s="264">
        <v>0.7142857142857143</v>
      </c>
      <c r="E1320" s="122">
        <v>2.8571428571428572</v>
      </c>
      <c r="F1320" s="122">
        <v>11.571428571428571</v>
      </c>
      <c r="G1320" s="122">
        <v>20.285714285714285</v>
      </c>
      <c r="H1320" s="122">
        <v>10.571428571428571</v>
      </c>
      <c r="I1320" s="122">
        <v>2.2857142857142856</v>
      </c>
      <c r="J1320" s="122">
        <v>0.2857142857142857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33.142857142857146</v>
      </c>
      <c r="Y1320" s="31">
        <v>0.68235294117647072</v>
      </c>
      <c r="Z1320" s="323">
        <v>17</v>
      </c>
      <c r="AA1320" s="31">
        <v>0.35000000000000003</v>
      </c>
      <c r="AB1320" s="323">
        <v>0.2857142857142857</v>
      </c>
      <c r="AC1320" s="31">
        <v>5.8823529411764705E-3</v>
      </c>
      <c r="AD1320" s="27">
        <v>22.164823529411755</v>
      </c>
      <c r="AE1320" s="27">
        <v>27.275500000000001</v>
      </c>
      <c r="AF1320" s="27">
        <v>30.203499999999998</v>
      </c>
      <c r="AG1320" s="57"/>
      <c r="AH1320" s="97">
        <v>44.857142857142868</v>
      </c>
      <c r="AI1320" s="264">
        <v>1.4285714285714286</v>
      </c>
      <c r="AJ1320" s="122">
        <v>5.2857142857142856</v>
      </c>
      <c r="AK1320" s="122">
        <v>7.2857142857142856</v>
      </c>
      <c r="AL1320" s="122">
        <v>14.428571428571429</v>
      </c>
      <c r="AM1320" s="122">
        <v>12.428571428571429</v>
      </c>
      <c r="AN1320" s="122">
        <v>3.1428571428571428</v>
      </c>
      <c r="AO1320" s="122">
        <v>0.7142857142857143</v>
      </c>
      <c r="AP1320" s="122">
        <v>0</v>
      </c>
      <c r="AQ1320" s="122">
        <v>0.14285714285714285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30.714285714285715</v>
      </c>
      <c r="BD1320" s="31">
        <v>0.68471337579617819</v>
      </c>
      <c r="BE1320" s="323">
        <v>19.571428571428573</v>
      </c>
      <c r="BF1320" s="31">
        <v>0.43630573248407634</v>
      </c>
      <c r="BG1320" s="323">
        <v>0.8571428571428571</v>
      </c>
      <c r="BH1320" s="31">
        <v>1.9108280254777066E-2</v>
      </c>
      <c r="BI1320" s="27">
        <v>22.444076433121023</v>
      </c>
      <c r="BJ1320" s="27">
        <v>28.675000000000001</v>
      </c>
      <c r="BK1320" s="27">
        <v>31.814999999999998</v>
      </c>
      <c r="BL1320" s="57"/>
      <c r="BM1320" s="97">
        <v>93.428571428571431</v>
      </c>
      <c r="BN1320" s="264">
        <v>2.1428571428571428</v>
      </c>
      <c r="BO1320" s="122">
        <v>8.1428571428571423</v>
      </c>
      <c r="BP1320" s="122">
        <v>18.857142857142858</v>
      </c>
      <c r="BQ1320" s="122">
        <v>34.714285714285715</v>
      </c>
      <c r="BR1320" s="122">
        <v>23</v>
      </c>
      <c r="BS1320" s="122">
        <v>5.4285714285714288</v>
      </c>
      <c r="BT1320" s="122">
        <v>1</v>
      </c>
      <c r="BU1320" s="122">
        <v>0</v>
      </c>
      <c r="BV1320" s="122">
        <v>0.14285714285714285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63.857142857142854</v>
      </c>
      <c r="CI1320" s="31">
        <v>0.68348623853210999</v>
      </c>
      <c r="CJ1320" s="323">
        <v>36.571428571428569</v>
      </c>
      <c r="CK1320" s="31">
        <v>0.39143730886850148</v>
      </c>
      <c r="CL1320" s="323">
        <v>1.1428571428571428</v>
      </c>
      <c r="CM1320" s="31">
        <v>1.2232415902140671E-2</v>
      </c>
      <c r="CN1320" s="27">
        <v>22.298899082568809</v>
      </c>
      <c r="CO1320" s="27">
        <v>27.81</v>
      </c>
      <c r="CP1320" s="27">
        <v>30.952500000000001</v>
      </c>
      <c r="CQ1320" s="57"/>
    </row>
    <row r="1321" spans="1:95" x14ac:dyDescent="0.25">
      <c r="A1321" s="241"/>
      <c r="B1321" s="312">
        <v>0.5</v>
      </c>
      <c r="C1321" s="97">
        <v>42.833333333333329</v>
      </c>
      <c r="D1321" s="264">
        <v>0.83333333333333337</v>
      </c>
      <c r="E1321" s="122">
        <v>2.1666666666666665</v>
      </c>
      <c r="F1321" s="122">
        <v>10.333333333333334</v>
      </c>
      <c r="G1321" s="122">
        <v>17.833333333333332</v>
      </c>
      <c r="H1321" s="122">
        <v>8.6666666666666661</v>
      </c>
      <c r="I1321" s="122">
        <v>2.6666666666666665</v>
      </c>
      <c r="J1321" s="122">
        <v>0.33333333333333331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29.5</v>
      </c>
      <c r="Y1321" s="31">
        <v>0.6887159533073931</v>
      </c>
      <c r="Z1321" s="323">
        <v>15.5</v>
      </c>
      <c r="AA1321" s="31">
        <v>0.36186770428015569</v>
      </c>
      <c r="AB1321" s="323">
        <v>0.33333333333333331</v>
      </c>
      <c r="AC1321" s="31">
        <v>7.7821011673151752E-3</v>
      </c>
      <c r="AD1321" s="27">
        <v>22.443216783216798</v>
      </c>
      <c r="AE1321" s="27">
        <v>27.4785</v>
      </c>
      <c r="AF1321" s="27">
        <v>30.834499999999995</v>
      </c>
      <c r="AG1321" s="57"/>
      <c r="AH1321" s="97">
        <v>49.5</v>
      </c>
      <c r="AI1321" s="264">
        <v>0.66666666666666663</v>
      </c>
      <c r="AJ1321" s="122">
        <v>6</v>
      </c>
      <c r="AK1321" s="122">
        <v>7</v>
      </c>
      <c r="AL1321" s="122">
        <v>17.833333333333332</v>
      </c>
      <c r="AM1321" s="122">
        <v>13.333333333333334</v>
      </c>
      <c r="AN1321" s="122">
        <v>3.8333333333333335</v>
      </c>
      <c r="AO1321" s="122">
        <v>0.66666666666666663</v>
      </c>
      <c r="AP1321" s="122">
        <v>0.16666666666666666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35.833333333333336</v>
      </c>
      <c r="BD1321" s="31">
        <v>0.72390572390572394</v>
      </c>
      <c r="BE1321" s="323">
        <v>20.5</v>
      </c>
      <c r="BF1321" s="31">
        <v>0.41414141414141414</v>
      </c>
      <c r="BG1321" s="323">
        <v>0.83333333333333337</v>
      </c>
      <c r="BH1321" s="31">
        <v>1.6835016835016835E-2</v>
      </c>
      <c r="BI1321" s="27">
        <v>22.965196374622355</v>
      </c>
      <c r="BJ1321" s="27">
        <v>28.864000000000001</v>
      </c>
      <c r="BK1321" s="27">
        <v>32.852000000000004</v>
      </c>
      <c r="BL1321" s="57"/>
      <c r="BM1321" s="97">
        <v>92.333333333333329</v>
      </c>
      <c r="BN1321" s="264">
        <v>1.5</v>
      </c>
      <c r="BO1321" s="122">
        <v>8.1666666666666661</v>
      </c>
      <c r="BP1321" s="122">
        <v>17.333333333333332</v>
      </c>
      <c r="BQ1321" s="122">
        <v>35.666666666666664</v>
      </c>
      <c r="BR1321" s="122">
        <v>22</v>
      </c>
      <c r="BS1321" s="122">
        <v>6.5</v>
      </c>
      <c r="BT1321" s="122">
        <v>1</v>
      </c>
      <c r="BU1321" s="122">
        <v>0.16666666666666666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65.333333333333329</v>
      </c>
      <c r="CI1321" s="31">
        <v>0.70758122743682306</v>
      </c>
      <c r="CJ1321" s="323">
        <v>36</v>
      </c>
      <c r="CK1321" s="31">
        <v>0.38989169675090257</v>
      </c>
      <c r="CL1321" s="323">
        <v>1.1666666666666667</v>
      </c>
      <c r="CM1321" s="31">
        <v>1.2635379061371842E-2</v>
      </c>
      <c r="CN1321" s="27">
        <v>22.72324149108589</v>
      </c>
      <c r="CO1321" s="27">
        <v>28.478999999999999</v>
      </c>
      <c r="CP1321" s="27">
        <v>32.348000000000006</v>
      </c>
      <c r="CQ1321" s="57"/>
    </row>
    <row r="1322" spans="1:95" x14ac:dyDescent="0.25">
      <c r="A1322" s="241"/>
      <c r="B1322" s="312">
        <v>0.54166700000000001</v>
      </c>
      <c r="C1322" s="97">
        <v>51.5</v>
      </c>
      <c r="D1322" s="264">
        <v>0.5</v>
      </c>
      <c r="E1322" s="122">
        <v>3</v>
      </c>
      <c r="F1322" s="122">
        <v>14.333333333333334</v>
      </c>
      <c r="G1322" s="122">
        <v>16.666666666666668</v>
      </c>
      <c r="H1322" s="122">
        <v>14</v>
      </c>
      <c r="I1322" s="122">
        <v>2.6666666666666665</v>
      </c>
      <c r="J1322" s="122">
        <v>0.33333333333333331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33.666666666666664</v>
      </c>
      <c r="Y1322" s="31">
        <v>0.65372168284789645</v>
      </c>
      <c r="Z1322" s="323">
        <v>20.833333333333332</v>
      </c>
      <c r="AA1322" s="31">
        <v>0.40453074433656955</v>
      </c>
      <c r="AB1322" s="323">
        <v>0.33333333333333331</v>
      </c>
      <c r="AC1322" s="31">
        <v>6.4724919093851127E-3</v>
      </c>
      <c r="AD1322" s="27">
        <v>22.464142394822012</v>
      </c>
      <c r="AE1322" s="27">
        <v>27.454999999999998</v>
      </c>
      <c r="AF1322" s="27">
        <v>31.274999999999999</v>
      </c>
      <c r="AG1322" s="57"/>
      <c r="AH1322" s="97">
        <v>51.666666666666664</v>
      </c>
      <c r="AI1322" s="264">
        <v>0.83333333333333337</v>
      </c>
      <c r="AJ1322" s="122">
        <v>5.166666666666667</v>
      </c>
      <c r="AK1322" s="122">
        <v>8.6666666666666661</v>
      </c>
      <c r="AL1322" s="122">
        <v>18</v>
      </c>
      <c r="AM1322" s="122">
        <v>14.5</v>
      </c>
      <c r="AN1322" s="122">
        <v>4</v>
      </c>
      <c r="AO1322" s="122">
        <v>0.5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37</v>
      </c>
      <c r="BD1322" s="31">
        <v>0.71612903225806457</v>
      </c>
      <c r="BE1322" s="323">
        <v>22.5</v>
      </c>
      <c r="BF1322" s="31">
        <v>0.43548387096774194</v>
      </c>
      <c r="BG1322" s="323">
        <v>0.5</v>
      </c>
      <c r="BH1322" s="31">
        <v>9.6774193548387101E-3</v>
      </c>
      <c r="BI1322" s="27">
        <v>22.743193548387094</v>
      </c>
      <c r="BJ1322" s="27">
        <v>28.055499999999999</v>
      </c>
      <c r="BK1322" s="27">
        <v>31.493499999999997</v>
      </c>
      <c r="BL1322" s="57"/>
      <c r="BM1322" s="97">
        <v>103.16666666666666</v>
      </c>
      <c r="BN1322" s="264">
        <v>1.3333333333333333</v>
      </c>
      <c r="BO1322" s="122">
        <v>8.1666666666666661</v>
      </c>
      <c r="BP1322" s="122">
        <v>23</v>
      </c>
      <c r="BQ1322" s="122">
        <v>34.666666666666664</v>
      </c>
      <c r="BR1322" s="122">
        <v>28.5</v>
      </c>
      <c r="BS1322" s="122">
        <v>6.666666666666667</v>
      </c>
      <c r="BT1322" s="122">
        <v>0.83333333333333337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70.666666666666671</v>
      </c>
      <c r="CI1322" s="31">
        <v>0.68497576736672061</v>
      </c>
      <c r="CJ1322" s="323">
        <v>43.333333333333336</v>
      </c>
      <c r="CK1322" s="31">
        <v>0.42003231017770604</v>
      </c>
      <c r="CL1322" s="323">
        <v>0.83333333333333337</v>
      </c>
      <c r="CM1322" s="31">
        <v>8.0775444264943475E-3</v>
      </c>
      <c r="CN1322" s="27">
        <v>22.603893376413541</v>
      </c>
      <c r="CO1322" s="27">
        <v>27.84</v>
      </c>
      <c r="CP1322" s="27">
        <v>31.29</v>
      </c>
      <c r="CQ1322" s="57"/>
    </row>
    <row r="1323" spans="1:95" x14ac:dyDescent="0.25">
      <c r="A1323" s="241"/>
      <c r="B1323" s="312">
        <v>0.58333299999999999</v>
      </c>
      <c r="C1323" s="97">
        <v>55.333333333333329</v>
      </c>
      <c r="D1323" s="264">
        <v>1</v>
      </c>
      <c r="E1323" s="122">
        <v>4</v>
      </c>
      <c r="F1323" s="122">
        <v>14.833333333333334</v>
      </c>
      <c r="G1323" s="122">
        <v>21.5</v>
      </c>
      <c r="H1323" s="122">
        <v>11.5</v>
      </c>
      <c r="I1323" s="122">
        <v>2.1666666666666665</v>
      </c>
      <c r="J1323" s="122">
        <v>0.16666666666666666</v>
      </c>
      <c r="K1323" s="122">
        <v>0.16666666666666666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35.5</v>
      </c>
      <c r="Y1323" s="31">
        <v>0.64156626506024106</v>
      </c>
      <c r="Z1323" s="323">
        <v>18.166666666666668</v>
      </c>
      <c r="AA1323" s="31">
        <v>0.32831325301204822</v>
      </c>
      <c r="AB1323" s="323">
        <v>0.33333333333333331</v>
      </c>
      <c r="AC1323" s="31">
        <v>6.024096385542169E-3</v>
      </c>
      <c r="AD1323" s="27">
        <v>21.741994609164415</v>
      </c>
      <c r="AE1323" s="27">
        <v>26.839999999999996</v>
      </c>
      <c r="AF1323" s="27">
        <v>29.693999999999996</v>
      </c>
      <c r="AG1323" s="57"/>
      <c r="AH1323" s="97">
        <v>55.499999999999993</v>
      </c>
      <c r="AI1323" s="264">
        <v>0.5</v>
      </c>
      <c r="AJ1323" s="122">
        <v>6.833333333333333</v>
      </c>
      <c r="AK1323" s="122">
        <v>7.5</v>
      </c>
      <c r="AL1323" s="122">
        <v>21.666666666666668</v>
      </c>
      <c r="AM1323" s="122">
        <v>15.666666666666666</v>
      </c>
      <c r="AN1323" s="122">
        <v>3.1666666666666665</v>
      </c>
      <c r="AO1323" s="122">
        <v>0.16666666666666666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40.666666666666664</v>
      </c>
      <c r="BD1323" s="31">
        <v>0.73273273273273276</v>
      </c>
      <c r="BE1323" s="323">
        <v>23.666666666666668</v>
      </c>
      <c r="BF1323" s="31">
        <v>0.42642642642642647</v>
      </c>
      <c r="BG1323" s="323">
        <v>0.16666666666666666</v>
      </c>
      <c r="BH1323" s="31">
        <v>3.0030030030030034E-3</v>
      </c>
      <c r="BI1323" s="27">
        <v>22.517185792349729</v>
      </c>
      <c r="BJ1323" s="27">
        <v>27.751999999999999</v>
      </c>
      <c r="BK1323" s="27">
        <v>30.882499999999997</v>
      </c>
      <c r="BL1323" s="57"/>
      <c r="BM1323" s="97">
        <v>110.83333333333333</v>
      </c>
      <c r="BN1323" s="264">
        <v>1.5</v>
      </c>
      <c r="BO1323" s="122">
        <v>10.833333333333334</v>
      </c>
      <c r="BP1323" s="122">
        <v>22.333333333333332</v>
      </c>
      <c r="BQ1323" s="122">
        <v>43.166666666666664</v>
      </c>
      <c r="BR1323" s="122">
        <v>27.166666666666668</v>
      </c>
      <c r="BS1323" s="122">
        <v>5.333333333333333</v>
      </c>
      <c r="BT1323" s="122">
        <v>0.33333333333333331</v>
      </c>
      <c r="BU1323" s="122">
        <v>0.16666666666666666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76.166666666666671</v>
      </c>
      <c r="CI1323" s="31">
        <v>0.68721804511278206</v>
      </c>
      <c r="CJ1323" s="323">
        <v>41.833333333333336</v>
      </c>
      <c r="CK1323" s="31">
        <v>0.37744360902255641</v>
      </c>
      <c r="CL1323" s="323">
        <v>0.5</v>
      </c>
      <c r="CM1323" s="31">
        <v>4.5112781954887221E-3</v>
      </c>
      <c r="CN1323" s="27">
        <v>22.126960651289</v>
      </c>
      <c r="CO1323" s="27">
        <v>27.263000000000002</v>
      </c>
      <c r="CP1323" s="27">
        <v>30.059000000000005</v>
      </c>
      <c r="CQ1323" s="57"/>
    </row>
    <row r="1324" spans="1:95" x14ac:dyDescent="0.25">
      <c r="A1324" s="241"/>
      <c r="B1324" s="312">
        <v>0.625</v>
      </c>
      <c r="C1324" s="97">
        <v>55.142857142857146</v>
      </c>
      <c r="D1324" s="264">
        <v>0.8571428571428571</v>
      </c>
      <c r="E1324" s="122">
        <v>3.4285714285714284</v>
      </c>
      <c r="F1324" s="122">
        <v>16.142857142857142</v>
      </c>
      <c r="G1324" s="122">
        <v>22</v>
      </c>
      <c r="H1324" s="122">
        <v>9.7142857142857135</v>
      </c>
      <c r="I1324" s="122">
        <v>2.1428571428571428</v>
      </c>
      <c r="J1324" s="122">
        <v>0.8571428571428571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34.714285714285715</v>
      </c>
      <c r="Y1324" s="31">
        <v>0.6295336787564767</v>
      </c>
      <c r="Z1324" s="323">
        <v>17</v>
      </c>
      <c r="AA1324" s="31">
        <v>0.30829015544041449</v>
      </c>
      <c r="AB1324" s="323">
        <v>0.8571428571428571</v>
      </c>
      <c r="AC1324" s="31">
        <v>1.55440414507772E-2</v>
      </c>
      <c r="AD1324" s="27">
        <v>21.68230569948188</v>
      </c>
      <c r="AE1324" s="27">
        <v>26.448</v>
      </c>
      <c r="AF1324" s="27">
        <v>30.301499999999997</v>
      </c>
      <c r="AG1324" s="57"/>
      <c r="AH1324" s="97">
        <v>77.142857142857153</v>
      </c>
      <c r="AI1324" s="264">
        <v>1</v>
      </c>
      <c r="AJ1324" s="122">
        <v>8.7142857142857135</v>
      </c>
      <c r="AK1324" s="122">
        <v>18.285714285714285</v>
      </c>
      <c r="AL1324" s="122">
        <v>32</v>
      </c>
      <c r="AM1324" s="122">
        <v>13.857142857142858</v>
      </c>
      <c r="AN1324" s="122">
        <v>3</v>
      </c>
      <c r="AO1324" s="122">
        <v>0.2857142857142857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49.142857142857146</v>
      </c>
      <c r="BD1324" s="31">
        <v>0.63703703703703696</v>
      </c>
      <c r="BE1324" s="323">
        <v>21.714285714285715</v>
      </c>
      <c r="BF1324" s="31">
        <v>0.28148148148148144</v>
      </c>
      <c r="BG1324" s="323">
        <v>0.2857142857142857</v>
      </c>
      <c r="BH1324" s="31">
        <v>3.703703703703703E-3</v>
      </c>
      <c r="BI1324" s="27">
        <v>21.398814814814841</v>
      </c>
      <c r="BJ1324" s="27">
        <v>26.290999999999997</v>
      </c>
      <c r="BK1324" s="27">
        <v>29.45249999999999</v>
      </c>
      <c r="BL1324" s="57"/>
      <c r="BM1324" s="97">
        <v>132.28571428571428</v>
      </c>
      <c r="BN1324" s="264">
        <v>1.8571428571428572</v>
      </c>
      <c r="BO1324" s="122">
        <v>12.142857142857142</v>
      </c>
      <c r="BP1324" s="122">
        <v>34.428571428571431</v>
      </c>
      <c r="BQ1324" s="122">
        <v>54</v>
      </c>
      <c r="BR1324" s="122">
        <v>23.571428571428573</v>
      </c>
      <c r="BS1324" s="122">
        <v>5.1428571428571432</v>
      </c>
      <c r="BT1324" s="122">
        <v>1.1428571428571428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83.857142857142861</v>
      </c>
      <c r="CI1324" s="31">
        <v>0.63390928725701956</v>
      </c>
      <c r="CJ1324" s="323">
        <v>38.714285714285715</v>
      </c>
      <c r="CK1324" s="31">
        <v>0.29265658747300216</v>
      </c>
      <c r="CL1324" s="323">
        <v>1.1428571428571428</v>
      </c>
      <c r="CM1324" s="31">
        <v>8.6393088552915772E-3</v>
      </c>
      <c r="CN1324" s="27">
        <v>21.516987041036728</v>
      </c>
      <c r="CO1324" s="27">
        <v>26.38</v>
      </c>
      <c r="CP1324" s="27">
        <v>29.759</v>
      </c>
      <c r="CQ1324" s="57"/>
    </row>
    <row r="1325" spans="1:95" x14ac:dyDescent="0.25">
      <c r="A1325" s="241"/>
      <c r="B1325" s="312">
        <v>0.66666700000000001</v>
      </c>
      <c r="C1325" s="97">
        <v>52.000000000000007</v>
      </c>
      <c r="D1325" s="264">
        <v>0.8571428571428571</v>
      </c>
      <c r="E1325" s="122">
        <v>4.2857142857142856</v>
      </c>
      <c r="F1325" s="122">
        <v>16.571428571428573</v>
      </c>
      <c r="G1325" s="122">
        <v>18.142857142857142</v>
      </c>
      <c r="H1325" s="122">
        <v>9.7142857142857135</v>
      </c>
      <c r="I1325" s="122">
        <v>2.4285714285714284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30.285714285714285</v>
      </c>
      <c r="Y1325" s="31">
        <v>0.58241758241758235</v>
      </c>
      <c r="Z1325" s="323">
        <v>14.714285714285714</v>
      </c>
      <c r="AA1325" s="31">
        <v>0.28296703296703291</v>
      </c>
      <c r="AB1325" s="323">
        <v>0</v>
      </c>
      <c r="AC1325" s="31">
        <v>0</v>
      </c>
      <c r="AD1325" s="27">
        <v>21.188681318681329</v>
      </c>
      <c r="AE1325" s="27">
        <v>26.727499999999999</v>
      </c>
      <c r="AF1325" s="27">
        <v>29.88</v>
      </c>
      <c r="AG1325" s="57"/>
      <c r="AH1325" s="97">
        <v>72</v>
      </c>
      <c r="AI1325" s="264">
        <v>1.2857142857142858</v>
      </c>
      <c r="AJ1325" s="122">
        <v>6.2857142857142856</v>
      </c>
      <c r="AK1325" s="122">
        <v>13</v>
      </c>
      <c r="AL1325" s="122">
        <v>27.571428571428573</v>
      </c>
      <c r="AM1325" s="122">
        <v>17.428571428571427</v>
      </c>
      <c r="AN1325" s="122">
        <v>5.4285714285714288</v>
      </c>
      <c r="AO1325" s="122">
        <v>0.5714285714285714</v>
      </c>
      <c r="AP1325" s="122">
        <v>0.2857142857142857</v>
      </c>
      <c r="AQ1325" s="122">
        <v>0.14285714285714285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51.428571428571431</v>
      </c>
      <c r="BD1325" s="31">
        <v>0.7142857142857143</v>
      </c>
      <c r="BE1325" s="323">
        <v>29.857142857142858</v>
      </c>
      <c r="BF1325" s="31">
        <v>0.41468253968253971</v>
      </c>
      <c r="BG1325" s="323">
        <v>1</v>
      </c>
      <c r="BH1325" s="31">
        <v>1.3888888888888888E-2</v>
      </c>
      <c r="BI1325" s="27">
        <v>22.632876984126987</v>
      </c>
      <c r="BJ1325" s="27">
        <v>28.107500000000002</v>
      </c>
      <c r="BK1325" s="27">
        <v>31.5425</v>
      </c>
      <c r="BL1325" s="57"/>
      <c r="BM1325" s="97">
        <v>124</v>
      </c>
      <c r="BN1325" s="264">
        <v>2.1428571428571428</v>
      </c>
      <c r="BO1325" s="122">
        <v>10.571428571428571</v>
      </c>
      <c r="BP1325" s="122">
        <v>29.571428571428573</v>
      </c>
      <c r="BQ1325" s="122">
        <v>45.714285714285715</v>
      </c>
      <c r="BR1325" s="122">
        <v>27.142857142857142</v>
      </c>
      <c r="BS1325" s="122">
        <v>7.8571428571428568</v>
      </c>
      <c r="BT1325" s="122">
        <v>0.5714285714285714</v>
      </c>
      <c r="BU1325" s="122">
        <v>0.2857142857142857</v>
      </c>
      <c r="BV1325" s="122">
        <v>0.14285714285714285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81.714285714285708</v>
      </c>
      <c r="CI1325" s="31">
        <v>0.6589861751152073</v>
      </c>
      <c r="CJ1325" s="323">
        <v>44.571428571428569</v>
      </c>
      <c r="CK1325" s="31">
        <v>0.35944700460829493</v>
      </c>
      <c r="CL1325" s="323">
        <v>1</v>
      </c>
      <c r="CM1325" s="31">
        <v>8.0645161290322578E-3</v>
      </c>
      <c r="CN1325" s="27">
        <v>22.027246543778798</v>
      </c>
      <c r="CO1325" s="27">
        <v>27.54</v>
      </c>
      <c r="CP1325" s="27">
        <v>31.016500000000001</v>
      </c>
      <c r="CQ1325" s="57"/>
    </row>
    <row r="1326" spans="1:95" x14ac:dyDescent="0.25">
      <c r="A1326" s="241"/>
      <c r="B1326" s="312">
        <v>0.70833299999999999</v>
      </c>
      <c r="C1326" s="97">
        <v>52.833333333333329</v>
      </c>
      <c r="D1326" s="264">
        <v>0.5</v>
      </c>
      <c r="E1326" s="122">
        <v>2.1666666666666665</v>
      </c>
      <c r="F1326" s="122">
        <v>13.333333333333334</v>
      </c>
      <c r="G1326" s="122">
        <v>22.5</v>
      </c>
      <c r="H1326" s="122">
        <v>9.5</v>
      </c>
      <c r="I1326" s="122">
        <v>4.166666666666667</v>
      </c>
      <c r="J1326" s="122">
        <v>0.66666666666666663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36.5</v>
      </c>
      <c r="Y1326" s="31">
        <v>0.69085173501577291</v>
      </c>
      <c r="Z1326" s="323">
        <v>17.5</v>
      </c>
      <c r="AA1326" s="31">
        <v>0.33123028391167197</v>
      </c>
      <c r="AB1326" s="323">
        <v>0.66666666666666663</v>
      </c>
      <c r="AC1326" s="31">
        <v>1.2618296529968454E-2</v>
      </c>
      <c r="AD1326" s="27">
        <v>22.377230769230774</v>
      </c>
      <c r="AE1326" s="27">
        <v>27.529999999999998</v>
      </c>
      <c r="AF1326" s="27">
        <v>31.463999999999995</v>
      </c>
      <c r="AG1326" s="57"/>
      <c r="AH1326" s="97">
        <v>73.666666666666657</v>
      </c>
      <c r="AI1326" s="264">
        <v>2.5</v>
      </c>
      <c r="AJ1326" s="122">
        <v>5.166666666666667</v>
      </c>
      <c r="AK1326" s="122">
        <v>10.833333333333334</v>
      </c>
      <c r="AL1326" s="122">
        <v>26.5</v>
      </c>
      <c r="AM1326" s="122">
        <v>22.333333333333332</v>
      </c>
      <c r="AN1326" s="122">
        <v>5</v>
      </c>
      <c r="AO1326" s="122">
        <v>1</v>
      </c>
      <c r="AP1326" s="122">
        <v>0.33333333333333331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55.166666666666664</v>
      </c>
      <c r="BD1326" s="31">
        <v>0.7488687782805431</v>
      </c>
      <c r="BE1326" s="323">
        <v>34.833333333333336</v>
      </c>
      <c r="BF1326" s="31">
        <v>0.47285067873303177</v>
      </c>
      <c r="BG1326" s="323">
        <v>1.3333333333333333</v>
      </c>
      <c r="BH1326" s="31">
        <v>1.8099547511312219E-2</v>
      </c>
      <c r="BI1326" s="27">
        <v>22.910877192982461</v>
      </c>
      <c r="BJ1326" s="27">
        <v>28.074999999999999</v>
      </c>
      <c r="BK1326" s="27">
        <v>31.653499999999998</v>
      </c>
      <c r="BL1326" s="57"/>
      <c r="BM1326" s="97">
        <v>126.5</v>
      </c>
      <c r="BN1326" s="264">
        <v>3</v>
      </c>
      <c r="BO1326" s="122">
        <v>7.333333333333333</v>
      </c>
      <c r="BP1326" s="122">
        <v>24.166666666666668</v>
      </c>
      <c r="BQ1326" s="122">
        <v>49</v>
      </c>
      <c r="BR1326" s="122">
        <v>31.833333333333332</v>
      </c>
      <c r="BS1326" s="122">
        <v>9.1666666666666661</v>
      </c>
      <c r="BT1326" s="122">
        <v>1.6666666666666667</v>
      </c>
      <c r="BU1326" s="122">
        <v>0.33333333333333331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91.666666666666671</v>
      </c>
      <c r="CI1326" s="31">
        <v>0.72463768115942029</v>
      </c>
      <c r="CJ1326" s="323">
        <v>52.333333333333336</v>
      </c>
      <c r="CK1326" s="31">
        <v>0.41370223978919635</v>
      </c>
      <c r="CL1326" s="323">
        <v>2</v>
      </c>
      <c r="CM1326" s="31">
        <v>1.5810276679841896E-2</v>
      </c>
      <c r="CN1326" s="27">
        <v>22.688809218950073</v>
      </c>
      <c r="CO1326" s="27">
        <v>27.904</v>
      </c>
      <c r="CP1326" s="27">
        <v>31.574999999999996</v>
      </c>
      <c r="CQ1326" s="57"/>
    </row>
    <row r="1327" spans="1:95" x14ac:dyDescent="0.25">
      <c r="A1327" s="241"/>
      <c r="B1327" s="312">
        <v>0.75</v>
      </c>
      <c r="C1327" s="97">
        <v>52.000000000000007</v>
      </c>
      <c r="D1327" s="264">
        <v>0.66666666666666663</v>
      </c>
      <c r="E1327" s="122">
        <v>4</v>
      </c>
      <c r="F1327" s="122">
        <v>10.333333333333334</v>
      </c>
      <c r="G1327" s="122">
        <v>19.166666666666668</v>
      </c>
      <c r="H1327" s="122">
        <v>13</v>
      </c>
      <c r="I1327" s="122">
        <v>3.3333333333333335</v>
      </c>
      <c r="J1327" s="122">
        <v>1.5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37</v>
      </c>
      <c r="Y1327" s="31">
        <v>0.71153846153846145</v>
      </c>
      <c r="Z1327" s="323">
        <v>22.166666666666668</v>
      </c>
      <c r="AA1327" s="31">
        <v>0.42628205128205127</v>
      </c>
      <c r="AB1327" s="323">
        <v>1.5</v>
      </c>
      <c r="AC1327" s="31">
        <v>2.8846153846153841E-2</v>
      </c>
      <c r="AD1327" s="27">
        <v>23.085032051282049</v>
      </c>
      <c r="AE1327" s="27">
        <v>28.583500000000001</v>
      </c>
      <c r="AF1327" s="27">
        <v>32.216499999999982</v>
      </c>
      <c r="AG1327" s="57"/>
      <c r="AH1327" s="97">
        <v>48.166666666666664</v>
      </c>
      <c r="AI1327" s="264">
        <v>0.83333333333333337</v>
      </c>
      <c r="AJ1327" s="122">
        <v>1.3333333333333333</v>
      </c>
      <c r="AK1327" s="122">
        <v>6</v>
      </c>
      <c r="AL1327" s="122">
        <v>17</v>
      </c>
      <c r="AM1327" s="122">
        <v>14.666666666666666</v>
      </c>
      <c r="AN1327" s="122">
        <v>6.5</v>
      </c>
      <c r="AO1327" s="122">
        <v>1</v>
      </c>
      <c r="AP1327" s="122">
        <v>0.83333333333333337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40</v>
      </c>
      <c r="BD1327" s="31">
        <v>0.83044982698961944</v>
      </c>
      <c r="BE1327" s="323">
        <v>26.833333333333332</v>
      </c>
      <c r="BF1327" s="31">
        <v>0.55709342560553632</v>
      </c>
      <c r="BG1327" s="323">
        <v>1.8333333333333333</v>
      </c>
      <c r="BH1327" s="31">
        <v>3.8062283737024222E-2</v>
      </c>
      <c r="BI1327" s="27">
        <v>25.0061937716263</v>
      </c>
      <c r="BJ1327" s="27">
        <v>30.785</v>
      </c>
      <c r="BK1327" s="27">
        <v>34.269999999999996</v>
      </c>
      <c r="BL1327" s="57"/>
      <c r="BM1327" s="97">
        <v>100.16666666666666</v>
      </c>
      <c r="BN1327" s="264">
        <v>1.5</v>
      </c>
      <c r="BO1327" s="122">
        <v>5.333333333333333</v>
      </c>
      <c r="BP1327" s="122">
        <v>16.333333333333332</v>
      </c>
      <c r="BQ1327" s="122">
        <v>36.166666666666664</v>
      </c>
      <c r="BR1327" s="122">
        <v>27.666666666666668</v>
      </c>
      <c r="BS1327" s="122">
        <v>9.8333333333333339</v>
      </c>
      <c r="BT1327" s="122">
        <v>2.5</v>
      </c>
      <c r="BU1327" s="122">
        <v>0.83333333333333337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77</v>
      </c>
      <c r="CI1327" s="31">
        <v>0.76871880199667231</v>
      </c>
      <c r="CJ1327" s="323">
        <v>49</v>
      </c>
      <c r="CK1327" s="31">
        <v>0.48918469217970056</v>
      </c>
      <c r="CL1327" s="323">
        <v>3.3333333333333335</v>
      </c>
      <c r="CM1327" s="31">
        <v>3.3277870216306162E-2</v>
      </c>
      <c r="CN1327" s="27">
        <v>24.008851913477553</v>
      </c>
      <c r="CO1327" s="27">
        <v>29.69</v>
      </c>
      <c r="CP1327" s="27">
        <v>33.777999999999999</v>
      </c>
      <c r="CQ1327" s="57"/>
    </row>
    <row r="1328" spans="1:95" x14ac:dyDescent="0.25">
      <c r="A1328" s="241"/>
      <c r="B1328" s="312">
        <v>0.79166700000000001</v>
      </c>
      <c r="C1328" s="97">
        <v>37.166666666666664</v>
      </c>
      <c r="D1328" s="264">
        <v>0</v>
      </c>
      <c r="E1328" s="122">
        <v>1.6666666666666667</v>
      </c>
      <c r="F1328" s="122">
        <v>5.833333333333333</v>
      </c>
      <c r="G1328" s="122">
        <v>18.666666666666668</v>
      </c>
      <c r="H1328" s="122">
        <v>7.833333333333333</v>
      </c>
      <c r="I1328" s="122">
        <v>2.5</v>
      </c>
      <c r="J1328" s="122">
        <v>0.5</v>
      </c>
      <c r="K1328" s="122">
        <v>0.16666666666666666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29.666666666666668</v>
      </c>
      <c r="Y1328" s="31">
        <v>0.79820627802690591</v>
      </c>
      <c r="Z1328" s="323">
        <v>14</v>
      </c>
      <c r="AA1328" s="31">
        <v>0.37668161434977582</v>
      </c>
      <c r="AB1328" s="323">
        <v>0.66666666666666663</v>
      </c>
      <c r="AC1328" s="31">
        <v>1.7937219730941704E-2</v>
      </c>
      <c r="AD1328" s="27">
        <v>23.292421524663691</v>
      </c>
      <c r="AE1328" s="27">
        <v>28.326000000000001</v>
      </c>
      <c r="AF1328" s="27">
        <v>32.14</v>
      </c>
      <c r="AG1328" s="57"/>
      <c r="AH1328" s="97">
        <v>40.666666666666664</v>
      </c>
      <c r="AI1328" s="264">
        <v>1</v>
      </c>
      <c r="AJ1328" s="122">
        <v>2.8333333333333335</v>
      </c>
      <c r="AK1328" s="122">
        <v>6</v>
      </c>
      <c r="AL1328" s="122">
        <v>11.5</v>
      </c>
      <c r="AM1328" s="122">
        <v>13</v>
      </c>
      <c r="AN1328" s="122">
        <v>3.6666666666666665</v>
      </c>
      <c r="AO1328" s="122">
        <v>2.3333333333333335</v>
      </c>
      <c r="AP1328" s="122">
        <v>0.16666666666666666</v>
      </c>
      <c r="AQ1328" s="122">
        <v>0.16666666666666666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30.833333333333332</v>
      </c>
      <c r="BD1328" s="31">
        <v>0.75819672131147542</v>
      </c>
      <c r="BE1328" s="323">
        <v>22.333333333333332</v>
      </c>
      <c r="BF1328" s="31">
        <v>0.54918032786885251</v>
      </c>
      <c r="BG1328" s="323">
        <v>2.6666666666666665</v>
      </c>
      <c r="BH1328" s="31">
        <v>6.5573770491803282E-2</v>
      </c>
      <c r="BI1328" s="27">
        <v>24.168975409836083</v>
      </c>
      <c r="BJ1328" s="27">
        <v>30.057500000000001</v>
      </c>
      <c r="BK1328" s="27">
        <v>35.972499999999997</v>
      </c>
      <c r="BL1328" s="57"/>
      <c r="BM1328" s="97">
        <v>77.833333333333329</v>
      </c>
      <c r="BN1328" s="264">
        <v>1</v>
      </c>
      <c r="BO1328" s="122">
        <v>4.5</v>
      </c>
      <c r="BP1328" s="122">
        <v>11.833333333333334</v>
      </c>
      <c r="BQ1328" s="122">
        <v>30.166666666666668</v>
      </c>
      <c r="BR1328" s="122">
        <v>20.833333333333332</v>
      </c>
      <c r="BS1328" s="122">
        <v>6.166666666666667</v>
      </c>
      <c r="BT1328" s="122">
        <v>2.8333333333333335</v>
      </c>
      <c r="BU1328" s="122">
        <v>0.33333333333333331</v>
      </c>
      <c r="BV1328" s="122">
        <v>0.16666666666666666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60.5</v>
      </c>
      <c r="CI1328" s="31">
        <v>0.77730192719486091</v>
      </c>
      <c r="CJ1328" s="323">
        <v>36.333333333333336</v>
      </c>
      <c r="CK1328" s="31">
        <v>0.46680942184154184</v>
      </c>
      <c r="CL1328" s="323">
        <v>3.3333333333333335</v>
      </c>
      <c r="CM1328" s="31">
        <v>4.2826552462526771E-2</v>
      </c>
      <c r="CN1328" s="27">
        <v>23.75040685224841</v>
      </c>
      <c r="CO1328" s="27">
        <v>29.168000000000003</v>
      </c>
      <c r="CP1328" s="27">
        <v>34.553999999999988</v>
      </c>
      <c r="CQ1328" s="57"/>
    </row>
    <row r="1329" spans="1:95" x14ac:dyDescent="0.25">
      <c r="A1329" s="241"/>
      <c r="B1329" s="312">
        <v>0.83333299999999999</v>
      </c>
      <c r="C1329" s="97">
        <v>23.333333333333332</v>
      </c>
      <c r="D1329" s="264">
        <v>0</v>
      </c>
      <c r="E1329" s="122">
        <v>0.83333333333333337</v>
      </c>
      <c r="F1329" s="122">
        <v>4.166666666666667</v>
      </c>
      <c r="G1329" s="122">
        <v>7.5</v>
      </c>
      <c r="H1329" s="122">
        <v>7.333333333333333</v>
      </c>
      <c r="I1329" s="122">
        <v>2.5</v>
      </c>
      <c r="J1329" s="122">
        <v>0.83333333333333337</v>
      </c>
      <c r="K1329" s="122">
        <v>0.16666666666666666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18.333333333333332</v>
      </c>
      <c r="Y1329" s="31">
        <v>0.7857142857142857</v>
      </c>
      <c r="Z1329" s="323">
        <v>11.666666666666666</v>
      </c>
      <c r="AA1329" s="31">
        <v>0.5</v>
      </c>
      <c r="AB1329" s="323">
        <v>1</v>
      </c>
      <c r="AC1329" s="31">
        <v>4.2857142857142858E-2</v>
      </c>
      <c r="AD1329" s="27">
        <v>24.490285714285712</v>
      </c>
      <c r="AE1329" s="27">
        <v>29.9955</v>
      </c>
      <c r="AF1329" s="27">
        <v>34.569499999999998</v>
      </c>
      <c r="AG1329" s="57"/>
      <c r="AH1329" s="97">
        <v>28.166666666666668</v>
      </c>
      <c r="AI1329" s="264">
        <v>0.5</v>
      </c>
      <c r="AJ1329" s="122">
        <v>3</v>
      </c>
      <c r="AK1329" s="122">
        <v>4.666666666666667</v>
      </c>
      <c r="AL1329" s="122">
        <v>8.3333333333333339</v>
      </c>
      <c r="AM1329" s="122">
        <v>7</v>
      </c>
      <c r="AN1329" s="122">
        <v>3.5</v>
      </c>
      <c r="AO1329" s="122">
        <v>1</v>
      </c>
      <c r="AP1329" s="122">
        <v>0.16666666666666666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20</v>
      </c>
      <c r="BD1329" s="31">
        <v>0.7100591715976331</v>
      </c>
      <c r="BE1329" s="323">
        <v>13.666666666666666</v>
      </c>
      <c r="BF1329" s="31">
        <v>0.48520710059171596</v>
      </c>
      <c r="BG1329" s="323">
        <v>1.1666666666666667</v>
      </c>
      <c r="BH1329" s="31">
        <v>4.142011834319527E-2</v>
      </c>
      <c r="BI1329" s="27">
        <v>23.674733727810651</v>
      </c>
      <c r="BJ1329" s="27">
        <v>30.504999999999999</v>
      </c>
      <c r="BK1329" s="27">
        <v>34.644999999999996</v>
      </c>
      <c r="BL1329" s="57"/>
      <c r="BM1329" s="97">
        <v>51.500000000000007</v>
      </c>
      <c r="BN1329" s="264">
        <v>0.5</v>
      </c>
      <c r="BO1329" s="122">
        <v>3.8333333333333335</v>
      </c>
      <c r="BP1329" s="122">
        <v>8.8333333333333339</v>
      </c>
      <c r="BQ1329" s="122">
        <v>15.833333333333334</v>
      </c>
      <c r="BR1329" s="122">
        <v>14.333333333333334</v>
      </c>
      <c r="BS1329" s="122">
        <v>6</v>
      </c>
      <c r="BT1329" s="122">
        <v>1.8333333333333333</v>
      </c>
      <c r="BU1329" s="122">
        <v>0.33333333333333331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38.333333333333336</v>
      </c>
      <c r="CI1329" s="31">
        <v>0.74433656957928795</v>
      </c>
      <c r="CJ1329" s="323">
        <v>25.333333333333332</v>
      </c>
      <c r="CK1329" s="31">
        <v>0.49190938511326854</v>
      </c>
      <c r="CL1329" s="323">
        <v>2.1666666666666665</v>
      </c>
      <c r="CM1329" s="31">
        <v>4.2071197411003229E-2</v>
      </c>
      <c r="CN1329" s="27">
        <v>24.044239482200634</v>
      </c>
      <c r="CO1329" s="27">
        <v>30.085000000000001</v>
      </c>
      <c r="CP1329" s="27">
        <v>34.564999999999998</v>
      </c>
      <c r="CQ1329" s="57"/>
    </row>
    <row r="1330" spans="1:95" x14ac:dyDescent="0.25">
      <c r="A1330" s="241"/>
      <c r="B1330" s="312">
        <v>0.875</v>
      </c>
      <c r="C1330" s="97">
        <v>21.166666666666668</v>
      </c>
      <c r="D1330" s="264">
        <v>0.5</v>
      </c>
      <c r="E1330" s="122">
        <v>0.33333333333333331</v>
      </c>
      <c r="F1330" s="122">
        <v>3</v>
      </c>
      <c r="G1330" s="122">
        <v>7.666666666666667</v>
      </c>
      <c r="H1330" s="122">
        <v>6</v>
      </c>
      <c r="I1330" s="122">
        <v>3</v>
      </c>
      <c r="J1330" s="122">
        <v>0.66666666666666663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17.333333333333332</v>
      </c>
      <c r="Y1330" s="31">
        <v>0.81889763779527547</v>
      </c>
      <c r="Z1330" s="323">
        <v>11.166666666666666</v>
      </c>
      <c r="AA1330" s="31">
        <v>0.52755905511811019</v>
      </c>
      <c r="AB1330" s="323">
        <v>0.66666666666666663</v>
      </c>
      <c r="AC1330" s="31">
        <v>3.1496062992125984E-2</v>
      </c>
      <c r="AD1330" s="27">
        <v>24.494094488188978</v>
      </c>
      <c r="AE1330" s="27">
        <v>30.416</v>
      </c>
      <c r="AF1330" s="27">
        <v>33.514000000000003</v>
      </c>
      <c r="AG1330" s="57"/>
      <c r="AH1330" s="97">
        <v>22</v>
      </c>
      <c r="AI1330" s="264">
        <v>0.16666666666666666</v>
      </c>
      <c r="AJ1330" s="122">
        <v>1.3333333333333333</v>
      </c>
      <c r="AK1330" s="122">
        <v>3.1666666666666665</v>
      </c>
      <c r="AL1330" s="122">
        <v>6.666666666666667</v>
      </c>
      <c r="AM1330" s="122">
        <v>8</v>
      </c>
      <c r="AN1330" s="122">
        <v>2.1666666666666665</v>
      </c>
      <c r="AO1330" s="122">
        <v>0.33333333333333331</v>
      </c>
      <c r="AP1330" s="122">
        <v>0.16666666666666666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17.333333333333332</v>
      </c>
      <c r="BD1330" s="31">
        <v>0.78787878787878785</v>
      </c>
      <c r="BE1330" s="323">
        <v>13</v>
      </c>
      <c r="BF1330" s="31">
        <v>0.59090909090909094</v>
      </c>
      <c r="BG1330" s="323">
        <v>0.5</v>
      </c>
      <c r="BH1330" s="31">
        <v>2.2727272727272728E-2</v>
      </c>
      <c r="BI1330" s="27">
        <v>24.570378787878784</v>
      </c>
      <c r="BJ1330" s="27">
        <v>29.810499999999998</v>
      </c>
      <c r="BK1330" s="27">
        <v>34.035999999999994</v>
      </c>
      <c r="BL1330" s="57"/>
      <c r="BM1330" s="97">
        <v>43.166666666666664</v>
      </c>
      <c r="BN1330" s="264">
        <v>0.66666666666666663</v>
      </c>
      <c r="BO1330" s="122">
        <v>1.6666666666666667</v>
      </c>
      <c r="BP1330" s="122">
        <v>6.166666666666667</v>
      </c>
      <c r="BQ1330" s="122">
        <v>14.333333333333334</v>
      </c>
      <c r="BR1330" s="122">
        <v>14</v>
      </c>
      <c r="BS1330" s="122">
        <v>5.166666666666667</v>
      </c>
      <c r="BT1330" s="122">
        <v>1</v>
      </c>
      <c r="BU1330" s="122">
        <v>0.16666666666666666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34.666666666666664</v>
      </c>
      <c r="CI1330" s="31">
        <v>0.80308880308880304</v>
      </c>
      <c r="CJ1330" s="323">
        <v>24.166666666666668</v>
      </c>
      <c r="CK1330" s="31">
        <v>0.55984555984555995</v>
      </c>
      <c r="CL1330" s="323">
        <v>1.1666666666666667</v>
      </c>
      <c r="CM1330" s="31">
        <v>2.7027027027027029E-2</v>
      </c>
      <c r="CN1330" s="27">
        <v>24.532972972972971</v>
      </c>
      <c r="CO1330" s="27">
        <v>29.92</v>
      </c>
      <c r="CP1330" s="27">
        <v>33.82</v>
      </c>
      <c r="CQ1330" s="57"/>
    </row>
    <row r="1331" spans="1:95" x14ac:dyDescent="0.25">
      <c r="A1331" s="241"/>
      <c r="B1331" s="312">
        <v>0.91666700000000001</v>
      </c>
      <c r="C1331" s="97">
        <v>13.5</v>
      </c>
      <c r="D1331" s="264">
        <v>0</v>
      </c>
      <c r="E1331" s="122">
        <v>0</v>
      </c>
      <c r="F1331" s="122">
        <v>1.6666666666666667</v>
      </c>
      <c r="G1331" s="122">
        <v>5.166666666666667</v>
      </c>
      <c r="H1331" s="122">
        <v>3</v>
      </c>
      <c r="I1331" s="122">
        <v>2.8333333333333335</v>
      </c>
      <c r="J1331" s="122">
        <v>0.66666666666666663</v>
      </c>
      <c r="K1331" s="122">
        <v>0.16666666666666666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11.833333333333334</v>
      </c>
      <c r="Y1331" s="31">
        <v>0.87654320987654322</v>
      </c>
      <c r="Z1331" s="323">
        <v>7.166666666666667</v>
      </c>
      <c r="AA1331" s="31">
        <v>0.53086419753086422</v>
      </c>
      <c r="AB1331" s="323">
        <v>0.83333333333333337</v>
      </c>
      <c r="AC1331" s="31">
        <v>6.1728395061728399E-2</v>
      </c>
      <c r="AD1331" s="27">
        <v>25.905925925925928</v>
      </c>
      <c r="AE1331" s="27">
        <v>32.409999999999997</v>
      </c>
      <c r="AF1331" s="27">
        <v>37.945999999999998</v>
      </c>
      <c r="AG1331" s="57"/>
      <c r="AH1331" s="97">
        <v>16.333333333333332</v>
      </c>
      <c r="AI1331" s="264">
        <v>0.16666666666666666</v>
      </c>
      <c r="AJ1331" s="122">
        <v>0.33333333333333331</v>
      </c>
      <c r="AK1331" s="122">
        <v>3.5</v>
      </c>
      <c r="AL1331" s="122">
        <v>4.833333333333333</v>
      </c>
      <c r="AM1331" s="122">
        <v>3.8333333333333335</v>
      </c>
      <c r="AN1331" s="122">
        <v>3</v>
      </c>
      <c r="AO1331" s="122">
        <v>0.66666666666666663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12.333333333333334</v>
      </c>
      <c r="BD1331" s="31">
        <v>0.75510204081632659</v>
      </c>
      <c r="BE1331" s="323">
        <v>8.8333333333333339</v>
      </c>
      <c r="BF1331" s="31">
        <v>0.54081632653061229</v>
      </c>
      <c r="BG1331" s="323">
        <v>0.66666666666666663</v>
      </c>
      <c r="BH1331" s="31">
        <v>4.0816326530612249E-2</v>
      </c>
      <c r="BI1331" s="27">
        <v>24.614591836734679</v>
      </c>
      <c r="BJ1331" s="27">
        <v>31.473500000000001</v>
      </c>
      <c r="BK1331" s="27">
        <v>34.49349999999999</v>
      </c>
      <c r="BL1331" s="57"/>
      <c r="BM1331" s="97">
        <v>29.833333333333332</v>
      </c>
      <c r="BN1331" s="264">
        <v>0.16666666666666666</v>
      </c>
      <c r="BO1331" s="122">
        <v>0.33333333333333331</v>
      </c>
      <c r="BP1331" s="122">
        <v>5.166666666666667</v>
      </c>
      <c r="BQ1331" s="122">
        <v>10</v>
      </c>
      <c r="BR1331" s="122">
        <v>6.833333333333333</v>
      </c>
      <c r="BS1331" s="122">
        <v>5.833333333333333</v>
      </c>
      <c r="BT1331" s="122">
        <v>1.3333333333333333</v>
      </c>
      <c r="BU1331" s="122">
        <v>0.16666666666666666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24.166666666666668</v>
      </c>
      <c r="CI1331" s="31">
        <v>0.8100558659217878</v>
      </c>
      <c r="CJ1331" s="323">
        <v>16</v>
      </c>
      <c r="CK1331" s="31">
        <v>0.53631284916201116</v>
      </c>
      <c r="CL1331" s="323">
        <v>1.5</v>
      </c>
      <c r="CM1331" s="31">
        <v>5.027932960893855E-2</v>
      </c>
      <c r="CN1331" s="27">
        <v>25.198938547486041</v>
      </c>
      <c r="CO1331" s="27">
        <v>31.82</v>
      </c>
      <c r="CP1331" s="27">
        <v>36.270000000000003</v>
      </c>
      <c r="CQ1331" s="57"/>
    </row>
    <row r="1332" spans="1:95" x14ac:dyDescent="0.25">
      <c r="A1332" s="241"/>
      <c r="B1332" s="312">
        <v>0.95833299999999999</v>
      </c>
      <c r="C1332" s="98">
        <v>7.6666666666666679</v>
      </c>
      <c r="D1332" s="324">
        <v>0</v>
      </c>
      <c r="E1332" s="325">
        <v>0.16666666666666666</v>
      </c>
      <c r="F1332" s="325">
        <v>1.8333333333333333</v>
      </c>
      <c r="G1332" s="325">
        <v>2.8333333333333335</v>
      </c>
      <c r="H1332" s="325">
        <v>1</v>
      </c>
      <c r="I1332" s="325">
        <v>1</v>
      </c>
      <c r="J1332" s="325">
        <v>0.66666666666666663</v>
      </c>
      <c r="K1332" s="325">
        <v>0.16666666666666666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5.666666666666667</v>
      </c>
      <c r="Y1332" s="338">
        <v>0.73913043478260865</v>
      </c>
      <c r="Z1332" s="326">
        <v>3.1666666666666665</v>
      </c>
      <c r="AA1332" s="338">
        <v>0.41304347826086946</v>
      </c>
      <c r="AB1332" s="326">
        <v>0.83333333333333337</v>
      </c>
      <c r="AC1332" s="338">
        <v>0.10869565217391303</v>
      </c>
      <c r="AD1332" s="124">
        <v>24.660652173913046</v>
      </c>
      <c r="AE1332" s="124">
        <v>32.381</v>
      </c>
      <c r="AF1332" s="124">
        <v>38.722499999999997</v>
      </c>
      <c r="AG1332" s="57"/>
      <c r="AH1332" s="98">
        <v>11</v>
      </c>
      <c r="AI1332" s="324">
        <v>0.16666666666666666</v>
      </c>
      <c r="AJ1332" s="325">
        <v>0.83333333333333337</v>
      </c>
      <c r="AK1332" s="325">
        <v>1.6666666666666667</v>
      </c>
      <c r="AL1332" s="325">
        <v>2.8333333333333335</v>
      </c>
      <c r="AM1332" s="325">
        <v>3.1666666666666665</v>
      </c>
      <c r="AN1332" s="325">
        <v>1.3333333333333333</v>
      </c>
      <c r="AO1332" s="325">
        <v>0.5</v>
      </c>
      <c r="AP1332" s="325">
        <v>0.5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8.3333333333333339</v>
      </c>
      <c r="BD1332" s="338">
        <v>0.75757575757575768</v>
      </c>
      <c r="BE1332" s="326">
        <v>6.166666666666667</v>
      </c>
      <c r="BF1332" s="338">
        <v>0.56060606060606066</v>
      </c>
      <c r="BG1332" s="326">
        <v>1</v>
      </c>
      <c r="BH1332" s="338">
        <v>9.0909090909090912E-2</v>
      </c>
      <c r="BI1332" s="124">
        <v>24.829696969696968</v>
      </c>
      <c r="BJ1332" s="124">
        <v>31.789499999999993</v>
      </c>
      <c r="BK1332" s="124">
        <v>39.703999999999994</v>
      </c>
      <c r="BL1332" s="57"/>
      <c r="BM1332" s="98">
        <v>18.666666666666668</v>
      </c>
      <c r="BN1332" s="324">
        <v>0.16666666666666666</v>
      </c>
      <c r="BO1332" s="325">
        <v>1</v>
      </c>
      <c r="BP1332" s="325">
        <v>3.5</v>
      </c>
      <c r="BQ1332" s="325">
        <v>5.666666666666667</v>
      </c>
      <c r="BR1332" s="325">
        <v>4.166666666666667</v>
      </c>
      <c r="BS1332" s="325">
        <v>2.3333333333333335</v>
      </c>
      <c r="BT1332" s="325">
        <v>1.1666666666666667</v>
      </c>
      <c r="BU1332" s="325">
        <v>0.66666666666666663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14</v>
      </c>
      <c r="CI1332" s="338">
        <v>0.75</v>
      </c>
      <c r="CJ1332" s="326">
        <v>9.3333333333333339</v>
      </c>
      <c r="CK1332" s="338">
        <v>0.5</v>
      </c>
      <c r="CL1332" s="326">
        <v>1.8333333333333333</v>
      </c>
      <c r="CM1332" s="338">
        <v>9.8214285714285698E-2</v>
      </c>
      <c r="CN1332" s="124">
        <v>24.760267857142853</v>
      </c>
      <c r="CO1332" s="124">
        <v>32.039000000000001</v>
      </c>
      <c r="CP1332" s="124">
        <v>38.780999999999999</v>
      </c>
      <c r="CQ1332" s="57"/>
    </row>
    <row r="1333" spans="1:95" x14ac:dyDescent="0.25">
      <c r="A1333" s="241"/>
      <c r="B1333" s="422" t="s">
        <v>35</v>
      </c>
      <c r="C1333" s="423">
        <v>670.69047619047615</v>
      </c>
      <c r="D1333" s="424">
        <v>7.2142857142857144</v>
      </c>
      <c r="E1333" s="424">
        <v>37.547619047619044</v>
      </c>
      <c r="F1333" s="424">
        <v>166.11904761904762</v>
      </c>
      <c r="G1333" s="424">
        <v>273.61904761904759</v>
      </c>
      <c r="H1333" s="424">
        <v>144.23809523809524</v>
      </c>
      <c r="I1333" s="424">
        <v>36.30952380952381</v>
      </c>
      <c r="J1333" s="424">
        <v>5.3095238095238084</v>
      </c>
      <c r="K1333" s="424">
        <v>0.33333333333333331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459.04761904761904</v>
      </c>
      <c r="Y1333" s="442">
        <v>0.68444034222017114</v>
      </c>
      <c r="Z1333" s="426">
        <v>238.19047619047618</v>
      </c>
      <c r="AA1333" s="442">
        <v>0.35514217757108879</v>
      </c>
      <c r="AB1333" s="426">
        <v>5.6428571428571423</v>
      </c>
      <c r="AC1333" s="442">
        <v>8.4135042067521038E-3</v>
      </c>
      <c r="AD1333" s="443">
        <v>22.291221559531749</v>
      </c>
      <c r="AE1333" s="443">
        <v>27.26</v>
      </c>
      <c r="AF1333" s="443">
        <v>30.72</v>
      </c>
      <c r="AG1333" s="16"/>
      <c r="AH1333" s="426">
        <v>604.69047619047615</v>
      </c>
      <c r="AI1333" s="424">
        <v>11.095238095238097</v>
      </c>
      <c r="AJ1333" s="424">
        <v>54.976190476190474</v>
      </c>
      <c r="AK1333" s="424">
        <v>104.14285714285712</v>
      </c>
      <c r="AL1333" s="424">
        <v>229.14285714285714</v>
      </c>
      <c r="AM1333" s="424">
        <v>155.88095238095238</v>
      </c>
      <c r="AN1333" s="424">
        <v>41.285714285714285</v>
      </c>
      <c r="AO1333" s="424">
        <v>6.1190476190476186</v>
      </c>
      <c r="AP1333" s="424">
        <v>1.6190476190476191</v>
      </c>
      <c r="AQ1333" s="424">
        <v>0.42857142857142855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434.19047619047626</v>
      </c>
      <c r="BD1333" s="442">
        <v>0.71803756349175119</v>
      </c>
      <c r="BE1333" s="426">
        <v>250.21428571428575</v>
      </c>
      <c r="BF1333" s="442">
        <v>0.41378903020041746</v>
      </c>
      <c r="BG1333" s="426">
        <v>8.1666666666666661</v>
      </c>
      <c r="BH1333" s="442">
        <v>1.3505532149466473E-2</v>
      </c>
      <c r="BI1333" s="443">
        <v>22.63435256251541</v>
      </c>
      <c r="BJ1333" s="443">
        <v>27.98</v>
      </c>
      <c r="BK1333" s="443">
        <v>31.52</v>
      </c>
      <c r="BL1333" s="16"/>
      <c r="BM1333" s="426">
        <v>1275.3809523809525</v>
      </c>
      <c r="BN1333" s="424">
        <v>18.30952380952381</v>
      </c>
      <c r="BO1333" s="424">
        <v>92.523809523809504</v>
      </c>
      <c r="BP1333" s="424">
        <v>270.26190476190476</v>
      </c>
      <c r="BQ1333" s="424">
        <v>502.76190476190482</v>
      </c>
      <c r="BR1333" s="424">
        <v>300.11904761904765</v>
      </c>
      <c r="BS1333" s="424">
        <v>77.595238095238088</v>
      </c>
      <c r="BT1333" s="424">
        <v>11.428571428571427</v>
      </c>
      <c r="BU1333" s="424">
        <v>1.9523809523809526</v>
      </c>
      <c r="BV1333" s="424">
        <v>0.42857142857142855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893.23809523809518</v>
      </c>
      <c r="CI1333" s="396">
        <v>0.70036963745659553</v>
      </c>
      <c r="CJ1333" s="370">
        <v>488.40476190476181</v>
      </c>
      <c r="CK1333" s="396">
        <v>0.382948138744726</v>
      </c>
      <c r="CL1333" s="370">
        <v>13.80952380952381</v>
      </c>
      <c r="CM1333" s="396">
        <v>1.082776388007318E-2</v>
      </c>
      <c r="CN1333" s="397">
        <v>22.453013074947471</v>
      </c>
      <c r="CO1333" s="397">
        <v>27.61</v>
      </c>
      <c r="CP1333" s="397">
        <v>31.076499999999996</v>
      </c>
      <c r="CQ1333" s="57"/>
    </row>
    <row r="1334" spans="1:95" x14ac:dyDescent="0.25">
      <c r="A1334" s="241"/>
      <c r="B1334" s="427" t="s">
        <v>36</v>
      </c>
      <c r="C1334" s="428">
        <v>766.85714285714278</v>
      </c>
      <c r="D1334" s="429">
        <v>7.7142857142857144</v>
      </c>
      <c r="E1334" s="429">
        <v>41.547619047619044</v>
      </c>
      <c r="F1334" s="429">
        <v>182.95238095238099</v>
      </c>
      <c r="G1334" s="429">
        <v>312.28571428571433</v>
      </c>
      <c r="H1334" s="429">
        <v>167.90476190476193</v>
      </c>
      <c r="I1334" s="429">
        <v>45.476190476190474</v>
      </c>
      <c r="J1334" s="429">
        <v>8.1428571428571423</v>
      </c>
      <c r="K1334" s="429">
        <v>0.83333333333333326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533.88095238095252</v>
      </c>
      <c r="Y1334" s="444">
        <v>0.6961934923000499</v>
      </c>
      <c r="Z1334" s="431">
        <v>280.19047619047626</v>
      </c>
      <c r="AA1334" s="444">
        <v>0.36537506209637372</v>
      </c>
      <c r="AB1334" s="431">
        <v>8.9761904761904763</v>
      </c>
      <c r="AC1334" s="444">
        <v>1.1705166418281173E-2</v>
      </c>
      <c r="AD1334" s="445">
        <v>22.463507053291561</v>
      </c>
      <c r="AE1334" s="445">
        <v>27.462499999999999</v>
      </c>
      <c r="AF1334" s="445">
        <v>31.047499999999999</v>
      </c>
      <c r="AG1334" s="16"/>
      <c r="AH1334" s="431">
        <v>699.5238095238094</v>
      </c>
      <c r="AI1334" s="429">
        <v>12.928571428571429</v>
      </c>
      <c r="AJ1334" s="429">
        <v>62.476190476190482</v>
      </c>
      <c r="AK1334" s="429">
        <v>118.47619047619047</v>
      </c>
      <c r="AL1334" s="429">
        <v>256.47619047619048</v>
      </c>
      <c r="AM1334" s="429">
        <v>185.38095238095241</v>
      </c>
      <c r="AN1334" s="429">
        <v>51.119047619047613</v>
      </c>
      <c r="AO1334" s="429">
        <v>9.9523809523809526</v>
      </c>
      <c r="AP1334" s="429">
        <v>2.1190476190476191</v>
      </c>
      <c r="AQ1334" s="429">
        <v>0.59523809523809523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505.35714285714289</v>
      </c>
      <c r="BD1334" s="444">
        <v>0.72243022464261419</v>
      </c>
      <c r="BE1334" s="431">
        <v>301.54761904761909</v>
      </c>
      <c r="BF1334" s="444">
        <v>0.43107556160653521</v>
      </c>
      <c r="BG1334" s="431">
        <v>12.666666666666666</v>
      </c>
      <c r="BH1334" s="444">
        <v>1.8107556160653508E-2</v>
      </c>
      <c r="BI1334" s="445">
        <v>22.81658637152767</v>
      </c>
      <c r="BJ1334" s="445">
        <v>28.28</v>
      </c>
      <c r="BK1334" s="445">
        <v>31.845500000000001</v>
      </c>
      <c r="BL1334" s="16"/>
      <c r="BM1334" s="431">
        <v>1466.3809523809525</v>
      </c>
      <c r="BN1334" s="429">
        <v>20.642857142857142</v>
      </c>
      <c r="BO1334" s="429">
        <v>104.0238095238095</v>
      </c>
      <c r="BP1334" s="429">
        <v>301.42857142857139</v>
      </c>
      <c r="BQ1334" s="429">
        <v>568.76190476190493</v>
      </c>
      <c r="BR1334" s="429">
        <v>353.28571428571428</v>
      </c>
      <c r="BS1334" s="429">
        <v>96.595238095238102</v>
      </c>
      <c r="BT1334" s="429">
        <v>18.095238095238095</v>
      </c>
      <c r="BU1334" s="429">
        <v>2.9523809523809526</v>
      </c>
      <c r="BV1334" s="429">
        <v>0.59523809523809523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1039.2380952380952</v>
      </c>
      <c r="CI1334" s="398">
        <v>0.70870948886146645</v>
      </c>
      <c r="CJ1334" s="377">
        <v>581.73809523809518</v>
      </c>
      <c r="CK1334" s="398">
        <v>0.39671689290121442</v>
      </c>
      <c r="CL1334" s="377">
        <v>21.642857142857146</v>
      </c>
      <c r="CM1334" s="398">
        <v>1.4759368708189908E-2</v>
      </c>
      <c r="CN1334" s="399">
        <v>22.631030683690359</v>
      </c>
      <c r="CO1334" s="399">
        <v>27.87</v>
      </c>
      <c r="CP1334" s="399">
        <v>31.49</v>
      </c>
      <c r="CQ1334" s="57"/>
    </row>
    <row r="1335" spans="1:95" x14ac:dyDescent="0.25">
      <c r="A1335" s="241"/>
      <c r="B1335" s="432" t="s">
        <v>37</v>
      </c>
      <c r="C1335" s="433">
        <v>788.0238095238094</v>
      </c>
      <c r="D1335" s="434">
        <v>7.7142857142857144</v>
      </c>
      <c r="E1335" s="434">
        <v>41.714285714285708</v>
      </c>
      <c r="F1335" s="434">
        <v>186.45238095238099</v>
      </c>
      <c r="G1335" s="434">
        <v>320.28571428571433</v>
      </c>
      <c r="H1335" s="434">
        <v>171.90476190476193</v>
      </c>
      <c r="I1335" s="434">
        <v>49.30952380952381</v>
      </c>
      <c r="J1335" s="434">
        <v>9.4761904761904745</v>
      </c>
      <c r="K1335" s="434">
        <v>1.1666666666666665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551.38095238095252</v>
      </c>
      <c r="Y1335" s="446">
        <v>0.69970087923376767</v>
      </c>
      <c r="Z1335" s="436">
        <v>290.52380952380963</v>
      </c>
      <c r="AA1335" s="446">
        <v>0.36867389793636907</v>
      </c>
      <c r="AB1335" s="436">
        <v>10.642857142857144</v>
      </c>
      <c r="AC1335" s="446">
        <v>1.3505755808683571E-2</v>
      </c>
      <c r="AD1335" s="447">
        <v>22.517284474445532</v>
      </c>
      <c r="AE1335" s="447">
        <v>27.462499999999999</v>
      </c>
      <c r="AF1335" s="447">
        <v>31.196999999999999</v>
      </c>
      <c r="AG1335" s="16"/>
      <c r="AH1335" s="436">
        <v>726.85714285714278</v>
      </c>
      <c r="AI1335" s="434">
        <v>13.261904761904761</v>
      </c>
      <c r="AJ1335" s="434">
        <v>63.642857142857153</v>
      </c>
      <c r="AK1335" s="434">
        <v>123.64285714285714</v>
      </c>
      <c r="AL1335" s="434">
        <v>264.14285714285711</v>
      </c>
      <c r="AM1335" s="434">
        <v>192.38095238095241</v>
      </c>
      <c r="AN1335" s="434">
        <v>55.452380952380949</v>
      </c>
      <c r="AO1335" s="434">
        <v>11.119047619047619</v>
      </c>
      <c r="AP1335" s="434">
        <v>2.6190476190476191</v>
      </c>
      <c r="AQ1335" s="434">
        <v>0.59523809523809523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526.02380952380963</v>
      </c>
      <c r="BD1335" s="446">
        <v>0.72369627882599608</v>
      </c>
      <c r="BE1335" s="436">
        <v>316.54761904761909</v>
      </c>
      <c r="BF1335" s="446">
        <v>0.43550183438155149</v>
      </c>
      <c r="BG1335" s="436">
        <v>14.333333333333332</v>
      </c>
      <c r="BH1335" s="446">
        <v>1.9719601677148847E-2</v>
      </c>
      <c r="BI1335" s="447">
        <v>22.85402889927742</v>
      </c>
      <c r="BJ1335" s="447">
        <v>28.28</v>
      </c>
      <c r="BK1335" s="447">
        <v>31.93</v>
      </c>
      <c r="BL1335" s="16"/>
      <c r="BM1335" s="436">
        <v>1514.8809523809525</v>
      </c>
      <c r="BN1335" s="434">
        <v>20.976190476190478</v>
      </c>
      <c r="BO1335" s="434">
        <v>105.35714285714283</v>
      </c>
      <c r="BP1335" s="434">
        <v>310.09523809523807</v>
      </c>
      <c r="BQ1335" s="434">
        <v>584.42857142857156</v>
      </c>
      <c r="BR1335" s="434">
        <v>364.28571428571428</v>
      </c>
      <c r="BS1335" s="434">
        <v>104.76190476190476</v>
      </c>
      <c r="BT1335" s="434">
        <v>20.595238095238095</v>
      </c>
      <c r="BU1335" s="434">
        <v>3.7857142857142856</v>
      </c>
      <c r="BV1335" s="434">
        <v>0.59523809523809523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1077.4047619047619</v>
      </c>
      <c r="CI1335" s="400">
        <v>0.71121414538310412</v>
      </c>
      <c r="CJ1335" s="382">
        <v>607.07142857142856</v>
      </c>
      <c r="CK1335" s="400">
        <v>0.4007387033398821</v>
      </c>
      <c r="CL1335" s="382">
        <v>24.976190476190478</v>
      </c>
      <c r="CM1335" s="400">
        <v>1.6487229862475441E-2</v>
      </c>
      <c r="CN1335" s="401">
        <v>22.677502780305407</v>
      </c>
      <c r="CO1335" s="401">
        <v>27.87</v>
      </c>
      <c r="CP1335" s="401">
        <v>31.593999999999998</v>
      </c>
      <c r="CQ1335" s="57"/>
    </row>
    <row r="1336" spans="1:95" x14ac:dyDescent="0.25">
      <c r="A1336" s="241"/>
      <c r="B1336" s="437" t="s">
        <v>38</v>
      </c>
      <c r="C1336" s="438">
        <v>806.5238095238094</v>
      </c>
      <c r="D1336" s="439">
        <v>7.8809523809523805</v>
      </c>
      <c r="E1336" s="439">
        <v>42.214285714285708</v>
      </c>
      <c r="F1336" s="439">
        <v>189.45238095238099</v>
      </c>
      <c r="G1336" s="439">
        <v>325.45238095238102</v>
      </c>
      <c r="H1336" s="439">
        <v>177.07142857142858</v>
      </c>
      <c r="I1336" s="439">
        <v>52.142857142857146</v>
      </c>
      <c r="J1336" s="439">
        <v>10.642857142857141</v>
      </c>
      <c r="K1336" s="439">
        <v>1.5</v>
      </c>
      <c r="L1336" s="439">
        <v>0.16666666666666666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566.21428571428589</v>
      </c>
      <c r="Y1336" s="448">
        <v>0.70204286473401456</v>
      </c>
      <c r="Z1336" s="441">
        <v>301.19047619047626</v>
      </c>
      <c r="AA1336" s="448">
        <v>0.37344275845781438</v>
      </c>
      <c r="AB1336" s="441">
        <v>12.309523809523808</v>
      </c>
      <c r="AC1336" s="448">
        <v>1.5262443171754148E-2</v>
      </c>
      <c r="AD1336" s="449">
        <v>22.601647323099986</v>
      </c>
      <c r="AE1336" s="449">
        <v>27.69</v>
      </c>
      <c r="AF1336" s="449">
        <v>31.458499999999994</v>
      </c>
      <c r="AG1336" s="16"/>
      <c r="AH1336" s="441">
        <v>744.52380952380952</v>
      </c>
      <c r="AI1336" s="439">
        <v>13.428571428571427</v>
      </c>
      <c r="AJ1336" s="439">
        <v>64.30952380952381</v>
      </c>
      <c r="AK1336" s="439">
        <v>126.64285714285714</v>
      </c>
      <c r="AL1336" s="439">
        <v>267.8095238095238</v>
      </c>
      <c r="AM1336" s="439">
        <v>198.38095238095238</v>
      </c>
      <c r="AN1336" s="439">
        <v>58.452380952380949</v>
      </c>
      <c r="AO1336" s="439">
        <v>11.952380952380953</v>
      </c>
      <c r="AP1336" s="439">
        <v>2.9523809523809521</v>
      </c>
      <c r="AQ1336" s="439">
        <v>0.59523809523809523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539.857142857143</v>
      </c>
      <c r="BD1336" s="448">
        <v>0.72510393348257141</v>
      </c>
      <c r="BE1336" s="441">
        <v>327.71428571428572</v>
      </c>
      <c r="BF1336" s="448">
        <v>0.44016629357211384</v>
      </c>
      <c r="BG1336" s="441">
        <v>15.499999999999998</v>
      </c>
      <c r="BH1336" s="448">
        <v>2.0818676047329707E-2</v>
      </c>
      <c r="BI1336" s="449">
        <v>22.944212792127797</v>
      </c>
      <c r="BJ1336" s="449">
        <v>28.514499999999991</v>
      </c>
      <c r="BK1336" s="449">
        <v>32.150500000000001</v>
      </c>
      <c r="BL1336" s="16"/>
      <c r="BM1336" s="441">
        <v>1551.0476190476193</v>
      </c>
      <c r="BN1336" s="439">
        <v>21.309523809523814</v>
      </c>
      <c r="BO1336" s="439">
        <v>106.5238095238095</v>
      </c>
      <c r="BP1336" s="439">
        <v>316.09523809523813</v>
      </c>
      <c r="BQ1336" s="439">
        <v>593.26190476190482</v>
      </c>
      <c r="BR1336" s="439">
        <v>375.45238095238091</v>
      </c>
      <c r="BS1336" s="439">
        <v>110.5952380952381</v>
      </c>
      <c r="BT1336" s="439">
        <v>22.595238095238091</v>
      </c>
      <c r="BU1336" s="439">
        <v>4.4523809523809526</v>
      </c>
      <c r="BV1336" s="439">
        <v>0.76190476190476186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1106.0714285714284</v>
      </c>
      <c r="CI1336" s="402">
        <v>0.71311248925457427</v>
      </c>
      <c r="CJ1336" s="387">
        <v>628.90476190476193</v>
      </c>
      <c r="CK1336" s="402">
        <v>0.40547095664988331</v>
      </c>
      <c r="CL1336" s="387">
        <v>27.80952380952381</v>
      </c>
      <c r="CM1336" s="402">
        <v>1.7929510008596338E-2</v>
      </c>
      <c r="CN1336" s="403">
        <v>22.765153620352319</v>
      </c>
      <c r="CO1336" s="403">
        <v>28.13</v>
      </c>
      <c r="CP1336" s="403">
        <v>31.78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9504E0-E8E0-4168-AEEC-793CF1E00A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5895D1-A277-4A68-BCE1-102933531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BD26E-0A18-4F22-9E66-8E905E8DF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